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codeName="ThisWorkbook"/>
  <mc:AlternateContent xmlns:mc="http://schemas.openxmlformats.org/markup-compatibility/2006">
    <mc:Choice Requires="x15">
      <x15ac:absPath xmlns:x15ac="http://schemas.microsoft.com/office/spreadsheetml/2010/11/ac" url="G:\BGB 2023\12. Dec 2023\Penerbitan\"/>
    </mc:Choice>
  </mc:AlternateContent>
  <xr:revisionPtr revIDLastSave="0" documentId="13_ncr:1_{0D38AD8A-5D09-4446-B780-3B61497C23BD}" xr6:coauthVersionLast="36" xr6:coauthVersionMax="47" xr10:uidLastSave="{00000000-0000-0000-0000-000000000000}"/>
  <bookViews>
    <workbookView xWindow="-105" yWindow="-105" windowWidth="23250" windowHeight="12450" tabRatio="826" xr2:uid="{00000000-000D-0000-FFFF-FFFF00000000}"/>
  </bookViews>
  <sheets>
    <sheet name="2023Tab 1-Perm&amp;Penaw" sheetId="44" r:id="rId1"/>
    <sheet name="2023Tab 2-Hakmilik" sheetId="45" r:id="rId2"/>
    <sheet name="2023Tab 3-Exports by Type" sheetId="100" r:id="rId3"/>
    <sheet name="2023Tab 4-Exports by Country" sheetId="101" r:id="rId4"/>
    <sheet name="2023Tab 4-Exports by Countr_2" sheetId="105" r:id="rId5"/>
    <sheet name="2023Tab 5-Exports by Gred" sheetId="102" r:id="rId6"/>
    <sheet name="2023Tab 6-Imports by Type" sheetId="103" r:id="rId7"/>
    <sheet name="2023Tab 7 Imports by Country" sheetId="104" r:id="rId8"/>
    <sheet name="2023Tab 8&amp;9_Stok" sheetId="57" r:id="rId9"/>
    <sheet name="2023Tab 10-Consumption" sheetId="90" r:id="rId10"/>
    <sheet name="2023Tab 11-Price" sheetId="48" r:id="rId11"/>
    <sheet name="2023Tab 12-Workers" sheetId="49" r:id="rId12"/>
    <sheet name="2023Tab 13-Tren" sheetId="50" r:id="rId13"/>
    <sheet name="2023Tab 14" sheetId="58" r:id="rId14"/>
  </sheets>
  <definedNames>
    <definedName name="_xlnm._FilterDatabase" localSheetId="0" hidden="1">'2023Tab 1-Perm&amp;Penaw'!#REF!</definedName>
    <definedName name="_xlnm.Print_Area" localSheetId="11">'2023Tab 12-Workers'!$A$1:$AD$52</definedName>
    <definedName name="_xlnm.Print_Area" localSheetId="12">'2023Tab 13-Tren'!$A$1:$AH$48</definedName>
    <definedName name="_xlnm.Print_Area" localSheetId="13">'2023Tab 14'!$A$1:$Z$36</definedName>
    <definedName name="_xlnm.Print_Area" localSheetId="2">'2023Tab 3-Exports by Type'!$A$1:$AF$53</definedName>
    <definedName name="_xlnm.Print_Area" localSheetId="4">'2023Tab 4-Exports by Countr_2'!$A$1:$AB$39</definedName>
    <definedName name="_xlnm.Print_Area" localSheetId="3">'2023Tab 4-Exports by Country'!$A$1:$AA$38</definedName>
    <definedName name="_xlnm.Print_Area" localSheetId="6">'2023Tab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44" i="90"/>
  <c r="AC46" i="90"/>
  <c r="AC38" i="90"/>
  <c r="AC40" i="90"/>
  <c r="AC29" i="104"/>
  <c r="AE29" i="104"/>
  <c r="S29" i="104"/>
  <c r="U29" i="104"/>
  <c r="I29" i="104"/>
  <c r="K29" i="104"/>
  <c r="Y27" i="103"/>
  <c r="AA27" i="103"/>
  <c r="O27" i="103"/>
  <c r="Q27" i="103"/>
  <c r="E27" i="103"/>
  <c r="G27" i="103"/>
  <c r="W40" i="102"/>
  <c r="Y40" i="102"/>
  <c r="O40" i="102"/>
  <c r="Q40" i="102"/>
  <c r="Y27" i="100"/>
  <c r="AA27" i="100"/>
  <c r="O27" i="100"/>
  <c r="Q27" i="100"/>
  <c r="E27" i="100"/>
  <c r="G27" i="100"/>
  <c r="I32" i="45"/>
  <c r="K32" i="45" s="1"/>
  <c r="I34" i="45"/>
  <c r="K34" i="45" s="1"/>
  <c r="I38" i="45"/>
  <c r="K38" i="45"/>
  <c r="I40" i="45"/>
  <c r="K40" i="45"/>
  <c r="P45" i="44"/>
  <c r="T45" i="44"/>
  <c r="AB45" i="44"/>
  <c r="P47" i="44"/>
  <c r="T47" i="44"/>
  <c r="AB47" i="44"/>
  <c r="P39" i="44"/>
  <c r="T39" i="44"/>
  <c r="AB39" i="44"/>
  <c r="P41" i="44"/>
  <c r="T41" i="44"/>
  <c r="AB41" i="44"/>
  <c r="N44" i="57" l="1"/>
  <c r="P44" i="57"/>
  <c r="H44" i="57"/>
  <c r="J44" i="57"/>
  <c r="C27" i="100" l="1"/>
  <c r="I27" i="100"/>
  <c r="K27" i="100"/>
  <c r="M27" i="100"/>
  <c r="S27" i="100"/>
  <c r="U27" i="100"/>
  <c r="W27" i="100"/>
  <c r="AC27" i="100"/>
  <c r="AE27" i="100"/>
  <c r="AB32" i="44" l="1"/>
  <c r="AB34" i="44"/>
  <c r="T32" i="44"/>
  <c r="T34" i="44"/>
  <c r="P32" i="44"/>
  <c r="P34" i="44"/>
  <c r="I27" i="45" l="1"/>
  <c r="K27" i="45" s="1"/>
  <c r="I25" i="45"/>
  <c r="K25" i="45" s="1"/>
  <c r="AD28" i="50"/>
  <c r="AD30" i="50"/>
  <c r="T28" i="50"/>
  <c r="T30" i="50"/>
  <c r="L28" i="50"/>
  <c r="L30" i="50"/>
  <c r="AC30" i="90"/>
  <c r="AC32" i="90"/>
  <c r="U27" i="103" l="1"/>
  <c r="K27" i="103"/>
  <c r="Y29" i="104" l="1"/>
  <c r="AI29" i="104"/>
  <c r="O29" i="104"/>
  <c r="AA40" i="102"/>
  <c r="U40" i="102"/>
  <c r="M40" i="102" l="1"/>
  <c r="M29" i="104" l="1"/>
  <c r="S40" i="102"/>
  <c r="L22" i="50" l="1"/>
  <c r="T22" i="50"/>
  <c r="AD22" i="50"/>
  <c r="L24" i="50"/>
  <c r="T24" i="50"/>
  <c r="AD24" i="50"/>
  <c r="L26" i="50"/>
  <c r="T26" i="50"/>
  <c r="AD26" i="50"/>
  <c r="Z31" i="49"/>
  <c r="AB31" i="49"/>
  <c r="AB33" i="49"/>
  <c r="Z35" i="49"/>
  <c r="AB35" i="49"/>
  <c r="AC24" i="90"/>
  <c r="AC26" i="90"/>
  <c r="AC28" i="90"/>
  <c r="AC51" i="104"/>
  <c r="AE51" i="104"/>
  <c r="AG51" i="104"/>
  <c r="S51" i="104"/>
  <c r="U51" i="104"/>
  <c r="W51" i="104"/>
  <c r="I51" i="104"/>
  <c r="K51" i="104"/>
  <c r="M51" i="104"/>
  <c r="Y49" i="103"/>
  <c r="AA49" i="103"/>
  <c r="AC49" i="103"/>
  <c r="O49" i="103"/>
  <c r="Q49" i="103"/>
  <c r="S49" i="103"/>
  <c r="E49" i="103"/>
  <c r="G49" i="103"/>
  <c r="I49" i="103"/>
  <c r="G40" i="102"/>
  <c r="I40" i="102"/>
  <c r="K40" i="102"/>
  <c r="Y48" i="100"/>
  <c r="AA48" i="100"/>
  <c r="AC48" i="100"/>
  <c r="O48" i="100"/>
  <c r="Q48" i="100"/>
  <c r="S48" i="100"/>
  <c r="E48" i="100"/>
  <c r="G48" i="100"/>
  <c r="I48" i="100"/>
  <c r="I17" i="45"/>
  <c r="K17" i="45" s="1"/>
  <c r="K19" i="45"/>
  <c r="I21" i="45"/>
  <c r="K21" i="45" s="1"/>
  <c r="I23" i="45"/>
  <c r="K23" i="45" s="1"/>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<sst xmlns="http://schemas.openxmlformats.org/spreadsheetml/2006/main" count="865" uniqueCount="427">
  <si>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</si>
  <si>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</si>
  <si>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</si>
  <si>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</si>
  <si>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</si>
  <si>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</si>
  <si>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</si>
  <si>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</si>
  <si>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</si>
  <si>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</si>
  <si>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</si>
  <si>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</si>
  <si>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</si>
  <si>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</si>
  <si>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</si>
  <si>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</si>
  <si>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</si>
  <si>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</si>
  <si>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</si>
  <si>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</si>
  <si>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</si>
  <si>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</si>
  <si>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</si>
  <si>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</si>
  <si>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</si>
  <si>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</si>
  <si>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</si>
  <si>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</si>
  <si>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</si>
  <si>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</si>
  <si>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</si>
  <si>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</si>
  <si>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</si>
  <si>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</si>
  <si>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</si>
  <si>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</si>
  <si>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</si>
  <si>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</si>
  <si>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</si>
  <si>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</si>
  <si>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</si>
  <si>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</si>
  <si>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</si>
  <si>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</si>
  <si>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</si>
  <si>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</si>
  <si>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</si>
  <si>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</si>
  <si>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</si>
  <si>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</si>
  <si>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</si>
  <si>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</si>
  <si>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</si>
  <si>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</si>
  <si>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</si>
  <si>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</si>
  <si>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</si>
  <si>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</si>
  <si>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</si>
  <si>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</si>
  <si>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</si>
  <si>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</si>
  <si>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</si>
  <si>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</si>
  <si>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</si>
  <si>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</si>
  <si>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</si>
  <si>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</si>
  <si>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</si>
  <si>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</si>
  <si>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</si>
  <si>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</si>
  <si>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</si>
  <si>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</si>
  <si>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</si>
  <si>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</si>
  <si>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</si>
  <si>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</si>
  <si>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</si>
  <si>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</si>
  <si>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</si>
  <si>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</si>
  <si>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</si>
  <si>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</si>
  <si>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</si>
  <si>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</si>
  <si>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</si>
  <si>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</si>
  <si>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</si>
  <si>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</si>
  <si>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</si>
  <si>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</si>
  <si>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</si>
  <si>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</si>
  <si>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</si>
  <si>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</si>
  <si>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</si>
  <si>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</si>
  <si>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</si>
  <si>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</si>
  <si>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</si>
  <si>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</si>
  <si>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</si>
  <si>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</si>
  <si>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</si>
  <si>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</si>
  <si>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</si>
  <si>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</si>
  <si>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</si>
  <si>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</si>
  <si>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</si>
  <si>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</si>
  <si>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</si>
  <si>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</si>
  <si>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</si>
  <si>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</si>
  <si>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</si>
  <si>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</si>
  <si>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</si>
  <si>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</si>
  <si>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</si>
  <si>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</si>
  <si>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</si>
  <si>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</si>
  <si>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</si>
  <si>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</si>
  <si>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</si>
  <si>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</si>
  <si>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</si>
  <si>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</si>
  <si>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</si>
  <si>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</si>
  <si>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</si>
  <si>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</si>
  <si>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</si>
  <si>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</si>
  <si>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</si>
  <si>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</si>
  <si>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</si>
  <si>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</si>
  <si>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</si>
  <si>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</si>
  <si>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</si>
  <si>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</si>
  <si>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</si>
  <si>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</si>
  <si>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</si>
  <si>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</si>
  <si>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</si>
  <si>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</si>
  <si>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</si>
  <si>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</si>
  <si>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</si>
  <si>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</si>
  <si>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</si>
  <si>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</si>
  <si>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</si>
  <si>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</si>
  <si>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</si>
  <si>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</si>
  <si>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</si>
  <si>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</si>
  <si>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</si>
  <si>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</si>
  <si>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</si>
  <si>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</si>
  <si>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</si>
  <si>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</si>
  <si>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</si>
  <si>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</si>
  <si>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</si>
  <si>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</si>
  <si>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</si>
  <si>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</si>
  <si>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</si>
  <si>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</si>
  <si>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</si>
  <si>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</si>
  <si>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</si>
  <si>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</si>
  <si>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</si>
  <si>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</si>
  <si>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</si>
  <si>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</si>
  <si>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</si>
  <si>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</si>
  <si>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</si>
  <si>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</si>
  <si>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</si>
  <si>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</si>
  <si>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</si>
  <si>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</si>
  <si>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</si>
  <si>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</si>
  <si>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</si>
  <si>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</si>
  <si>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</si>
  <si>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</si>
  <si>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</si>
  <si>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</si>
  <si>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</si>
  <si>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</si>
  <si>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</si>
  <si>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</si>
  <si>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</si>
  <si>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</si>
  <si>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</si>
  <si>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</si>
  <si>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</si>
  <si>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</si>
  <si>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</si>
  <si>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</si>
  <si>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</si>
  <si>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</si>
  <si>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</si>
  <si>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</si>
  <si>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</si>
  <si>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</si>
  <si>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</si>
  <si>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</si>
  <si>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</si>
  <si>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</si>
  <si>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</si>
  <si>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</si>
  <si>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</si>
  <si>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</si>
  <si>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</si>
  <si>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</si>
  <si>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</si>
  <si>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</si>
  <si>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</si>
  <si>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</si>
  <si>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</si>
  <si>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</si>
  <si>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</si>
  <si>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</si>
  <si>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</si>
  <si>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</si>
  <si>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</si>
  <si>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</si>
  <si>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</si>
  <si>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</si>
  <si>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</si>
  <si>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</si>
  <si>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</si>
  <si>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</si>
  <si>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</si>
  <si>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</si>
  <si>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</si>
  <si>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</si>
  <si>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</si>
  <si>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</si>
  <si>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</si>
  <si>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</si>
  <si>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</si>
  <si>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</si>
  <si>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</si>
  <si>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</si>
  <si>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</si>
  <si>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</si>
  <si>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</si>
  <si>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</si>
  <si>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</si>
  <si>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</si>
  <si>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</si>
  <si>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</si>
  <si>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</si>
  <si>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</si>
  <si>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</si>
  <si>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</si>
  <si>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</si>
  <si>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</si>
  <si>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</si>
  <si>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</si>
  <si>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</si>
  <si>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</si>
  <si>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</si>
  <si>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</si>
  <si>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</si>
  <si>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</si>
  <si>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</si>
  <si>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</si>
  <si>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</si>
  <si>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</si>
  <si>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</si>
  <si>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</si>
  <si>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</si>
  <si>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</si>
  <si>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</si>
  <si>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</si>
  <si>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</si>
  <si>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</si>
  <si>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</si>
  <si>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</si>
  <si>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</si>
  <si>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</si>
  <si>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</si>
  <si>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</si>
  <si>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</si>
  <si>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</si>
  <si>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</si>
  <si>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</si>
  <si>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</si>
  <si>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</si>
  <si>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</si>
  <si>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</si>
  <si>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</si>
  <si>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</si>
  <si>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</si>
  <si>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</si>
  <si>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</si>
  <si>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</si>
  <si>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</si>
  <si>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</si>
  <si>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</si>
  <si>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</si>
  <si>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</si>
  <si>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</si>
  <si>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</si>
  <si>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</si>
  <si>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</si>
  <si>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</si>
  <si>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</si>
  <si>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</si>
  <si>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</si>
  <si>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</si>
  <si>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</si>
  <si>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</si>
  <si>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</si>
  <si>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</si>
  <si>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</si>
  <si>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</si>
  <si>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</si>
  <si>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</si>
  <si>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</si>
  <si>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</si>
  <si>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</si>
  <si>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</si>
  <si>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</si>
  <si>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</si>
  <si>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</si>
  <si>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</si>
  <si>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</si>
  <si>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</si>
  <si>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</si>
  <si>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</si>
  <si>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</si>
  <si>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</si>
  <si>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</si>
  <si>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</si>
  <si>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</si>
  <si>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</si>
  <si>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</si>
  <si>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</si>
  <si>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</si>
  <si>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</si>
  <si>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</si>
  <si>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</si>
  <si>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</si>
  <si>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</si>
  <si>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</si>
  <si>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</si>
  <si>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</si>
  <si>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</si>
  <si>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</si>
  <si>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</si>
  <si>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</si>
  <si>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</si>
  <si>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</si>
  <si>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</si>
  <si>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</si>
  <si>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</si>
  <si>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</si>
  <si>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</si>
  <si>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</si>
  <si>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</si>
  <si>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</si>
  <si>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</si>
  <si>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</si>
  <si>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</si>
  <si>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</si>
  <si>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</si>
  <si>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</si>
  <si>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</si>
  <si>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</si>
  <si>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</si>
  <si>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</si>
  <si>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</si>
  <si>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</si>
  <si>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</si>
  <si>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</si>
  <si>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</si>
  <si>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</si>
  <si>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</si>
  <si>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</si>
  <si>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</si>
  <si>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</si>
  <si>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</si>
  <si>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</si>
  <si>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</si>
  <si>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</si>
  <si>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</si>
  <si>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</si>
  <si>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</si>
  <si>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</si>
  <si>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</si>
  <si>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</si>
  <si>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</si>
  <si>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</si>
  <si>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</si>
  <si>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</si>
  <si>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</si>
  <si>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</si>
  <si>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Jumlah Terkumpul</t>
  </si>
  <si>
    <t>Cumulative</t>
  </si>
  <si>
    <t>2023</t>
  </si>
  <si>
    <r>
      <t>2022</t>
    </r>
    <r>
      <rPr>
        <b/>
        <vertAlign val="superscript"/>
        <sz val="9"/>
        <rFont val="Arial"/>
        <family val="2"/>
      </rPr>
      <t>r</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</si>
  <si>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</si>
  <si>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t>Okt.</t>
  </si>
  <si>
    <t>Nov.</t>
  </si>
  <si>
    <r>
      <t>Dis.</t>
    </r>
    <r>
      <rPr>
        <b/>
        <vertAlign val="superscript"/>
        <sz val="8"/>
        <rFont val="Arial"/>
        <family val="2"/>
      </rPr>
      <t>P</t>
    </r>
  </si>
  <si>
    <r>
      <t>Jan.-Dis.</t>
    </r>
    <r>
      <rPr>
        <b/>
        <vertAlign val="superscript"/>
        <sz val="8"/>
        <rFont val="Arial"/>
        <family val="2"/>
      </rPr>
      <t>P</t>
    </r>
  </si>
  <si>
    <t>Jan.-Dis.</t>
  </si>
  <si>
    <r>
      <t>Dis.</t>
    </r>
    <r>
      <rPr>
        <b/>
        <vertAlign val="superscript"/>
        <sz val="8"/>
        <rFont val="Arial"/>
        <family val="2"/>
      </rPr>
      <t>p</t>
    </r>
  </si>
  <si>
    <r>
      <t>Jan. - Dis.</t>
    </r>
    <r>
      <rPr>
        <b/>
        <vertAlign val="superscript"/>
        <sz val="8"/>
        <rFont val="Arial"/>
        <family val="2"/>
      </rPr>
      <t>p</t>
    </r>
  </si>
  <si>
    <t>Jan. - Dis.</t>
  </si>
  <si>
    <r>
      <t>Jan.-Dis.</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</si>
</sst>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4"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74">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32" fillId="3" borderId="5" xfId="0" applyFont="1" applyFill="1" applyBorder="1"/>
    <xf numFmtId="0" fontId="2" fillId="3" borderId="0" xfId="0" applyFont="1" applyFill="1" applyAlignment="1">
      <alignment horizontal="center"/>
    </xf>
    <xf numFmtId="0" fontId="2" fillId="3" borderId="0" xfId="0" applyFont="1" applyFill="1" applyAlignment="1">
      <alignment horizontal="center"/>
    </xf>
    <xf numFmtId="0" fontId="26" fillId="0" borderId="0" xfId="10"/>
    <xf numFmtId="0" fontId="2" fillId="3" borderId="0" xfId="0" applyFont="1" applyFill="1" applyAlignment="1" applyProtection="1">
      <alignment horizontal="center"/>
      <protection locked="0"/>
    </xf>
    <xf numFmtId="0" fontId="2" fillId="3" borderId="0" xfId="0" applyFont="1" applyFill="1" applyAlignment="1">
      <alignment horizontal="center"/>
    </xf>
    <xf numFmtId="0" fontId="2" fillId="3" borderId="0" xfId="10" applyFont="1" applyFill="1" applyAlignment="1">
      <alignment horizontal="center"/>
    </xf>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24</xdr:row>
      <xdr:rowOff>152400</xdr:rowOff>
    </xdr:from>
    <xdr:to>
      <xdr:col>2</xdr:col>
      <xdr:colOff>676275</xdr:colOff>
      <xdr:row>25</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30"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3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31"/>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31"/>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31"/>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31"/>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32"/>
      <c r="AD9" s="138"/>
    </row>
    <row r="10" spans="1:30" ht="12" customHeight="1" x14ac:dyDescent="0.2">
      <c r="A10" s="731"/>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32"/>
      <c r="AD10" s="138"/>
    </row>
    <row r="11" spans="1:30" ht="10.5" customHeight="1" x14ac:dyDescent="0.2">
      <c r="A11" s="731"/>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31"/>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31"/>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31"/>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31"/>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31"/>
      <c r="B16" s="82"/>
      <c r="C16" s="82"/>
      <c r="D16" s="86"/>
      <c r="E16" s="86"/>
      <c r="F16" s="576" t="s">
        <v>27</v>
      </c>
      <c r="G16" s="86"/>
      <c r="H16" s="86"/>
      <c r="I16" s="86"/>
      <c r="J16" s="575" t="s">
        <v>28</v>
      </c>
      <c r="K16" s="81"/>
      <c r="L16" s="727" t="s">
        <v>29</v>
      </c>
      <c r="M16" s="727"/>
      <c r="N16" s="727"/>
      <c r="O16" s="727"/>
      <c r="P16" s="727"/>
      <c r="Q16" s="86"/>
      <c r="R16" s="575" t="s">
        <v>13</v>
      </c>
      <c r="S16" s="86"/>
      <c r="T16" s="86"/>
      <c r="U16" s="86"/>
      <c r="V16" s="86"/>
      <c r="W16" s="86"/>
      <c r="X16" s="86"/>
      <c r="Y16" s="86"/>
      <c r="Z16" s="576" t="s">
        <v>27</v>
      </c>
      <c r="AA16" s="86"/>
      <c r="AB16" s="86"/>
      <c r="AC16" s="86"/>
      <c r="AD16" s="138"/>
    </row>
    <row r="17" spans="1:30" ht="10.15" customHeight="1" x14ac:dyDescent="0.2">
      <c r="A17" s="731"/>
      <c r="B17" s="82"/>
      <c r="C17" s="82"/>
      <c r="D17" s="86"/>
      <c r="E17" s="86"/>
      <c r="F17" s="576" t="s">
        <v>30</v>
      </c>
      <c r="G17" s="86"/>
      <c r="H17" s="86"/>
      <c r="I17" s="86"/>
      <c r="J17" s="576" t="s">
        <v>31</v>
      </c>
      <c r="K17" s="84"/>
      <c r="L17" s="728" t="s">
        <v>32</v>
      </c>
      <c r="M17" s="728"/>
      <c r="N17" s="728"/>
      <c r="O17" s="728"/>
      <c r="P17" s="728"/>
      <c r="Q17" s="86"/>
      <c r="R17" s="575" t="s">
        <v>12</v>
      </c>
      <c r="S17" s="86"/>
      <c r="T17" s="86"/>
      <c r="U17" s="86"/>
      <c r="V17" s="86"/>
      <c r="W17" s="86"/>
      <c r="X17" s="86"/>
      <c r="Y17" s="86"/>
      <c r="Z17" s="576" t="s">
        <v>33</v>
      </c>
      <c r="AA17" s="86"/>
      <c r="AB17" s="86"/>
      <c r="AC17" s="86"/>
      <c r="AD17" s="138"/>
    </row>
    <row r="18" spans="1:30" ht="10.15" customHeight="1" x14ac:dyDescent="0.2">
      <c r="A18" s="731"/>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31"/>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31"/>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31"/>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31"/>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31"/>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2.75" customHeight="1" x14ac:dyDescent="0.2">
      <c r="A24" s="731"/>
      <c r="B24" s="98"/>
      <c r="C24" s="564">
        <v>2022</v>
      </c>
      <c r="D24" s="715"/>
      <c r="E24" s="71"/>
      <c r="F24" s="181">
        <v>285244.63400000002</v>
      </c>
      <c r="G24" s="181"/>
      <c r="H24" s="181">
        <v>1164882.592586</v>
      </c>
      <c r="I24" s="356"/>
      <c r="J24" s="181">
        <v>47387.067999999999</v>
      </c>
      <c r="K24" s="356"/>
      <c r="L24" s="181"/>
      <c r="M24" s="181"/>
      <c r="N24" s="181"/>
      <c r="O24" s="181"/>
      <c r="P24" s="356">
        <f>R24-J24</f>
        <v>329659.80175434262</v>
      </c>
      <c r="Q24" s="356"/>
      <c r="R24" s="181">
        <v>377046.8697543426</v>
      </c>
      <c r="S24" s="356"/>
      <c r="T24" s="356">
        <f>F24+H24+R24</f>
        <v>1827174.0963403427</v>
      </c>
      <c r="U24" s="181"/>
      <c r="V24" s="181">
        <v>621324.35880149994</v>
      </c>
      <c r="W24" s="356"/>
      <c r="X24" s="109">
        <v>426593.56099999993</v>
      </c>
      <c r="Y24" s="356"/>
      <c r="Z24" s="181">
        <v>201359.58800000002</v>
      </c>
      <c r="AA24" s="181"/>
      <c r="AB24" s="356">
        <f>V24+X24+Z24</f>
        <v>1249277.5078014999</v>
      </c>
      <c r="AC24" s="71"/>
      <c r="AD24" s="149"/>
    </row>
    <row r="25" spans="1:30" ht="7.15" customHeight="1" x14ac:dyDescent="0.2">
      <c r="A25" s="731"/>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31"/>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31"/>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31"/>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31"/>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31"/>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31"/>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31"/>
      <c r="B32" s="98"/>
      <c r="C32" s="564">
        <v>2023</v>
      </c>
      <c r="E32" s="159" t="s">
        <v>421</v>
      </c>
      <c r="F32" s="123">
        <v>201359.58800000002</v>
      </c>
      <c r="G32" s="123"/>
      <c r="H32" s="123">
        <v>1002933.5368900001</v>
      </c>
      <c r="I32" s="123"/>
      <c r="J32" s="123">
        <v>50381.491999999998</v>
      </c>
      <c r="K32" s="123"/>
      <c r="L32" s="123"/>
      <c r="M32" s="123"/>
      <c r="N32" s="123"/>
      <c r="O32" s="123"/>
      <c r="P32" s="123">
        <f t="shared" ref="P32:P34" si="0">R32-J32</f>
        <v>297474.29107085359</v>
      </c>
      <c r="Q32" s="123"/>
      <c r="R32" s="109">
        <v>347855.78307085356</v>
      </c>
      <c r="S32" s="123"/>
      <c r="T32" s="123">
        <f t="shared" ref="T32:T34" si="1">F32+H32+R32</f>
        <v>1552148.9079608535</v>
      </c>
      <c r="U32" s="123"/>
      <c r="V32" s="123">
        <v>578682.64662050002</v>
      </c>
      <c r="W32" s="123"/>
      <c r="X32" s="123">
        <v>310361.99200000003</v>
      </c>
      <c r="Y32" s="123"/>
      <c r="Z32" s="123">
        <v>191320.446</v>
      </c>
      <c r="AA32" s="123"/>
      <c r="AB32" s="123">
        <f t="shared" ref="AB32:AB34" si="2">SUM(V32:Z32)</f>
        <v>1080365.0846205</v>
      </c>
      <c r="AC32" s="71"/>
      <c r="AD32" s="149"/>
    </row>
    <row r="33" spans="1:32" ht="6" customHeight="1" x14ac:dyDescent="0.2">
      <c r="A33" s="731"/>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31"/>
      <c r="B34" s="95"/>
      <c r="C34" s="564">
        <v>2022</v>
      </c>
      <c r="D34" s="71"/>
      <c r="E34" s="159" t="s">
        <v>422</v>
      </c>
      <c r="F34" s="109">
        <v>285244.63400000002</v>
      </c>
      <c r="G34" s="123"/>
      <c r="H34" s="123">
        <v>1164882.592586</v>
      </c>
      <c r="I34" s="123"/>
      <c r="J34" s="123">
        <v>47387.067999999999</v>
      </c>
      <c r="K34" s="123"/>
      <c r="L34" s="123"/>
      <c r="M34" s="123"/>
      <c r="N34" s="123"/>
      <c r="O34" s="123"/>
      <c r="P34" s="123">
        <f t="shared" si="0"/>
        <v>329659.80175434251</v>
      </c>
      <c r="Q34" s="123"/>
      <c r="R34" s="123">
        <v>377046.86975434254</v>
      </c>
      <c r="S34" s="123"/>
      <c r="T34" s="123">
        <f t="shared" si="1"/>
        <v>1827174.0963403427</v>
      </c>
      <c r="U34" s="123"/>
      <c r="V34" s="123">
        <v>621324.35880149994</v>
      </c>
      <c r="W34" s="123"/>
      <c r="X34" s="123">
        <v>426593.56099999993</v>
      </c>
      <c r="Y34" s="123"/>
      <c r="Z34" s="109">
        <v>201359.58799999999</v>
      </c>
      <c r="AA34" s="123"/>
      <c r="AB34" s="123">
        <f t="shared" si="2"/>
        <v>1249277.5078014999</v>
      </c>
      <c r="AC34" s="393"/>
      <c r="AD34" s="588"/>
    </row>
    <row r="35" spans="1:32" s="160" customFormat="1" ht="7.15" customHeight="1" x14ac:dyDescent="0.2">
      <c r="A35" s="731"/>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31"/>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31"/>
      <c r="B37" s="301"/>
      <c r="C37" s="560">
        <v>2023</v>
      </c>
      <c r="D37" s="97"/>
      <c r="E37" s="159" t="s">
        <v>420</v>
      </c>
      <c r="F37" s="123">
        <v>172306.64199999999</v>
      </c>
      <c r="G37" s="123"/>
      <c r="H37" s="123">
        <v>131629.27684999999</v>
      </c>
      <c r="I37" s="123"/>
      <c r="J37" s="123">
        <v>3656.0250000000001</v>
      </c>
      <c r="K37" s="123"/>
      <c r="L37" s="123"/>
      <c r="M37" s="123"/>
      <c r="N37" s="123"/>
      <c r="O37" s="123"/>
      <c r="P37" s="356">
        <f>R37-J37</f>
        <v>26686.291412641887</v>
      </c>
      <c r="Q37" s="109"/>
      <c r="R37" s="123">
        <v>30342.316412641889</v>
      </c>
      <c r="S37" s="109"/>
      <c r="T37" s="356">
        <f>F37+H37+R37</f>
        <v>334278.23526264192</v>
      </c>
      <c r="U37" s="123"/>
      <c r="V37" s="123">
        <v>45590.942573000008</v>
      </c>
      <c r="W37" s="123"/>
      <c r="X37" s="123">
        <v>25082.273000000001</v>
      </c>
      <c r="Y37" s="123"/>
      <c r="Z37" s="123">
        <v>191320.446</v>
      </c>
      <c r="AA37" s="123"/>
      <c r="AB37" s="356">
        <f>V37+X37+Z37</f>
        <v>261993.66157300002</v>
      </c>
      <c r="AC37" s="589"/>
      <c r="AD37" s="357"/>
    </row>
    <row r="38" spans="1:32" s="160" customFormat="1" ht="6" customHeight="1" x14ac:dyDescent="0.2">
      <c r="A38" s="731"/>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31"/>
      <c r="B39" s="301"/>
      <c r="C39" s="560"/>
      <c r="D39" s="97"/>
      <c r="E39" s="159" t="s">
        <v>419</v>
      </c>
      <c r="F39" s="123">
        <v>152195.53</v>
      </c>
      <c r="G39" s="123"/>
      <c r="H39" s="123">
        <v>110663.99235</v>
      </c>
      <c r="I39" s="123"/>
      <c r="J39" s="123">
        <v>4523.759</v>
      </c>
      <c r="K39" s="123"/>
      <c r="L39" s="123"/>
      <c r="M39" s="123"/>
      <c r="N39" s="123"/>
      <c r="O39" s="123"/>
      <c r="P39" s="356">
        <f>R39-J39</f>
        <v>26145.629303096292</v>
      </c>
      <c r="Q39" s="109"/>
      <c r="R39" s="123">
        <v>30669.388303096293</v>
      </c>
      <c r="S39" s="109"/>
      <c r="T39" s="356">
        <f>F39+H39+R39</f>
        <v>293528.91065309627</v>
      </c>
      <c r="U39" s="123"/>
      <c r="V39" s="123">
        <v>51643.211426499998</v>
      </c>
      <c r="W39" s="123"/>
      <c r="X39" s="123">
        <v>24854.124000000003</v>
      </c>
      <c r="Y39" s="123"/>
      <c r="Z39" s="123">
        <v>172306.64199999999</v>
      </c>
      <c r="AA39" s="123"/>
      <c r="AB39" s="356">
        <f>V39+X39+Z39</f>
        <v>248803.9774265</v>
      </c>
      <c r="AC39" s="589"/>
      <c r="AD39" s="357"/>
    </row>
    <row r="40" spans="1:32" s="160" customFormat="1" ht="7.15" customHeight="1" x14ac:dyDescent="0.2">
      <c r="A40" s="731"/>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31"/>
      <c r="B41" s="301"/>
      <c r="C41" s="560"/>
      <c r="D41" s="97"/>
      <c r="E41" s="159" t="s">
        <v>418</v>
      </c>
      <c r="F41" s="123">
        <v>153011.016</v>
      </c>
      <c r="G41" s="123"/>
      <c r="H41" s="123">
        <v>93287.633199999997</v>
      </c>
      <c r="I41" s="123"/>
      <c r="J41" s="123">
        <v>5285.6679999999997</v>
      </c>
      <c r="K41" s="123"/>
      <c r="L41" s="123"/>
      <c r="M41" s="123"/>
      <c r="N41" s="123"/>
      <c r="O41" s="123"/>
      <c r="P41" s="356">
        <f>R41-J41</f>
        <v>27658.21382062565</v>
      </c>
      <c r="Q41" s="109"/>
      <c r="R41" s="123">
        <v>32943.881820625647</v>
      </c>
      <c r="S41" s="109"/>
      <c r="T41" s="356">
        <f>F41+H41+R41</f>
        <v>279242.53102062561</v>
      </c>
      <c r="U41" s="123"/>
      <c r="V41" s="123">
        <v>56459.646021000008</v>
      </c>
      <c r="W41" s="123"/>
      <c r="X41" s="123">
        <v>26789.254000000001</v>
      </c>
      <c r="Y41" s="123"/>
      <c r="Z41" s="123">
        <v>152195.53</v>
      </c>
      <c r="AA41" s="123"/>
      <c r="AB41" s="356">
        <f>V41+X41+Z41</f>
        <v>235444.43002100001</v>
      </c>
      <c r="AC41" s="109"/>
      <c r="AD41" s="335"/>
      <c r="AF41" s="614"/>
    </row>
    <row r="42" spans="1:32" s="160" customFormat="1" ht="7.15" customHeight="1" x14ac:dyDescent="0.2">
      <c r="A42" s="731"/>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31"/>
      <c r="B43" s="301"/>
      <c r="C43" s="560">
        <v>2022</v>
      </c>
      <c r="D43" s="38"/>
      <c r="E43" s="38" t="s">
        <v>41</v>
      </c>
      <c r="F43" s="109">
        <v>193396.03599999999</v>
      </c>
      <c r="G43" s="109"/>
      <c r="H43" s="109">
        <v>78882.29391600001</v>
      </c>
      <c r="I43" s="109"/>
      <c r="J43" s="109">
        <v>4088.11</v>
      </c>
      <c r="K43" s="109"/>
      <c r="L43" s="109"/>
      <c r="M43" s="109"/>
      <c r="N43" s="109"/>
      <c r="O43" s="109"/>
      <c r="P43" s="356">
        <f>R43-J43</f>
        <v>26467.806507980316</v>
      </c>
      <c r="Q43" s="109"/>
      <c r="R43" s="109">
        <v>30555.916507980317</v>
      </c>
      <c r="S43" s="109"/>
      <c r="T43" s="356">
        <f>F43+H43+R43</f>
        <v>302834.24642398034</v>
      </c>
      <c r="U43" s="109"/>
      <c r="V43" s="109">
        <v>48038.355029999992</v>
      </c>
      <c r="W43" s="109"/>
      <c r="X43" s="109">
        <v>28589.191999999999</v>
      </c>
      <c r="Y43" s="109"/>
      <c r="Z43" s="109">
        <v>201359.58799999999</v>
      </c>
      <c r="AA43" s="109"/>
      <c r="AB43" s="356">
        <f>V43+X43+Z43</f>
        <v>277987.13503</v>
      </c>
      <c r="AC43" s="592"/>
      <c r="AD43" s="335"/>
      <c r="AF43" s="359"/>
    </row>
    <row r="44" spans="1:32" s="160" customFormat="1" ht="5.25" customHeight="1" x14ac:dyDescent="0.2">
      <c r="A44" s="731"/>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31"/>
      <c r="B45" s="301"/>
      <c r="C45" s="560"/>
      <c r="D45" s="159"/>
      <c r="E45" s="38" t="s">
        <v>419</v>
      </c>
      <c r="F45" s="109">
        <v>198180.96299999999</v>
      </c>
      <c r="G45" s="109"/>
      <c r="H45" s="109">
        <v>99301.967090000006</v>
      </c>
      <c r="I45" s="109"/>
      <c r="J45" s="109">
        <v>3593.4520000000002</v>
      </c>
      <c r="K45" s="109"/>
      <c r="L45" s="109"/>
      <c r="M45" s="109"/>
      <c r="N45" s="109"/>
      <c r="O45" s="109"/>
      <c r="P45" s="356">
        <f>R45-J45</f>
        <v>24454.080175439205</v>
      </c>
      <c r="Q45" s="109"/>
      <c r="R45" s="109">
        <v>28047.532175439206</v>
      </c>
      <c r="S45" s="109"/>
      <c r="T45" s="356">
        <f>F45+H45+R45</f>
        <v>325530.46226543922</v>
      </c>
      <c r="U45" s="109"/>
      <c r="V45" s="109">
        <v>50927.046747000015</v>
      </c>
      <c r="W45" s="109"/>
      <c r="X45" s="109">
        <v>28409.941000000003</v>
      </c>
      <c r="Y45" s="109"/>
      <c r="Z45" s="109">
        <v>193396.03599999999</v>
      </c>
      <c r="AA45" s="109"/>
      <c r="AB45" s="356">
        <f>V45+X45+Z45</f>
        <v>272733.02374700003</v>
      </c>
      <c r="AC45" s="592"/>
      <c r="AD45" s="335"/>
      <c r="AF45" s="359"/>
    </row>
    <row r="46" spans="1:32" s="160" customFormat="1" ht="6.75" customHeight="1" x14ac:dyDescent="0.2">
      <c r="A46" s="731"/>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31"/>
      <c r="B47" s="301"/>
      <c r="C47" s="560"/>
      <c r="D47" s="159"/>
      <c r="E47" s="38" t="s">
        <v>418</v>
      </c>
      <c r="F47" s="109">
        <v>198706.47099999999</v>
      </c>
      <c r="G47" s="109"/>
      <c r="H47" s="109">
        <v>79305.368000000002</v>
      </c>
      <c r="I47" s="109"/>
      <c r="J47" s="109">
        <v>3867.181</v>
      </c>
      <c r="K47" s="109"/>
      <c r="L47" s="109"/>
      <c r="M47" s="109"/>
      <c r="N47" s="109"/>
      <c r="O47" s="109"/>
      <c r="P47" s="356">
        <f>R47-J47</f>
        <v>27927.984436198105</v>
      </c>
      <c r="Q47" s="109"/>
      <c r="R47" s="109">
        <v>31795.165436198105</v>
      </c>
      <c r="S47" s="109"/>
      <c r="T47" s="356">
        <f>F47+H47+R47</f>
        <v>309807.0044361981</v>
      </c>
      <c r="U47" s="109"/>
      <c r="V47" s="109">
        <v>41547.427349999991</v>
      </c>
      <c r="W47" s="109"/>
      <c r="X47" s="109">
        <v>28363.21</v>
      </c>
      <c r="Y47" s="109"/>
      <c r="Z47" s="109">
        <v>198180.96299999999</v>
      </c>
      <c r="AA47" s="109"/>
      <c r="AB47" s="356">
        <f>V47+X47+Z47</f>
        <v>268091.60034999996</v>
      </c>
      <c r="AC47" s="592"/>
      <c r="AD47" s="335"/>
      <c r="AF47" s="359"/>
    </row>
    <row r="48" spans="1:32" s="160" customFormat="1" ht="7.15" customHeight="1" x14ac:dyDescent="0.2">
      <c r="A48" s="731"/>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31"/>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31"/>
      <c r="C50" s="111" t="s">
        <v>417</v>
      </c>
      <c r="D50" s="111"/>
      <c r="H50" s="111"/>
      <c r="V50" s="729" t="s">
        <v>43</v>
      </c>
      <c r="W50" s="729"/>
      <c r="X50" s="729"/>
      <c r="Y50" s="729"/>
      <c r="Z50" s="729"/>
      <c r="AA50" s="729"/>
      <c r="AB50" s="729"/>
      <c r="AC50" s="729"/>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c r="Z55" s="64" t="s">
        <v>64</v>
      </c>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210</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211</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47" t="s">
        <v>2</v>
      </c>
      <c r="AC3" s="747"/>
      <c r="AD3" s="747"/>
    </row>
    <row r="4" spans="1:30" ht="12" customHeight="1" x14ac:dyDescent="0.2">
      <c r="A4" s="730">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34" t="s">
        <v>94</v>
      </c>
      <c r="AD4" s="734"/>
    </row>
    <row r="5" spans="1:30" ht="6" customHeight="1" x14ac:dyDescent="0.2">
      <c r="A5" s="739"/>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39"/>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39"/>
      <c r="B7" s="82"/>
      <c r="C7" s="85"/>
      <c r="D7" s="86"/>
      <c r="E7" s="251" t="s">
        <v>212</v>
      </c>
      <c r="F7" s="86"/>
      <c r="G7" s="81" t="s">
        <v>213</v>
      </c>
      <c r="H7" s="86"/>
      <c r="I7" s="81" t="s">
        <v>214</v>
      </c>
      <c r="J7" s="86"/>
      <c r="K7" s="81" t="s">
        <v>215</v>
      </c>
      <c r="L7" s="86"/>
      <c r="M7" s="86"/>
      <c r="N7" s="86"/>
      <c r="O7" s="86"/>
      <c r="P7" s="86"/>
      <c r="Q7" s="86"/>
      <c r="R7" s="86"/>
      <c r="S7" s="86"/>
      <c r="T7" s="86"/>
      <c r="U7" s="86"/>
      <c r="V7" s="86"/>
      <c r="W7" s="86"/>
      <c r="X7" s="86"/>
      <c r="Y7" s="86"/>
      <c r="Z7" s="86"/>
      <c r="AA7" s="81" t="s">
        <v>216</v>
      </c>
      <c r="AB7" s="81"/>
      <c r="AC7" s="80" t="s">
        <v>217</v>
      </c>
      <c r="AD7" s="138"/>
    </row>
    <row r="8" spans="1:30" ht="10.15" customHeight="1" x14ac:dyDescent="0.2">
      <c r="A8" s="739"/>
      <c r="B8" s="82"/>
      <c r="C8" s="85"/>
      <c r="D8" s="86"/>
      <c r="E8" s="251" t="s">
        <v>213</v>
      </c>
      <c r="F8" s="86"/>
      <c r="G8" s="81" t="s">
        <v>218</v>
      </c>
      <c r="H8" s="86"/>
      <c r="I8" s="81" t="s">
        <v>219</v>
      </c>
      <c r="J8" s="86"/>
      <c r="K8" s="84" t="s">
        <v>220</v>
      </c>
      <c r="L8" s="86"/>
      <c r="M8" s="86"/>
      <c r="N8" s="86"/>
      <c r="O8" s="86"/>
      <c r="P8" s="86"/>
      <c r="Q8" s="86"/>
      <c r="R8" s="86"/>
      <c r="S8" s="86"/>
      <c r="T8" s="86"/>
      <c r="U8" s="86"/>
      <c r="V8" s="86"/>
      <c r="W8" s="86"/>
      <c r="X8" s="86"/>
      <c r="Y8" s="86"/>
      <c r="Z8" s="86"/>
      <c r="AA8" s="81" t="s">
        <v>221</v>
      </c>
      <c r="AB8" s="86"/>
      <c r="AC8" s="83" t="s">
        <v>222</v>
      </c>
      <c r="AD8" s="138"/>
    </row>
    <row r="9" spans="1:30" ht="10.15" customHeight="1" x14ac:dyDescent="0.2">
      <c r="A9" s="739"/>
      <c r="B9" s="82"/>
      <c r="C9" s="85"/>
      <c r="D9" s="86"/>
      <c r="E9" s="252" t="s">
        <v>223</v>
      </c>
      <c r="F9" s="86"/>
      <c r="G9" s="81" t="s">
        <v>224</v>
      </c>
      <c r="H9" s="86"/>
      <c r="I9" s="81" t="s">
        <v>225</v>
      </c>
      <c r="J9" s="86"/>
      <c r="K9" s="88" t="s">
        <v>226</v>
      </c>
      <c r="L9" s="88"/>
      <c r="M9" s="88"/>
      <c r="N9" s="88"/>
      <c r="O9" s="88"/>
      <c r="P9" s="88"/>
      <c r="Q9" s="88" t="s">
        <v>227</v>
      </c>
      <c r="R9" s="88"/>
      <c r="S9" s="88"/>
      <c r="T9" s="88"/>
      <c r="U9" s="88"/>
      <c r="V9" s="88"/>
      <c r="W9" s="88"/>
      <c r="X9" s="88"/>
      <c r="Y9" s="88"/>
      <c r="Z9" s="86"/>
      <c r="AA9" s="81" t="s">
        <v>228</v>
      </c>
      <c r="AB9" s="86"/>
      <c r="AC9" s="86"/>
      <c r="AD9" s="138"/>
    </row>
    <row r="10" spans="1:30" ht="10.15" customHeight="1" x14ac:dyDescent="0.2">
      <c r="A10" s="739"/>
      <c r="B10" s="82"/>
      <c r="C10" s="85"/>
      <c r="D10" s="86"/>
      <c r="E10" s="252" t="s">
        <v>229</v>
      </c>
      <c r="F10" s="86"/>
      <c r="G10" s="84" t="s">
        <v>230</v>
      </c>
      <c r="H10" s="84"/>
      <c r="I10" s="84" t="s">
        <v>231</v>
      </c>
      <c r="J10" s="86"/>
      <c r="K10" s="86" t="s">
        <v>226</v>
      </c>
      <c r="L10" s="86"/>
      <c r="M10" s="86"/>
      <c r="N10" s="86"/>
      <c r="O10" s="86"/>
      <c r="P10" s="86"/>
      <c r="Q10" s="86" t="s">
        <v>227</v>
      </c>
      <c r="R10" s="86"/>
      <c r="S10" s="86"/>
      <c r="T10" s="86"/>
      <c r="U10" s="86"/>
      <c r="V10" s="86"/>
      <c r="W10" s="86"/>
      <c r="X10" s="86"/>
      <c r="Y10" s="86"/>
      <c r="Z10" s="86"/>
      <c r="AA10" s="81" t="s">
        <v>232</v>
      </c>
      <c r="AB10" s="86"/>
      <c r="AC10" s="86"/>
      <c r="AD10" s="138"/>
    </row>
    <row r="11" spans="1:30" ht="10.15" customHeight="1" x14ac:dyDescent="0.2">
      <c r="A11" s="739"/>
      <c r="B11" s="151"/>
      <c r="C11" s="152"/>
      <c r="D11" s="153"/>
      <c r="E11" s="253"/>
      <c r="F11" s="153"/>
      <c r="G11" s="84" t="s">
        <v>233</v>
      </c>
      <c r="H11" s="234"/>
      <c r="I11" s="84" t="s">
        <v>234</v>
      </c>
      <c r="J11" s="153"/>
      <c r="K11" s="81" t="s">
        <v>235</v>
      </c>
      <c r="L11" s="81"/>
      <c r="M11" s="81" t="s">
        <v>236</v>
      </c>
      <c r="N11" s="81"/>
      <c r="O11" s="81" t="s">
        <v>237</v>
      </c>
      <c r="P11" s="153"/>
      <c r="Q11" s="81" t="s">
        <v>238</v>
      </c>
      <c r="R11" s="153"/>
      <c r="S11" s="153"/>
      <c r="T11" s="153"/>
      <c r="U11" s="153"/>
      <c r="V11" s="153"/>
      <c r="W11" s="153"/>
      <c r="X11" s="153"/>
      <c r="Y11" s="81" t="s">
        <v>239</v>
      </c>
      <c r="Z11" s="153"/>
      <c r="AA11" s="81" t="s">
        <v>240</v>
      </c>
      <c r="AB11" s="153"/>
      <c r="AC11" s="153"/>
      <c r="AD11" s="168"/>
    </row>
    <row r="12" spans="1:30" ht="10.15" customHeight="1" x14ac:dyDescent="0.2">
      <c r="A12" s="739"/>
      <c r="B12" s="82"/>
      <c r="C12" s="85"/>
      <c r="D12" s="86"/>
      <c r="E12" s="254"/>
      <c r="F12" s="86"/>
      <c r="G12" s="84" t="s">
        <v>241</v>
      </c>
      <c r="H12" s="84"/>
      <c r="I12" s="84" t="s">
        <v>242</v>
      </c>
      <c r="J12" s="86"/>
      <c r="K12" s="81" t="s">
        <v>225</v>
      </c>
      <c r="L12" s="81"/>
      <c r="M12" s="81" t="s">
        <v>225</v>
      </c>
      <c r="N12" s="81"/>
      <c r="O12" s="81" t="s">
        <v>243</v>
      </c>
      <c r="P12" s="86"/>
      <c r="Q12" s="84" t="s">
        <v>244</v>
      </c>
      <c r="R12" s="86"/>
      <c r="S12" s="86"/>
      <c r="T12" s="86"/>
      <c r="U12" s="86"/>
      <c r="V12" s="86"/>
      <c r="W12" s="86"/>
      <c r="X12" s="86"/>
      <c r="Y12" s="81" t="s">
        <v>245</v>
      </c>
      <c r="Z12" s="86"/>
      <c r="AA12" s="81" t="s">
        <v>246</v>
      </c>
      <c r="AB12" s="86"/>
      <c r="AC12" s="86"/>
      <c r="AD12" s="138"/>
    </row>
    <row r="13" spans="1:30" ht="10.15" customHeight="1" x14ac:dyDescent="0.2">
      <c r="A13" s="739"/>
      <c r="B13" s="82"/>
      <c r="C13" s="85"/>
      <c r="D13" s="86"/>
      <c r="E13" s="254"/>
      <c r="F13" s="86"/>
      <c r="G13" s="86"/>
      <c r="H13" s="86"/>
      <c r="I13" s="86"/>
      <c r="J13" s="86"/>
      <c r="K13" s="84" t="s">
        <v>247</v>
      </c>
      <c r="L13" s="84"/>
      <c r="M13" s="84" t="s">
        <v>248</v>
      </c>
      <c r="N13" s="86"/>
      <c r="O13" s="81" t="s">
        <v>225</v>
      </c>
      <c r="P13" s="86"/>
      <c r="Q13" s="128"/>
      <c r="R13" s="88"/>
      <c r="S13" s="88"/>
      <c r="T13" s="88"/>
      <c r="U13" s="88"/>
      <c r="V13" s="88"/>
      <c r="W13" s="88"/>
      <c r="X13" s="86"/>
      <c r="Y13" s="81" t="s">
        <v>249</v>
      </c>
      <c r="Z13" s="86"/>
      <c r="AA13" s="84" t="s">
        <v>250</v>
      </c>
      <c r="AB13" s="86"/>
      <c r="AC13" s="86"/>
      <c r="AD13" s="138"/>
    </row>
    <row r="14" spans="1:30" ht="11.25" customHeight="1" x14ac:dyDescent="0.2">
      <c r="A14" s="739"/>
      <c r="B14" s="82"/>
      <c r="C14" s="85"/>
      <c r="D14" s="86"/>
      <c r="E14" s="254"/>
      <c r="F14" s="86"/>
      <c r="G14" s="86"/>
      <c r="H14" s="86"/>
      <c r="I14" s="86"/>
      <c r="J14" s="86"/>
      <c r="K14" s="84" t="s">
        <v>251</v>
      </c>
      <c r="L14" s="84"/>
      <c r="M14" s="84" t="s">
        <v>252</v>
      </c>
      <c r="N14" s="86"/>
      <c r="O14" s="84" t="s">
        <v>247</v>
      </c>
      <c r="P14" s="86"/>
      <c r="Q14" s="81" t="s">
        <v>253</v>
      </c>
      <c r="R14" s="81"/>
      <c r="S14" s="81" t="s">
        <v>254</v>
      </c>
      <c r="T14" s="86"/>
      <c r="U14" s="276" t="s">
        <v>255</v>
      </c>
      <c r="V14" s="86"/>
      <c r="W14" s="81" t="s">
        <v>239</v>
      </c>
      <c r="X14" s="81"/>
      <c r="Y14" s="84" t="s">
        <v>256</v>
      </c>
      <c r="Z14" s="86"/>
      <c r="AA14" s="84" t="s">
        <v>257</v>
      </c>
      <c r="AB14" s="86"/>
      <c r="AC14" s="86"/>
      <c r="AD14" s="138"/>
    </row>
    <row r="15" spans="1:30" ht="10.15" customHeight="1" x14ac:dyDescent="0.2">
      <c r="A15" s="739"/>
      <c r="B15" s="82"/>
      <c r="C15" s="85"/>
      <c r="D15" s="86"/>
      <c r="E15" s="254"/>
      <c r="F15" s="86"/>
      <c r="G15" s="86"/>
      <c r="H15" s="86"/>
      <c r="I15" s="86"/>
      <c r="J15" s="86"/>
      <c r="K15" s="84"/>
      <c r="L15" s="84"/>
      <c r="M15" s="84"/>
      <c r="N15" s="86"/>
      <c r="O15" s="84" t="s">
        <v>258</v>
      </c>
      <c r="P15" s="86"/>
      <c r="Q15" s="81" t="s">
        <v>259</v>
      </c>
      <c r="R15" s="81"/>
      <c r="S15" s="81" t="s">
        <v>245</v>
      </c>
      <c r="T15" s="86"/>
      <c r="U15" s="277" t="s">
        <v>255</v>
      </c>
      <c r="V15" s="86"/>
      <c r="W15" s="81" t="s">
        <v>260</v>
      </c>
      <c r="X15" s="81"/>
      <c r="Y15" s="84" t="s">
        <v>261</v>
      </c>
      <c r="Z15" s="86"/>
      <c r="AA15" s="84" t="s">
        <v>241</v>
      </c>
      <c r="AB15" s="86"/>
      <c r="AC15" s="86"/>
      <c r="AD15" s="138"/>
    </row>
    <row r="16" spans="1:30" ht="10.15" customHeight="1" x14ac:dyDescent="0.2">
      <c r="A16" s="739"/>
      <c r="B16" s="82"/>
      <c r="C16" s="80" t="s">
        <v>50</v>
      </c>
      <c r="D16" s="81"/>
      <c r="E16" s="254"/>
      <c r="F16" s="86"/>
      <c r="G16" s="86"/>
      <c r="H16" s="86"/>
      <c r="I16" s="86"/>
      <c r="J16" s="86"/>
      <c r="K16" s="84"/>
      <c r="L16" s="84"/>
      <c r="M16" s="84"/>
      <c r="N16" s="86"/>
      <c r="O16" s="84"/>
      <c r="P16" s="86"/>
      <c r="Q16" s="81" t="s">
        <v>225</v>
      </c>
      <c r="R16" s="86"/>
      <c r="S16" s="84" t="s">
        <v>248</v>
      </c>
      <c r="T16" s="86"/>
      <c r="U16" s="86"/>
      <c r="V16" s="86"/>
      <c r="W16" s="81" t="s">
        <v>249</v>
      </c>
      <c r="X16" s="81"/>
      <c r="Y16" s="84" t="s">
        <v>262</v>
      </c>
      <c r="Z16" s="86"/>
      <c r="AA16" s="84" t="s">
        <v>263</v>
      </c>
      <c r="AB16" s="86"/>
      <c r="AC16" s="86"/>
      <c r="AD16" s="138"/>
    </row>
    <row r="17" spans="1:30" ht="10.15" customHeight="1" x14ac:dyDescent="0.2">
      <c r="A17" s="739"/>
      <c r="B17" s="82"/>
      <c r="C17" s="83" t="s">
        <v>52</v>
      </c>
      <c r="D17" s="84"/>
      <c r="E17" s="254"/>
      <c r="F17" s="86"/>
      <c r="G17" s="86"/>
      <c r="H17" s="86"/>
      <c r="I17" s="86"/>
      <c r="J17" s="86"/>
      <c r="K17" s="86"/>
      <c r="L17" s="86"/>
      <c r="M17" s="86"/>
      <c r="N17" s="86"/>
      <c r="O17" s="86"/>
      <c r="P17" s="86"/>
      <c r="Q17" s="84" t="s">
        <v>248</v>
      </c>
      <c r="R17" s="86"/>
      <c r="S17" s="84" t="s">
        <v>264</v>
      </c>
      <c r="T17" s="86"/>
      <c r="U17" s="86"/>
      <c r="V17" s="86"/>
      <c r="W17" s="84" t="s">
        <v>265</v>
      </c>
      <c r="X17" s="81"/>
      <c r="Y17" s="84"/>
      <c r="Z17" s="86"/>
      <c r="AA17" s="84" t="s">
        <v>266</v>
      </c>
      <c r="AB17" s="86"/>
      <c r="AC17" s="86"/>
      <c r="AD17" s="138"/>
    </row>
    <row r="18" spans="1:30" ht="10.15" customHeight="1" x14ac:dyDescent="0.2">
      <c r="A18" s="739"/>
      <c r="B18" s="82"/>
      <c r="C18" s="85"/>
      <c r="D18" s="86"/>
      <c r="E18" s="254"/>
      <c r="F18" s="86"/>
      <c r="G18" s="86"/>
      <c r="H18" s="86"/>
      <c r="I18" s="86"/>
      <c r="J18" s="86"/>
      <c r="K18" s="86"/>
      <c r="L18" s="86"/>
      <c r="M18" s="86"/>
      <c r="N18" s="86"/>
      <c r="O18" s="86"/>
      <c r="P18" s="86"/>
      <c r="Q18" s="84" t="s">
        <v>267</v>
      </c>
      <c r="R18" s="86"/>
      <c r="S18" s="86"/>
      <c r="T18" s="86"/>
      <c r="U18" s="86"/>
      <c r="V18" s="86"/>
      <c r="W18" s="84" t="s">
        <v>262</v>
      </c>
      <c r="X18" s="84"/>
      <c r="Y18" s="86"/>
      <c r="Z18" s="86"/>
      <c r="AA18" s="129" t="s">
        <v>268</v>
      </c>
      <c r="AB18" s="86"/>
      <c r="AC18" s="86"/>
      <c r="AD18" s="138"/>
    </row>
    <row r="19" spans="1:30" ht="3" customHeight="1" x14ac:dyDescent="0.2">
      <c r="A19" s="739"/>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39"/>
      <c r="B20" s="98"/>
      <c r="AD20" s="142"/>
    </row>
    <row r="21" spans="1:30" ht="3.75" customHeight="1" x14ac:dyDescent="0.2">
      <c r="A21" s="739"/>
      <c r="B21" s="98"/>
      <c r="AD21" s="142"/>
    </row>
    <row r="22" spans="1:30" x14ac:dyDescent="0.2">
      <c r="A22" s="739"/>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39"/>
      <c r="B23" s="98"/>
      <c r="AD23" s="142"/>
    </row>
    <row r="24" spans="1:30" x14ac:dyDescent="0.2">
      <c r="A24" s="739"/>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39"/>
      <c r="B25" s="98"/>
      <c r="AD25" s="144"/>
    </row>
    <row r="26" spans="1:30" x14ac:dyDescent="0.2">
      <c r="A26" s="739"/>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39"/>
      <c r="B27" s="98"/>
      <c r="AD27" s="144"/>
    </row>
    <row r="28" spans="1:30" x14ac:dyDescent="0.2">
      <c r="A28" s="739"/>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39"/>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39"/>
      <c r="B30" s="98"/>
      <c r="C30" s="99">
        <v>2023</v>
      </c>
      <c r="D30" s="160"/>
      <c r="E30" s="640" t="s">
        <v>426</v>
      </c>
      <c r="G30" s="100">
        <v>25603.437999999998</v>
      </c>
      <c r="H30" s="100"/>
      <c r="I30" s="100">
        <v>343.38900000000001</v>
      </c>
      <c r="J30" s="100"/>
      <c r="K30" s="100">
        <v>1565.5419999999997</v>
      </c>
      <c r="L30" s="100"/>
      <c r="M30" s="100">
        <v>1729.3939999999998</v>
      </c>
      <c r="N30" s="100"/>
      <c r="O30" s="100">
        <v>4193.8859999999995</v>
      </c>
      <c r="P30" s="100"/>
      <c r="Q30" s="100">
        <v>218757.09900000002</v>
      </c>
      <c r="R30" s="100"/>
      <c r="S30" s="100">
        <v>29799.621000000003</v>
      </c>
      <c r="T30" s="100"/>
      <c r="U30" s="100">
        <v>3788.8080000000004</v>
      </c>
      <c r="V30" s="100"/>
      <c r="W30" s="100">
        <v>12538.75</v>
      </c>
      <c r="X30" s="100"/>
      <c r="Y30" s="100">
        <v>7789.9530000000004</v>
      </c>
      <c r="Z30" s="100"/>
      <c r="AA30" s="100">
        <v>4252.1119999999992</v>
      </c>
      <c r="AB30" s="100"/>
      <c r="AC30" s="261">
        <f t="shared" ref="AC30:AC32" si="0">G30+I30+K30+M30+O30+Q30+S30+U30+W30+Y30+AA30</f>
        <v>310361.99200000003</v>
      </c>
      <c r="AD30" s="144"/>
    </row>
    <row r="31" spans="1:30" ht="6.75" customHeight="1" x14ac:dyDescent="0.2">
      <c r="A31" s="739"/>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39"/>
      <c r="B32" s="98"/>
      <c r="C32" s="99">
        <v>2022</v>
      </c>
      <c r="D32" s="97"/>
      <c r="E32" s="640" t="s">
        <v>422</v>
      </c>
      <c r="G32" s="100">
        <v>31314.378999999997</v>
      </c>
      <c r="H32" s="100"/>
      <c r="I32" s="100">
        <v>415.00200000000001</v>
      </c>
      <c r="J32" s="100"/>
      <c r="K32" s="100">
        <v>1573.6209999999999</v>
      </c>
      <c r="L32" s="100"/>
      <c r="M32" s="100">
        <v>2024.675</v>
      </c>
      <c r="N32" s="100"/>
      <c r="O32" s="100">
        <v>6906.6670000000004</v>
      </c>
      <c r="P32" s="100"/>
      <c r="Q32" s="100">
        <v>312313.815</v>
      </c>
      <c r="R32" s="100"/>
      <c r="S32" s="100">
        <v>36876.58</v>
      </c>
      <c r="T32" s="100"/>
      <c r="U32" s="100">
        <v>4445.6890000000003</v>
      </c>
      <c r="V32" s="100"/>
      <c r="W32" s="100">
        <v>14098.718999999999</v>
      </c>
      <c r="X32" s="100"/>
      <c r="Y32" s="100">
        <v>7889.5019999999995</v>
      </c>
      <c r="Z32" s="100"/>
      <c r="AA32" s="100">
        <v>8734.9120000000003</v>
      </c>
      <c r="AB32" s="24"/>
      <c r="AC32" s="261">
        <f t="shared" si="0"/>
        <v>426593.56099999999</v>
      </c>
      <c r="AD32" s="144"/>
    </row>
    <row r="33" spans="1:58" ht="3.75" customHeight="1" x14ac:dyDescent="0.2">
      <c r="A33" s="739"/>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39"/>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39"/>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39"/>
      <c r="B36" s="95"/>
      <c r="C36" s="219">
        <v>2023</v>
      </c>
      <c r="D36" s="99"/>
      <c r="E36" s="96" t="s">
        <v>423</v>
      </c>
      <c r="G36" s="261">
        <v>1762.8030000000001</v>
      </c>
      <c r="H36" s="120"/>
      <c r="I36" s="261">
        <v>23.477</v>
      </c>
      <c r="J36" s="120"/>
      <c r="K36" s="261">
        <v>133.637</v>
      </c>
      <c r="L36" s="120"/>
      <c r="M36" s="261">
        <v>117.233</v>
      </c>
      <c r="N36" s="120"/>
      <c r="O36" s="261">
        <v>195.50399999999999</v>
      </c>
      <c r="P36" s="120"/>
      <c r="Q36" s="261">
        <v>17986.655999999999</v>
      </c>
      <c r="R36" s="120"/>
      <c r="S36" s="261">
        <v>3015.8159999999998</v>
      </c>
      <c r="T36" s="120"/>
      <c r="U36" s="261">
        <v>149.70400000000001</v>
      </c>
      <c r="V36" s="120"/>
      <c r="W36" s="261">
        <v>915.93600000000004</v>
      </c>
      <c r="X36" s="120"/>
      <c r="Y36" s="261">
        <v>520.70000000000005</v>
      </c>
      <c r="Z36" s="120"/>
      <c r="AA36" s="261">
        <v>260.80700000000002</v>
      </c>
      <c r="AB36" s="24"/>
      <c r="AC36" s="261">
        <f>G36+I36+K36+M36+O36+Q36+S36+U36+W36+Y36+AA36</f>
        <v>25082.273000000001</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39"/>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39"/>
      <c r="B38" s="95"/>
      <c r="C38" s="219"/>
      <c r="D38" s="99"/>
      <c r="E38" s="96" t="s">
        <v>419</v>
      </c>
      <c r="G38" s="261">
        <v>2299.4160000000002</v>
      </c>
      <c r="H38" s="120"/>
      <c r="I38" s="261">
        <v>14.349</v>
      </c>
      <c r="J38" s="120"/>
      <c r="K38" s="261">
        <v>126.31</v>
      </c>
      <c r="L38" s="120"/>
      <c r="M38" s="261">
        <v>122.32899999999999</v>
      </c>
      <c r="N38" s="120"/>
      <c r="O38" s="261">
        <v>365.34500000000003</v>
      </c>
      <c r="P38" s="120"/>
      <c r="Q38" s="261">
        <v>17336.36</v>
      </c>
      <c r="R38" s="120"/>
      <c r="S38" s="261">
        <v>2487.931</v>
      </c>
      <c r="T38" s="120"/>
      <c r="U38" s="261">
        <v>152.28899999999999</v>
      </c>
      <c r="V38" s="120"/>
      <c r="W38" s="261">
        <v>968.04300000000001</v>
      </c>
      <c r="X38" s="120"/>
      <c r="Y38" s="261">
        <v>696.23099999999999</v>
      </c>
      <c r="Z38" s="120"/>
      <c r="AA38" s="261">
        <v>285.52100000000002</v>
      </c>
      <c r="AB38" s="24"/>
      <c r="AC38" s="261">
        <f>G38+I38+K38+M38+O38+Q38+S38+U38+W38+Y38+AA38</f>
        <v>24854.124000000003</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39"/>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39"/>
      <c r="B40" s="95"/>
      <c r="C40" s="219"/>
      <c r="D40" s="99"/>
      <c r="E40" s="96" t="s">
        <v>418</v>
      </c>
      <c r="G40" s="261">
        <v>2402.8150000000001</v>
      </c>
      <c r="H40" s="120"/>
      <c r="I40" s="261">
        <v>28.170999999999999</v>
      </c>
      <c r="J40" s="120"/>
      <c r="K40" s="261">
        <v>127.813</v>
      </c>
      <c r="L40" s="120"/>
      <c r="M40" s="261">
        <v>151.863</v>
      </c>
      <c r="N40" s="120"/>
      <c r="O40" s="261">
        <v>364.06</v>
      </c>
      <c r="P40" s="120"/>
      <c r="Q40" s="261">
        <v>18621.559000000001</v>
      </c>
      <c r="R40" s="120"/>
      <c r="S40" s="261">
        <v>2748</v>
      </c>
      <c r="T40" s="120"/>
      <c r="U40" s="261">
        <v>373.20800000000003</v>
      </c>
      <c r="V40" s="120"/>
      <c r="W40" s="261">
        <v>1010.448</v>
      </c>
      <c r="X40" s="120"/>
      <c r="Y40" s="261">
        <v>683.90700000000004</v>
      </c>
      <c r="Z40" s="120"/>
      <c r="AA40" s="261">
        <v>277.41000000000003</v>
      </c>
      <c r="AB40" s="24"/>
      <c r="AC40" s="261">
        <f>G40+I40+K40+M40+O40+Q40+S40+U40+W40+Y40+AA40</f>
        <v>26789.254000000001</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39"/>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39"/>
      <c r="B42" s="98"/>
      <c r="C42" s="99">
        <v>2022</v>
      </c>
      <c r="D42" s="99"/>
      <c r="E42" s="96" t="s">
        <v>41</v>
      </c>
      <c r="G42" s="261">
        <v>2003.377</v>
      </c>
      <c r="H42" s="120"/>
      <c r="I42" s="261">
        <v>53.781999999999996</v>
      </c>
      <c r="J42" s="120"/>
      <c r="K42" s="261">
        <v>121.104</v>
      </c>
      <c r="L42" s="120"/>
      <c r="M42" s="261">
        <v>170.97800000000001</v>
      </c>
      <c r="N42" s="120"/>
      <c r="O42" s="261">
        <v>481.06799999999998</v>
      </c>
      <c r="P42" s="120"/>
      <c r="Q42" s="261">
        <v>19979.819</v>
      </c>
      <c r="R42" s="120"/>
      <c r="S42" s="261">
        <v>2893.3029999999999</v>
      </c>
      <c r="T42" s="120"/>
      <c r="U42" s="261">
        <v>376.18</v>
      </c>
      <c r="V42" s="120"/>
      <c r="W42" s="261">
        <v>1271.1969999999999</v>
      </c>
      <c r="X42" s="120"/>
      <c r="Y42" s="261">
        <v>535.08299999999997</v>
      </c>
      <c r="Z42" s="120"/>
      <c r="AA42" s="261">
        <v>703.30100000000004</v>
      </c>
      <c r="AB42" s="24"/>
      <c r="AC42" s="261">
        <f>G42+I42+K42+M42+O42+Q42+S42+U42+W42+Y42+AA42</f>
        <v>28589.191999999999</v>
      </c>
      <c r="AD42" s="142"/>
      <c r="AF42" s="99"/>
      <c r="AG42" s="99"/>
      <c r="AH42" s="111"/>
      <c r="AV42" s="112"/>
      <c r="AW42" s="112"/>
      <c r="AX42" s="112"/>
      <c r="AY42" s="112"/>
      <c r="AZ42" s="112"/>
      <c r="BA42" s="112"/>
      <c r="BB42" s="112"/>
      <c r="BC42" s="112"/>
      <c r="BD42" s="112"/>
      <c r="BE42" s="112"/>
      <c r="BF42" s="260"/>
    </row>
    <row r="43" spans="1:58" ht="6.6" customHeight="1" x14ac:dyDescent="0.2">
      <c r="A43" s="739"/>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39"/>
      <c r="B44" s="98"/>
      <c r="C44" s="99"/>
      <c r="D44" s="99"/>
      <c r="E44" s="96" t="s">
        <v>419</v>
      </c>
      <c r="G44" s="261">
        <v>1923.279</v>
      </c>
      <c r="H44" s="120"/>
      <c r="I44" s="261">
        <v>25.204000000000001</v>
      </c>
      <c r="J44" s="120"/>
      <c r="K44" s="261">
        <v>126.791</v>
      </c>
      <c r="L44" s="120"/>
      <c r="M44" s="261">
        <v>175.91900000000001</v>
      </c>
      <c r="N44" s="120"/>
      <c r="O44" s="261">
        <v>510.59300000000002</v>
      </c>
      <c r="P44" s="120"/>
      <c r="Q44" s="261">
        <v>19937.811000000002</v>
      </c>
      <c r="R44" s="120"/>
      <c r="S44" s="261">
        <v>3083.779</v>
      </c>
      <c r="T44" s="120"/>
      <c r="U44" s="261">
        <v>369.63900000000001</v>
      </c>
      <c r="V44" s="120"/>
      <c r="W44" s="261">
        <v>1336.2840000000001</v>
      </c>
      <c r="X44" s="120"/>
      <c r="Y44" s="261">
        <v>676.27599999999995</v>
      </c>
      <c r="Z44" s="120"/>
      <c r="AA44" s="261">
        <v>244.36600000000001</v>
      </c>
      <c r="AB44" s="24"/>
      <c r="AC44" s="261">
        <f>G44+I44+K44+M44+O44+Q44+S44+U44+W44+Y44+AA44</f>
        <v>28409.941000000003</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39"/>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39"/>
      <c r="B46" s="98"/>
      <c r="C46" s="99"/>
      <c r="D46" s="219"/>
      <c r="E46" s="96" t="s">
        <v>418</v>
      </c>
      <c r="G46" s="261">
        <v>2312.375</v>
      </c>
      <c r="H46" s="120"/>
      <c r="I46" s="261">
        <v>31.077999999999999</v>
      </c>
      <c r="J46" s="120"/>
      <c r="K46" s="261">
        <v>120.28</v>
      </c>
      <c r="L46" s="120"/>
      <c r="M46" s="261">
        <v>149.52099999999999</v>
      </c>
      <c r="N46" s="120"/>
      <c r="O46" s="261">
        <v>552.274</v>
      </c>
      <c r="P46" s="120"/>
      <c r="Q46" s="261">
        <v>20021.599999999999</v>
      </c>
      <c r="R46" s="120"/>
      <c r="S46" s="261">
        <v>2432.7530000000002</v>
      </c>
      <c r="T46" s="120"/>
      <c r="U46" s="261">
        <v>390.02199999999999</v>
      </c>
      <c r="V46" s="120"/>
      <c r="W46" s="261">
        <v>1133.586</v>
      </c>
      <c r="X46" s="120"/>
      <c r="Y46" s="261">
        <v>573.37699999999995</v>
      </c>
      <c r="Z46" s="120"/>
      <c r="AA46" s="261">
        <v>646.34400000000005</v>
      </c>
      <c r="AB46" s="24"/>
      <c r="AC46" s="261">
        <f>G46+I46+K46+M46+O46+Q46+S46+U46+W46+Y46+AA46</f>
        <v>28363.21</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39"/>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39"/>
      <c r="B48" s="98"/>
      <c r="C48" s="99"/>
      <c r="D48" s="99"/>
      <c r="AD48" s="142"/>
    </row>
    <row r="49" spans="1:30" ht="6.75" customHeight="1" x14ac:dyDescent="0.2">
      <c r="A49" s="739"/>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39"/>
      <c r="B50" s="111" t="s">
        <v>269</v>
      </c>
      <c r="C50" s="70"/>
      <c r="D50" s="71"/>
      <c r="E50" s="71"/>
      <c r="F50" s="71"/>
      <c r="G50" s="71"/>
      <c r="H50" s="71"/>
      <c r="I50" s="111"/>
      <c r="J50" s="71"/>
      <c r="K50" s="136"/>
      <c r="L50" s="71"/>
      <c r="M50" s="136"/>
      <c r="N50" s="71"/>
      <c r="O50" s="136"/>
      <c r="P50" s="71"/>
      <c r="Q50" s="136"/>
      <c r="R50" s="71"/>
      <c r="S50" s="136"/>
      <c r="T50" s="756" t="s">
        <v>270</v>
      </c>
      <c r="U50" s="756"/>
      <c r="V50" s="756"/>
      <c r="W50" s="756"/>
      <c r="X50" s="756"/>
      <c r="Y50" s="756"/>
      <c r="Z50" s="756"/>
      <c r="AA50" s="756"/>
      <c r="AB50" s="756"/>
      <c r="AC50" s="756"/>
      <c r="AD50" s="756"/>
    </row>
    <row r="51" spans="1:30" ht="13.5" customHeight="1" x14ac:dyDescent="0.2">
      <c r="A51" s="739"/>
      <c r="B51" s="270"/>
      <c r="C51" s="69" t="s">
        <v>271</v>
      </c>
      <c r="D51" s="271"/>
      <c r="E51" s="758" t="s">
        <v>272</v>
      </c>
      <c r="F51" s="758"/>
      <c r="G51" s="758"/>
      <c r="H51" s="758"/>
      <c r="I51" s="758"/>
      <c r="J51" s="758"/>
      <c r="K51" s="758"/>
      <c r="L51" s="758"/>
      <c r="M51" s="758"/>
      <c r="N51" s="758"/>
      <c r="O51" s="758"/>
      <c r="P51" s="758"/>
      <c r="Q51" s="758"/>
      <c r="R51" s="758"/>
      <c r="S51" s="758"/>
      <c r="T51" s="758"/>
      <c r="U51" s="758"/>
      <c r="V51" s="758"/>
      <c r="W51" s="758"/>
      <c r="X51" s="758"/>
      <c r="Y51" s="758"/>
      <c r="Z51" s="758"/>
      <c r="AA51" s="758"/>
      <c r="AB51" s="758"/>
      <c r="AC51" s="758"/>
      <c r="AD51" s="758"/>
    </row>
    <row r="52" spans="1:30" ht="9.75" customHeight="1" x14ac:dyDescent="0.2">
      <c r="B52" s="265"/>
      <c r="C52" s="271"/>
      <c r="D52" s="271"/>
      <c r="E52" s="758"/>
      <c r="F52" s="758"/>
      <c r="G52" s="758"/>
      <c r="H52" s="758"/>
      <c r="I52" s="758"/>
      <c r="J52" s="758"/>
      <c r="K52" s="758"/>
      <c r="L52" s="758"/>
      <c r="M52" s="758"/>
      <c r="N52" s="758"/>
      <c r="O52" s="758"/>
      <c r="P52" s="758"/>
      <c r="Q52" s="758"/>
      <c r="R52" s="758"/>
      <c r="S52" s="758"/>
      <c r="T52" s="758"/>
      <c r="U52" s="758"/>
      <c r="V52" s="758"/>
      <c r="W52" s="758"/>
      <c r="X52" s="758"/>
      <c r="Y52" s="758"/>
      <c r="Z52" s="758"/>
      <c r="AA52" s="758"/>
      <c r="AB52" s="758"/>
      <c r="AC52" s="758"/>
      <c r="AD52" s="758"/>
    </row>
    <row r="53" spans="1:30" ht="13.5" customHeight="1" x14ac:dyDescent="0.2">
      <c r="B53" s="265"/>
      <c r="C53" s="271"/>
      <c r="D53" s="271"/>
      <c r="E53" s="758"/>
      <c r="F53" s="758"/>
      <c r="G53" s="758"/>
      <c r="H53" s="758"/>
      <c r="I53" s="758"/>
      <c r="J53" s="758"/>
      <c r="K53" s="758"/>
      <c r="L53" s="758"/>
      <c r="M53" s="758"/>
      <c r="N53" s="758"/>
      <c r="O53" s="758"/>
      <c r="P53" s="758"/>
      <c r="Q53" s="758"/>
      <c r="R53" s="758"/>
      <c r="S53" s="758"/>
      <c r="T53" s="758"/>
      <c r="U53" s="758"/>
      <c r="V53" s="758"/>
      <c r="W53" s="758"/>
      <c r="X53" s="758"/>
      <c r="Y53" s="758"/>
      <c r="Z53" s="758"/>
      <c r="AA53" s="758"/>
      <c r="AB53" s="758"/>
      <c r="AC53" s="758"/>
      <c r="AD53" s="758"/>
    </row>
    <row r="54" spans="1:30" ht="14.25" customHeight="1" x14ac:dyDescent="0.2">
      <c r="B54" s="71"/>
      <c r="D54" s="272"/>
      <c r="E54" s="757" t="s">
        <v>273</v>
      </c>
      <c r="F54" s="757"/>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row>
    <row r="55" spans="1:30" ht="11.25" customHeight="1" x14ac:dyDescent="0.2">
      <c r="B55" s="71"/>
      <c r="C55" s="273"/>
      <c r="D55" s="273"/>
      <c r="E55" s="757"/>
      <c r="F55" s="757"/>
      <c r="G55" s="757"/>
      <c r="H55" s="757"/>
      <c r="I55" s="757"/>
      <c r="J55" s="757"/>
      <c r="K55" s="757"/>
      <c r="L55" s="757"/>
      <c r="M55" s="757"/>
      <c r="N55" s="757"/>
      <c r="O55" s="757"/>
      <c r="P55" s="757"/>
      <c r="Q55" s="757"/>
      <c r="R55" s="757"/>
      <c r="S55" s="757"/>
      <c r="T55" s="757"/>
      <c r="U55" s="757"/>
      <c r="V55" s="757"/>
      <c r="W55" s="757"/>
      <c r="X55" s="757"/>
      <c r="Y55" s="757"/>
      <c r="Z55" s="757"/>
      <c r="AA55" s="757"/>
      <c r="AB55" s="757"/>
      <c r="AC55" s="757"/>
      <c r="AD55" s="757"/>
    </row>
    <row r="56" spans="1:30" ht="9" customHeight="1" x14ac:dyDescent="0.2">
      <c r="B56" s="71"/>
      <c r="C56" s="274"/>
      <c r="D56" s="275"/>
      <c r="E56" s="757"/>
      <c r="F56" s="757"/>
      <c r="G56" s="757"/>
      <c r="H56" s="757"/>
      <c r="I56" s="757"/>
      <c r="J56" s="757"/>
      <c r="K56" s="757"/>
      <c r="L56" s="757"/>
      <c r="M56" s="757"/>
      <c r="N56" s="757"/>
      <c r="O56" s="757"/>
      <c r="P56" s="757"/>
      <c r="Q56" s="757"/>
      <c r="R56" s="757"/>
      <c r="S56" s="757"/>
      <c r="T56" s="757"/>
      <c r="U56" s="757"/>
      <c r="V56" s="757"/>
      <c r="W56" s="757"/>
      <c r="X56" s="757"/>
      <c r="Y56" s="757"/>
      <c r="Z56" s="757"/>
      <c r="AA56" s="757"/>
      <c r="AB56" s="757"/>
      <c r="AC56" s="757"/>
      <c r="AD56" s="757"/>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274</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275</v>
      </c>
      <c r="C2" s="189" t="s">
        <v>276</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277</v>
      </c>
    </row>
    <row r="5" spans="1:23" ht="5.25" customHeight="1" x14ac:dyDescent="0.2">
      <c r="A5" s="739">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39"/>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39"/>
      <c r="B7" s="193"/>
      <c r="C7" s="194" t="s">
        <v>50</v>
      </c>
      <c r="D7" s="195"/>
      <c r="E7" s="196" t="s">
        <v>278</v>
      </c>
      <c r="F7" s="196"/>
      <c r="G7" s="195"/>
      <c r="H7" s="197"/>
      <c r="I7" s="195"/>
      <c r="J7" s="231" t="s">
        <v>279</v>
      </c>
      <c r="K7" s="195"/>
      <c r="L7" s="231"/>
      <c r="M7" s="195"/>
      <c r="N7" s="195"/>
      <c r="O7" s="195"/>
      <c r="P7" s="195"/>
      <c r="Q7" s="195"/>
      <c r="R7" s="195"/>
      <c r="S7" s="195"/>
      <c r="T7" s="195"/>
      <c r="U7" s="195"/>
      <c r="V7" s="195"/>
      <c r="W7" s="244"/>
    </row>
    <row r="8" spans="1:23" ht="11.25" customHeight="1" x14ac:dyDescent="0.2">
      <c r="A8" s="739"/>
      <c r="B8" s="193"/>
      <c r="C8" s="198" t="s">
        <v>52</v>
      </c>
      <c r="D8" s="195"/>
      <c r="E8" s="199" t="s">
        <v>280</v>
      </c>
      <c r="F8" s="196"/>
      <c r="G8" s="195"/>
      <c r="H8" s="199"/>
      <c r="I8" s="195"/>
      <c r="J8" s="232" t="s">
        <v>281</v>
      </c>
      <c r="K8" s="195"/>
      <c r="L8" s="232"/>
      <c r="M8" s="195"/>
      <c r="N8" s="195"/>
      <c r="O8" s="195"/>
      <c r="P8" s="195"/>
      <c r="Q8" s="195"/>
      <c r="R8" s="195"/>
      <c r="S8" s="195"/>
      <c r="T8" s="195"/>
      <c r="U8" s="195"/>
      <c r="V8" s="195"/>
      <c r="W8" s="244"/>
    </row>
    <row r="9" spans="1:23" ht="12" customHeight="1" x14ac:dyDescent="0.2">
      <c r="A9" s="739"/>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39"/>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39"/>
      <c r="B11" s="193"/>
      <c r="C11" s="200"/>
      <c r="D11" s="195"/>
      <c r="E11" s="759" t="s">
        <v>282</v>
      </c>
      <c r="F11" s="759"/>
      <c r="G11" s="759"/>
      <c r="H11" s="203" t="s">
        <v>409</v>
      </c>
      <c r="I11" s="235"/>
      <c r="J11" s="236" t="s">
        <v>283</v>
      </c>
      <c r="K11" s="205"/>
      <c r="L11" s="237" t="s">
        <v>284</v>
      </c>
      <c r="M11" s="238"/>
      <c r="N11" s="238"/>
      <c r="O11" s="238"/>
      <c r="P11" s="195"/>
      <c r="Q11" s="195"/>
      <c r="R11" s="195"/>
      <c r="S11" s="195"/>
      <c r="T11" s="195"/>
      <c r="U11" s="195"/>
      <c r="V11" s="195"/>
      <c r="W11" s="244"/>
    </row>
    <row r="12" spans="1:23" ht="10.15" customHeight="1" x14ac:dyDescent="0.2">
      <c r="A12" s="739"/>
      <c r="B12" s="193"/>
      <c r="C12" s="200"/>
      <c r="D12" s="195"/>
      <c r="E12" s="204" t="s">
        <v>285</v>
      </c>
      <c r="F12" s="204"/>
      <c r="G12" s="205"/>
      <c r="H12" s="206" t="s">
        <v>286</v>
      </c>
      <c r="I12" s="235"/>
      <c r="J12" s="239" t="s">
        <v>287</v>
      </c>
      <c r="K12" s="205"/>
      <c r="L12" s="240" t="s">
        <v>288</v>
      </c>
      <c r="M12" s="238"/>
      <c r="N12" s="238"/>
      <c r="O12" s="238"/>
      <c r="P12" s="195"/>
      <c r="Q12" s="195"/>
      <c r="R12" s="195"/>
      <c r="S12" s="195"/>
      <c r="T12" s="195"/>
      <c r="U12" s="195"/>
      <c r="V12" s="195"/>
      <c r="W12" s="244"/>
    </row>
    <row r="13" spans="1:23" ht="10.15" customHeight="1" x14ac:dyDescent="0.2">
      <c r="A13" s="739"/>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39"/>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39"/>
      <c r="B15" s="193"/>
      <c r="C15" s="200"/>
      <c r="D15" s="195"/>
      <c r="E15" s="196"/>
      <c r="F15" s="196"/>
      <c r="G15" s="195"/>
      <c r="H15" s="195"/>
      <c r="I15" s="195"/>
      <c r="J15" s="234"/>
      <c r="K15" s="195"/>
      <c r="L15" s="196" t="s">
        <v>289</v>
      </c>
      <c r="M15" s="196"/>
      <c r="N15" s="196" t="s">
        <v>141</v>
      </c>
      <c r="O15" s="196"/>
      <c r="P15" s="196" t="s">
        <v>143</v>
      </c>
      <c r="Q15" s="195"/>
      <c r="R15" s="196" t="s">
        <v>149</v>
      </c>
      <c r="S15" s="195"/>
      <c r="T15" s="196" t="s">
        <v>145</v>
      </c>
      <c r="U15" s="195"/>
      <c r="V15" s="196" t="s">
        <v>290</v>
      </c>
      <c r="W15" s="244"/>
    </row>
    <row r="16" spans="1:23" ht="9.75" customHeight="1" x14ac:dyDescent="0.2">
      <c r="A16" s="739"/>
      <c r="B16" s="193"/>
      <c r="C16" s="200"/>
      <c r="D16" s="195"/>
      <c r="E16" s="199"/>
      <c r="F16" s="199"/>
      <c r="G16" s="199"/>
      <c r="H16" s="199"/>
      <c r="I16" s="199"/>
      <c r="J16" s="234"/>
      <c r="K16" s="199"/>
      <c r="L16" s="199" t="s">
        <v>291</v>
      </c>
      <c r="M16" s="199"/>
      <c r="N16" s="199" t="s">
        <v>292</v>
      </c>
      <c r="O16" s="199"/>
      <c r="P16" s="199" t="s">
        <v>293</v>
      </c>
      <c r="Q16" s="195"/>
      <c r="R16" s="199" t="s">
        <v>294</v>
      </c>
      <c r="S16" s="195"/>
      <c r="T16" s="199" t="s">
        <v>295</v>
      </c>
      <c r="U16" s="195"/>
      <c r="V16" s="199" t="s">
        <v>296</v>
      </c>
      <c r="W16" s="244"/>
    </row>
    <row r="17" spans="1:23" ht="10.15" customHeight="1" x14ac:dyDescent="0.2">
      <c r="A17" s="739"/>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39"/>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39"/>
      <c r="B19" s="209"/>
      <c r="D19" s="187"/>
      <c r="W19" s="246"/>
    </row>
    <row r="20" spans="1:23" x14ac:dyDescent="0.2">
      <c r="A20" s="739"/>
      <c r="B20" s="209"/>
      <c r="C20" s="487" t="s">
        <v>411</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39"/>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39"/>
      <c r="B22" s="209"/>
      <c r="C22" s="487" t="s">
        <v>407</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39"/>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39"/>
      <c r="B24" s="209"/>
      <c r="C24" s="487" t="s">
        <v>406</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39"/>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39"/>
      <c r="B26" s="209"/>
      <c r="C26" s="487" t="s">
        <v>297</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39"/>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39"/>
      <c r="B28" s="209"/>
      <c r="C28" s="487" t="s">
        <v>415</v>
      </c>
      <c r="D28" s="640" t="s">
        <v>422</v>
      </c>
      <c r="E28" s="537">
        <v>579.58000000000004</v>
      </c>
      <c r="F28" s="537"/>
      <c r="G28" s="537"/>
      <c r="H28" s="537">
        <v>542.89</v>
      </c>
      <c r="I28" s="537"/>
      <c r="J28" s="537">
        <v>509.6769547325103</v>
      </c>
      <c r="K28" s="537"/>
      <c r="L28" s="537">
        <v>869.47736625514403</v>
      </c>
      <c r="M28" s="537"/>
      <c r="N28" s="537">
        <v>859.47736625514403</v>
      </c>
      <c r="O28" s="537"/>
      <c r="P28" s="537">
        <v>635.582304526749</v>
      </c>
      <c r="Q28" s="537"/>
      <c r="R28" s="537">
        <v>632.582304526749</v>
      </c>
      <c r="S28" s="537"/>
      <c r="T28" s="537">
        <v>625.582304526749</v>
      </c>
      <c r="U28" s="537"/>
      <c r="V28" s="644">
        <v>623.582304526749</v>
      </c>
      <c r="W28" s="246"/>
    </row>
    <row r="29" spans="1:23" ht="11.1" customHeight="1" x14ac:dyDescent="0.2">
      <c r="A29" s="739"/>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39"/>
      <c r="B30" s="209"/>
      <c r="C30" s="487" t="s">
        <v>411</v>
      </c>
      <c r="D30" s="640" t="s">
        <v>422</v>
      </c>
      <c r="E30" s="537">
        <v>625.6391666666666</v>
      </c>
      <c r="F30" s="537"/>
      <c r="G30" s="537"/>
      <c r="H30" s="537">
        <v>539.6925</v>
      </c>
      <c r="I30" s="537"/>
      <c r="J30" s="537">
        <v>566.92738589211615</v>
      </c>
      <c r="K30" s="537"/>
      <c r="L30" s="537">
        <v>964.87136929460576</v>
      </c>
      <c r="M30" s="537"/>
      <c r="N30" s="537">
        <v>954.87136929460576</v>
      </c>
      <c r="O30" s="537"/>
      <c r="P30" s="537">
        <v>681.58091286307058</v>
      </c>
      <c r="Q30" s="537"/>
      <c r="R30" s="537">
        <v>678.58091286307058</v>
      </c>
      <c r="S30" s="537"/>
      <c r="T30" s="537">
        <v>671.58091286307058</v>
      </c>
      <c r="U30" s="537"/>
      <c r="V30" s="644">
        <v>669.58091286307058</v>
      </c>
      <c r="W30" s="246"/>
    </row>
    <row r="31" spans="1:23" ht="11.1" customHeight="1" x14ac:dyDescent="0.2">
      <c r="A31" s="739"/>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39"/>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39"/>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39"/>
      <c r="B34" s="209"/>
      <c r="C34" s="219">
        <v>2023</v>
      </c>
      <c r="D34" s="96" t="s">
        <v>41</v>
      </c>
      <c r="E34" s="223">
        <v>579.58000000000004</v>
      </c>
      <c r="F34" s="223"/>
      <c r="G34" s="223"/>
      <c r="H34" s="223">
        <v>542.89</v>
      </c>
      <c r="I34" s="223"/>
      <c r="J34" s="224">
        <v>537.63</v>
      </c>
      <c r="K34" s="224"/>
      <c r="L34" s="703">
        <v>916.08</v>
      </c>
      <c r="M34" s="224"/>
      <c r="N34" s="703">
        <v>906.08</v>
      </c>
      <c r="O34" s="224"/>
      <c r="P34" s="224">
        <v>682.83</v>
      </c>
      <c r="Q34" s="224"/>
      <c r="R34" s="224">
        <v>679.83</v>
      </c>
      <c r="S34" s="224"/>
      <c r="T34" s="224">
        <v>672.83</v>
      </c>
      <c r="U34" s="224"/>
      <c r="V34" s="224">
        <v>670.83</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39"/>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39"/>
      <c r="B36" s="209"/>
      <c r="C36" s="219"/>
      <c r="D36" s="96" t="s">
        <v>419</v>
      </c>
      <c r="E36" s="223">
        <v>594.70000000000005</v>
      </c>
      <c r="F36" s="223"/>
      <c r="G36" s="223"/>
      <c r="H36" s="223">
        <v>562.24</v>
      </c>
      <c r="I36" s="223"/>
      <c r="J36" s="224">
        <v>549.66999999999996</v>
      </c>
      <c r="K36" s="224"/>
      <c r="L36" s="703">
        <v>936.12</v>
      </c>
      <c r="M36" s="224"/>
      <c r="N36" s="703">
        <v>926.12</v>
      </c>
      <c r="O36" s="224"/>
      <c r="P36" s="224">
        <v>697.14</v>
      </c>
      <c r="Q36" s="224"/>
      <c r="R36" s="224">
        <v>694.14</v>
      </c>
      <c r="S36" s="224"/>
      <c r="T36" s="224">
        <v>687.14</v>
      </c>
      <c r="U36" s="224"/>
      <c r="V36" s="224">
        <v>685.14</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39"/>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39"/>
      <c r="B38" s="209"/>
      <c r="C38" s="219"/>
      <c r="D38" s="96" t="s">
        <v>418</v>
      </c>
      <c r="E38" s="223">
        <v>551.95000000000005</v>
      </c>
      <c r="F38" s="223"/>
      <c r="G38" s="223"/>
      <c r="H38" s="223">
        <v>548.84</v>
      </c>
      <c r="I38" s="223"/>
      <c r="J38" s="224">
        <v>532.20000000000005</v>
      </c>
      <c r="K38" s="224"/>
      <c r="L38" s="703">
        <v>907.02</v>
      </c>
      <c r="M38" s="224"/>
      <c r="N38" s="703">
        <v>897.02</v>
      </c>
      <c r="O38" s="224"/>
      <c r="P38" s="224">
        <v>690.68</v>
      </c>
      <c r="Q38" s="224"/>
      <c r="R38" s="224">
        <v>687.68</v>
      </c>
      <c r="S38" s="224"/>
      <c r="T38" s="224">
        <v>680.68</v>
      </c>
      <c r="U38" s="224"/>
      <c r="V38" s="224">
        <v>678.68</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39"/>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39"/>
      <c r="B40" s="209"/>
      <c r="C40" s="99">
        <v>2022</v>
      </c>
      <c r="D40" s="96" t="s">
        <v>41</v>
      </c>
      <c r="E40" s="224">
        <v>482.17</v>
      </c>
      <c r="F40" s="224"/>
      <c r="G40" s="224"/>
      <c r="H40" s="224">
        <v>461.2</v>
      </c>
      <c r="I40" s="224"/>
      <c r="J40" s="224">
        <v>470.21428571428572</v>
      </c>
      <c r="K40" s="224"/>
      <c r="L40" s="644">
        <v>803.69047619047615</v>
      </c>
      <c r="M40" s="224"/>
      <c r="N40" s="224">
        <v>793.69047619047615</v>
      </c>
      <c r="O40" s="224"/>
      <c r="P40" s="224">
        <v>597.80952380952385</v>
      </c>
      <c r="Q40" s="224"/>
      <c r="R40" s="224">
        <v>594.80952380952385</v>
      </c>
      <c r="S40" s="224"/>
      <c r="T40" s="224">
        <v>587.80952380952385</v>
      </c>
      <c r="U40" s="224"/>
      <c r="V40" s="224">
        <v>585.80952380952385</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39"/>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39"/>
      <c r="B42" s="209"/>
      <c r="C42" s="99"/>
      <c r="D42" s="96" t="s">
        <v>419</v>
      </c>
      <c r="E42" s="224">
        <v>505.29</v>
      </c>
      <c r="F42" s="224"/>
      <c r="G42" s="224"/>
      <c r="H42" s="224">
        <v>443.36</v>
      </c>
      <c r="I42" s="224"/>
      <c r="J42" s="224">
        <v>472.57499999999999</v>
      </c>
      <c r="K42" s="224"/>
      <c r="L42" s="644">
        <v>807.6</v>
      </c>
      <c r="M42" s="224"/>
      <c r="N42" s="224">
        <v>797.6</v>
      </c>
      <c r="O42" s="224"/>
      <c r="P42" s="224">
        <v>591.52499999999998</v>
      </c>
      <c r="Q42" s="224"/>
      <c r="R42" s="224">
        <v>588.52499999999998</v>
      </c>
      <c r="S42" s="224"/>
      <c r="T42" s="224">
        <v>581.52499999999998</v>
      </c>
      <c r="U42" s="224"/>
      <c r="V42" s="224">
        <v>579.52499999999998</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39"/>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39"/>
      <c r="B44" s="209"/>
      <c r="C44" s="99"/>
      <c r="D44" s="96" t="s">
        <v>418</v>
      </c>
      <c r="E44" s="224">
        <v>503.12</v>
      </c>
      <c r="F44" s="224"/>
      <c r="G44" s="224"/>
      <c r="H44" s="224">
        <v>471.29</v>
      </c>
      <c r="I44" s="224"/>
      <c r="J44" s="224">
        <v>466.42105263157799</v>
      </c>
      <c r="K44" s="224"/>
      <c r="L44" s="644">
        <v>797.36842105263099</v>
      </c>
      <c r="M44" s="224"/>
      <c r="N44" s="224">
        <v>787.36842105263099</v>
      </c>
      <c r="O44" s="224"/>
      <c r="P44" s="224">
        <v>614.68421052631504</v>
      </c>
      <c r="Q44" s="224"/>
      <c r="R44" s="224">
        <v>611.68421052631504</v>
      </c>
      <c r="S44" s="224"/>
      <c r="T44" s="224">
        <v>604.68421052631504</v>
      </c>
      <c r="U44" s="224"/>
      <c r="V44" s="224">
        <v>602.68421052631504</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39"/>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39"/>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298</v>
      </c>
      <c r="D47" s="64" t="s">
        <v>299</v>
      </c>
      <c r="F47" s="65"/>
      <c r="G47" s="65"/>
      <c r="H47" s="65"/>
      <c r="I47" s="65"/>
      <c r="J47" s="65"/>
      <c r="K47" s="187"/>
      <c r="L47" s="684"/>
      <c r="M47" s="187"/>
      <c r="N47" s="684"/>
      <c r="O47" s="187"/>
      <c r="P47" s="187"/>
      <c r="Q47" s="187"/>
      <c r="S47" s="760" t="s">
        <v>300</v>
      </c>
      <c r="T47" s="761"/>
      <c r="U47" s="761"/>
      <c r="V47" s="761"/>
      <c r="W47" s="761"/>
    </row>
    <row r="48" spans="1:44" ht="11.25" customHeight="1" x14ac:dyDescent="0.2">
      <c r="B48" s="65"/>
      <c r="C48" s="227" t="s">
        <v>301</v>
      </c>
      <c r="D48" s="64" t="s">
        <v>302</v>
      </c>
      <c r="F48" s="65"/>
      <c r="G48" s="65"/>
      <c r="H48" s="65"/>
      <c r="I48" s="65"/>
      <c r="J48" s="65"/>
      <c r="K48" s="187"/>
      <c r="L48" s="187"/>
      <c r="M48" s="187"/>
      <c r="N48" s="187"/>
      <c r="O48" s="187"/>
      <c r="P48" s="187"/>
      <c r="Q48" s="187"/>
      <c r="S48" s="762" t="s">
        <v>303</v>
      </c>
      <c r="T48" s="762"/>
      <c r="U48" s="762"/>
      <c r="V48" s="762"/>
      <c r="W48" s="762"/>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304</v>
      </c>
      <c r="D1" s="71"/>
    </row>
    <row r="2" spans="1:31" ht="12" customHeight="1" x14ac:dyDescent="0.2">
      <c r="C2" s="72" t="s">
        <v>305</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30">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39"/>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39"/>
      <c r="B6" s="79"/>
      <c r="C6" s="80" t="s">
        <v>306</v>
      </c>
      <c r="D6" s="81"/>
      <c r="E6" s="81"/>
      <c r="F6" s="81" t="s">
        <v>307</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39"/>
      <c r="B7" s="82"/>
      <c r="C7" s="80" t="s">
        <v>16</v>
      </c>
      <c r="D7" s="86"/>
      <c r="E7" s="86"/>
      <c r="F7" s="84" t="s">
        <v>308</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39"/>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39"/>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39"/>
      <c r="B10" s="82"/>
      <c r="C10" s="83" t="s">
        <v>309</v>
      </c>
      <c r="D10" s="84"/>
      <c r="E10" s="86"/>
      <c r="F10" s="81" t="s">
        <v>310</v>
      </c>
      <c r="G10" s="86"/>
      <c r="H10" s="86"/>
      <c r="I10" s="86"/>
      <c r="J10" s="86"/>
      <c r="K10" s="86"/>
      <c r="L10" s="86"/>
      <c r="M10" s="86"/>
      <c r="N10" s="86"/>
      <c r="O10" s="86"/>
      <c r="P10" s="86"/>
      <c r="Q10" s="86"/>
      <c r="R10" s="81" t="s">
        <v>311</v>
      </c>
      <c r="S10" s="86"/>
      <c r="T10" s="86"/>
      <c r="U10" s="86"/>
      <c r="V10" s="86"/>
      <c r="W10" s="86"/>
      <c r="X10" s="86"/>
      <c r="Y10" s="86"/>
      <c r="Z10" s="81" t="s">
        <v>13</v>
      </c>
      <c r="AA10" s="86"/>
      <c r="AB10" s="86"/>
      <c r="AC10" s="166"/>
      <c r="AD10" s="138"/>
      <c r="AE10" s="71"/>
    </row>
    <row r="11" spans="1:31" ht="10.15" customHeight="1" x14ac:dyDescent="0.2">
      <c r="A11" s="739"/>
      <c r="B11" s="82"/>
      <c r="C11" s="83" t="s">
        <v>36</v>
      </c>
      <c r="D11" s="86"/>
      <c r="E11" s="86"/>
      <c r="F11" s="84" t="s">
        <v>312</v>
      </c>
      <c r="G11" s="86"/>
      <c r="H11" s="86"/>
      <c r="I11" s="86"/>
      <c r="J11" s="86"/>
      <c r="K11" s="86"/>
      <c r="L11" s="86"/>
      <c r="M11" s="86"/>
      <c r="N11" s="86"/>
      <c r="O11" s="86"/>
      <c r="P11" s="86"/>
      <c r="Q11" s="86"/>
      <c r="R11" s="84" t="s">
        <v>313</v>
      </c>
      <c r="S11" s="86"/>
      <c r="T11" s="86"/>
      <c r="U11" s="86"/>
      <c r="V11" s="86"/>
      <c r="W11" s="86"/>
      <c r="X11" s="86"/>
      <c r="Y11" s="86"/>
      <c r="Z11" s="84" t="s">
        <v>22</v>
      </c>
      <c r="AA11" s="86"/>
      <c r="AB11" s="86"/>
      <c r="AC11" s="166"/>
      <c r="AD11" s="138"/>
      <c r="AE11" s="71"/>
    </row>
    <row r="12" spans="1:31" ht="10.15" customHeight="1" x14ac:dyDescent="0.2">
      <c r="A12" s="739"/>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39"/>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39"/>
      <c r="B14" s="82"/>
      <c r="C14" s="85"/>
      <c r="D14" s="86"/>
      <c r="E14" s="86"/>
      <c r="F14" s="81" t="s">
        <v>314</v>
      </c>
      <c r="G14" s="86"/>
      <c r="H14" s="86"/>
      <c r="I14" s="86"/>
      <c r="J14" s="81" t="s">
        <v>315</v>
      </c>
      <c r="K14" s="86"/>
      <c r="L14" s="86"/>
      <c r="M14" s="86"/>
      <c r="N14" s="81" t="s">
        <v>316</v>
      </c>
      <c r="O14" s="86"/>
      <c r="P14" s="86"/>
      <c r="Q14" s="86"/>
      <c r="R14" s="81" t="s">
        <v>315</v>
      </c>
      <c r="S14" s="81"/>
      <c r="T14" s="81"/>
      <c r="U14" s="81"/>
      <c r="V14" s="81" t="s">
        <v>316</v>
      </c>
      <c r="W14" s="86"/>
      <c r="X14" s="86"/>
      <c r="Y14" s="86"/>
      <c r="Z14" s="86"/>
      <c r="AA14" s="86"/>
      <c r="AB14" s="86"/>
      <c r="AC14" s="166"/>
      <c r="AD14" s="138"/>
      <c r="AE14" s="71"/>
    </row>
    <row r="15" spans="1:31" ht="10.15" customHeight="1" x14ac:dyDescent="0.2">
      <c r="A15" s="739"/>
      <c r="B15" s="82"/>
      <c r="C15" s="85"/>
      <c r="D15" s="86"/>
      <c r="E15" s="86"/>
      <c r="F15" s="81" t="s">
        <v>317</v>
      </c>
      <c r="G15" s="86"/>
      <c r="H15" s="86"/>
      <c r="I15" s="86"/>
      <c r="J15" s="84" t="s">
        <v>318</v>
      </c>
      <c r="K15" s="86"/>
      <c r="L15" s="86"/>
      <c r="M15" s="86"/>
      <c r="N15" s="84" t="s">
        <v>319</v>
      </c>
      <c r="O15" s="84"/>
      <c r="P15" s="84"/>
      <c r="Q15" s="84"/>
      <c r="R15" s="84" t="s">
        <v>318</v>
      </c>
      <c r="S15" s="84"/>
      <c r="T15" s="84"/>
      <c r="U15" s="84"/>
      <c r="V15" s="84" t="s">
        <v>319</v>
      </c>
      <c r="W15" s="84"/>
      <c r="X15" s="86"/>
      <c r="Y15" s="86"/>
      <c r="Z15" s="86"/>
      <c r="AA15" s="86"/>
      <c r="AB15" s="86"/>
      <c r="AC15" s="166"/>
      <c r="AD15" s="138"/>
      <c r="AE15" s="71"/>
    </row>
    <row r="16" spans="1:31" ht="10.15" customHeight="1" x14ac:dyDescent="0.2">
      <c r="A16" s="739"/>
      <c r="B16" s="82"/>
      <c r="C16" s="85"/>
      <c r="D16" s="86"/>
      <c r="E16" s="86"/>
      <c r="F16" s="84" t="s">
        <v>320</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39"/>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39"/>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39"/>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39"/>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39"/>
      <c r="B21" s="82"/>
      <c r="C21" s="154"/>
      <c r="D21" s="86"/>
      <c r="E21" s="81"/>
      <c r="F21" s="81" t="s">
        <v>321</v>
      </c>
      <c r="G21" s="81"/>
      <c r="H21" s="81" t="s">
        <v>322</v>
      </c>
      <c r="I21" s="81"/>
      <c r="J21" s="81" t="s">
        <v>321</v>
      </c>
      <c r="K21" s="81"/>
      <c r="L21" s="81" t="s">
        <v>322</v>
      </c>
      <c r="M21" s="86"/>
      <c r="N21" s="81" t="s">
        <v>321</v>
      </c>
      <c r="O21" s="81"/>
      <c r="P21" s="81" t="s">
        <v>322</v>
      </c>
      <c r="Q21" s="81"/>
      <c r="R21" s="81" t="s">
        <v>321</v>
      </c>
      <c r="S21" s="81"/>
      <c r="T21" s="81" t="s">
        <v>322</v>
      </c>
      <c r="U21" s="81"/>
      <c r="V21" s="81" t="s">
        <v>321</v>
      </c>
      <c r="W21" s="81"/>
      <c r="X21" s="81" t="s">
        <v>322</v>
      </c>
      <c r="Y21" s="86"/>
      <c r="Z21" s="81" t="s">
        <v>321</v>
      </c>
      <c r="AA21" s="81"/>
      <c r="AB21" s="81" t="s">
        <v>322</v>
      </c>
      <c r="AC21" s="169"/>
      <c r="AD21" s="138"/>
      <c r="AE21" s="71"/>
    </row>
    <row r="22" spans="1:31" ht="10.15" customHeight="1" x14ac:dyDescent="0.2">
      <c r="A22" s="739"/>
      <c r="B22" s="151"/>
      <c r="C22" s="152"/>
      <c r="D22" s="153"/>
      <c r="E22" s="155"/>
      <c r="F22" s="81" t="s">
        <v>323</v>
      </c>
      <c r="G22" s="81"/>
      <c r="H22" s="81" t="s">
        <v>324</v>
      </c>
      <c r="I22" s="81"/>
      <c r="J22" s="81" t="s">
        <v>323</v>
      </c>
      <c r="K22" s="81"/>
      <c r="L22" s="81" t="s">
        <v>324</v>
      </c>
      <c r="M22" s="86"/>
      <c r="N22" s="81" t="s">
        <v>323</v>
      </c>
      <c r="O22" s="81"/>
      <c r="P22" s="81" t="s">
        <v>324</v>
      </c>
      <c r="Q22" s="81"/>
      <c r="R22" s="81" t="s">
        <v>323</v>
      </c>
      <c r="S22" s="81"/>
      <c r="T22" s="81" t="s">
        <v>324</v>
      </c>
      <c r="U22" s="81"/>
      <c r="V22" s="81" t="s">
        <v>323</v>
      </c>
      <c r="W22" s="81"/>
      <c r="X22" s="81" t="s">
        <v>324</v>
      </c>
      <c r="Y22" s="86"/>
      <c r="Z22" s="81" t="s">
        <v>323</v>
      </c>
      <c r="AA22" s="81"/>
      <c r="AB22" s="81" t="s">
        <v>324</v>
      </c>
      <c r="AC22" s="170"/>
      <c r="AD22" s="138"/>
    </row>
    <row r="23" spans="1:31" ht="10.15" customHeight="1" x14ac:dyDescent="0.2">
      <c r="A23" s="739"/>
      <c r="B23" s="82"/>
      <c r="C23" s="154"/>
      <c r="D23" s="86"/>
      <c r="E23" s="84"/>
      <c r="F23" s="84" t="s">
        <v>325</v>
      </c>
      <c r="G23" s="84"/>
      <c r="H23" s="84" t="s">
        <v>326</v>
      </c>
      <c r="I23" s="84"/>
      <c r="J23" s="84" t="s">
        <v>325</v>
      </c>
      <c r="K23" s="84"/>
      <c r="L23" s="84" t="s">
        <v>326</v>
      </c>
      <c r="M23" s="86"/>
      <c r="N23" s="84" t="s">
        <v>325</v>
      </c>
      <c r="O23" s="84"/>
      <c r="P23" s="84" t="s">
        <v>326</v>
      </c>
      <c r="Q23" s="84"/>
      <c r="R23" s="84" t="s">
        <v>325</v>
      </c>
      <c r="S23" s="84"/>
      <c r="T23" s="84" t="s">
        <v>326</v>
      </c>
      <c r="U23" s="86"/>
      <c r="V23" s="84" t="s">
        <v>325</v>
      </c>
      <c r="W23" s="84"/>
      <c r="X23" s="84" t="s">
        <v>326</v>
      </c>
      <c r="Y23" s="84"/>
      <c r="Z23" s="84" t="s">
        <v>325</v>
      </c>
      <c r="AA23" s="84"/>
      <c r="AB23" s="84" t="s">
        <v>326</v>
      </c>
      <c r="AC23" s="171"/>
      <c r="AD23" s="138"/>
      <c r="AE23" s="71"/>
    </row>
    <row r="24" spans="1:31" ht="10.15" customHeight="1" x14ac:dyDescent="0.2">
      <c r="A24" s="739"/>
      <c r="B24" s="82"/>
      <c r="C24" s="154"/>
      <c r="D24" s="86"/>
      <c r="E24" s="84"/>
      <c r="F24" s="84" t="s">
        <v>327</v>
      </c>
      <c r="G24" s="84"/>
      <c r="H24" s="84" t="s">
        <v>328</v>
      </c>
      <c r="I24" s="84"/>
      <c r="J24" s="84" t="s">
        <v>327</v>
      </c>
      <c r="K24" s="84"/>
      <c r="L24" s="84" t="s">
        <v>328</v>
      </c>
      <c r="M24" s="86"/>
      <c r="N24" s="84" t="s">
        <v>327</v>
      </c>
      <c r="O24" s="84"/>
      <c r="P24" s="84" t="s">
        <v>328</v>
      </c>
      <c r="Q24" s="84"/>
      <c r="R24" s="84" t="s">
        <v>327</v>
      </c>
      <c r="S24" s="84"/>
      <c r="T24" s="84" t="s">
        <v>328</v>
      </c>
      <c r="U24" s="86"/>
      <c r="V24" s="84" t="s">
        <v>327</v>
      </c>
      <c r="W24" s="84"/>
      <c r="X24" s="84" t="s">
        <v>328</v>
      </c>
      <c r="Y24" s="84"/>
      <c r="Z24" s="84" t="s">
        <v>327</v>
      </c>
      <c r="AA24" s="84"/>
      <c r="AB24" s="84" t="s">
        <v>328</v>
      </c>
      <c r="AC24" s="171"/>
      <c r="AD24" s="138"/>
      <c r="AE24" s="71"/>
    </row>
    <row r="25" spans="1:31" ht="3.75" customHeight="1" x14ac:dyDescent="0.2">
      <c r="A25" s="739"/>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39"/>
      <c r="B26" s="82"/>
      <c r="C26" s="85"/>
      <c r="D26" s="86"/>
      <c r="E26" s="86"/>
      <c r="F26" s="156"/>
      <c r="G26" s="86"/>
      <c r="H26" s="129" t="s">
        <v>329</v>
      </c>
      <c r="I26" s="81"/>
      <c r="J26" s="130"/>
      <c r="K26" s="81"/>
      <c r="L26" s="129" t="s">
        <v>329</v>
      </c>
      <c r="M26" s="81"/>
      <c r="N26" s="130"/>
      <c r="O26" s="81"/>
      <c r="P26" s="129" t="s">
        <v>329</v>
      </c>
      <c r="Q26" s="81"/>
      <c r="R26" s="130"/>
      <c r="S26" s="81"/>
      <c r="T26" s="129" t="s">
        <v>329</v>
      </c>
      <c r="U26" s="81"/>
      <c r="V26" s="130"/>
      <c r="W26" s="81"/>
      <c r="X26" s="129" t="s">
        <v>329</v>
      </c>
      <c r="Y26" s="81"/>
      <c r="Z26" s="130"/>
      <c r="AA26" s="81"/>
      <c r="AB26" s="129" t="s">
        <v>329</v>
      </c>
      <c r="AC26" s="166"/>
      <c r="AD26" s="138"/>
      <c r="AE26" s="71"/>
    </row>
    <row r="27" spans="1:31" ht="4.5" customHeight="1" x14ac:dyDescent="0.2">
      <c r="A27" s="739"/>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39"/>
      <c r="B28" s="95"/>
      <c r="AC28" s="174"/>
      <c r="AD28" s="142"/>
    </row>
    <row r="29" spans="1:31" x14ac:dyDescent="0.2">
      <c r="A29" s="739"/>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39"/>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39"/>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39"/>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39"/>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39"/>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39"/>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39"/>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39"/>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39"/>
      <c r="B38" s="95"/>
      <c r="C38" s="99">
        <v>2023</v>
      </c>
      <c r="D38" s="159" t="s">
        <v>423</v>
      </c>
      <c r="E38" s="33"/>
      <c r="F38" s="24">
        <v>1836</v>
      </c>
      <c r="G38" s="24"/>
      <c r="H38" s="24">
        <v>5182.9660000000003</v>
      </c>
      <c r="I38" s="24"/>
      <c r="J38" s="24">
        <v>4599</v>
      </c>
      <c r="K38" s="24"/>
      <c r="L38" s="24">
        <v>8646.7810000000009</v>
      </c>
      <c r="M38" s="24"/>
      <c r="N38" s="24">
        <v>0</v>
      </c>
      <c r="O38" s="24"/>
      <c r="P38" s="24">
        <v>0</v>
      </c>
      <c r="Q38" s="24"/>
      <c r="R38" s="24">
        <v>2810</v>
      </c>
      <c r="S38" s="24"/>
      <c r="T38" s="24">
        <v>4270.1400000000003</v>
      </c>
      <c r="U38" s="24"/>
      <c r="V38" s="24">
        <v>0</v>
      </c>
      <c r="W38" s="24"/>
      <c r="X38" s="24">
        <v>0</v>
      </c>
      <c r="Y38" s="112"/>
      <c r="Z38" s="109">
        <f>F38+J38+N38+R38+V38</f>
        <v>9245</v>
      </c>
      <c r="AA38" s="120"/>
      <c r="AB38" s="120">
        <f>H38+L38+P38+T38+X38</f>
        <v>18099.887000000002</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39"/>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39"/>
      <c r="B40" s="95"/>
      <c r="C40" s="99"/>
      <c r="D40" s="159" t="s">
        <v>419</v>
      </c>
      <c r="E40" s="33"/>
      <c r="F40" s="24">
        <v>1862</v>
      </c>
      <c r="G40" s="24"/>
      <c r="H40" s="24">
        <v>5154.1710000000003</v>
      </c>
      <c r="I40" s="24"/>
      <c r="J40" s="24">
        <v>4777</v>
      </c>
      <c r="K40" s="24"/>
      <c r="L40" s="24">
        <v>7664.4979999999996</v>
      </c>
      <c r="M40" s="24"/>
      <c r="N40" s="24">
        <v>0</v>
      </c>
      <c r="O40" s="24"/>
      <c r="P40" s="24">
        <v>0</v>
      </c>
      <c r="Q40" s="24"/>
      <c r="R40" s="24">
        <v>2777</v>
      </c>
      <c r="S40" s="24"/>
      <c r="T40" s="24">
        <v>5005.1210000000001</v>
      </c>
      <c r="U40" s="24"/>
      <c r="V40" s="24">
        <v>0</v>
      </c>
      <c r="W40" s="24"/>
      <c r="X40" s="24">
        <v>0</v>
      </c>
      <c r="Y40" s="112"/>
      <c r="Z40" s="109">
        <f>F40+J40+N40+R40+V40</f>
        <v>9416</v>
      </c>
      <c r="AA40" s="120"/>
      <c r="AB40" s="120">
        <f>H40+L40+P40+T40+X40</f>
        <v>17823.79</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39"/>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39"/>
      <c r="B42" s="98"/>
      <c r="C42" s="99"/>
      <c r="D42" s="159" t="s">
        <v>418</v>
      </c>
      <c r="E42" s="33"/>
      <c r="F42" s="24">
        <v>2024</v>
      </c>
      <c r="G42" s="24"/>
      <c r="H42" s="24">
        <v>5798.0709999999999</v>
      </c>
      <c r="I42" s="24"/>
      <c r="J42" s="24">
        <v>5081</v>
      </c>
      <c r="K42" s="24"/>
      <c r="L42" s="24">
        <v>13205.994000000001</v>
      </c>
      <c r="M42" s="24"/>
      <c r="N42" s="24">
        <v>0</v>
      </c>
      <c r="O42" s="24"/>
      <c r="P42" s="24">
        <v>0</v>
      </c>
      <c r="Q42" s="24"/>
      <c r="R42" s="24">
        <v>2915</v>
      </c>
      <c r="S42" s="24"/>
      <c r="T42" s="24">
        <v>5157.491</v>
      </c>
      <c r="U42" s="24"/>
      <c r="V42" s="24">
        <v>0</v>
      </c>
      <c r="W42" s="24"/>
      <c r="X42" s="24">
        <v>0</v>
      </c>
      <c r="Y42" s="112"/>
      <c r="Z42" s="109">
        <f>F42+J42+N42+R42+V42</f>
        <v>10020</v>
      </c>
      <c r="AA42" s="120"/>
      <c r="AB42" s="120">
        <f>H42+L42+P42+T42+X42</f>
        <v>24161.556000000004</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39"/>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39"/>
      <c r="B44" s="98"/>
      <c r="C44" s="99">
        <v>2022</v>
      </c>
      <c r="D44" s="159" t="s">
        <v>419</v>
      </c>
      <c r="E44" s="112"/>
      <c r="F44" s="24">
        <v>1839</v>
      </c>
      <c r="G44" s="24"/>
      <c r="H44" s="24">
        <v>5356.1509999999998</v>
      </c>
      <c r="I44" s="24"/>
      <c r="J44" s="24">
        <v>4897</v>
      </c>
      <c r="K44" s="24"/>
      <c r="L44" s="24">
        <v>9807.3639999999996</v>
      </c>
      <c r="M44" s="24"/>
      <c r="N44" s="24">
        <v>0</v>
      </c>
      <c r="O44" s="24"/>
      <c r="P44" s="24">
        <v>0</v>
      </c>
      <c r="Q44" s="24"/>
      <c r="R44" s="24">
        <v>2244</v>
      </c>
      <c r="S44" s="24"/>
      <c r="T44" s="24">
        <v>3817.1109999999999</v>
      </c>
      <c r="U44" s="24"/>
      <c r="V44" s="24">
        <v>0</v>
      </c>
      <c r="W44" s="24"/>
      <c r="X44" s="24">
        <v>0</v>
      </c>
      <c r="Y44" s="112"/>
      <c r="Z44" s="109">
        <f t="shared" ref="Z44" si="0">F44+J44+N44+R44+V44</f>
        <v>8980</v>
      </c>
      <c r="AA44" s="120"/>
      <c r="AB44" s="120">
        <f>H44+L44+P44+T44+X44</f>
        <v>18980.626</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39"/>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39"/>
      <c r="B46" s="95"/>
      <c r="C46" s="99"/>
      <c r="D46" s="159" t="s">
        <v>419</v>
      </c>
      <c r="E46" s="112"/>
      <c r="F46" s="24">
        <v>1854</v>
      </c>
      <c r="G46" s="24"/>
      <c r="H46" s="24">
        <v>5001.5569999999998</v>
      </c>
      <c r="I46" s="24"/>
      <c r="J46" s="24">
        <v>4606</v>
      </c>
      <c r="K46" s="24"/>
      <c r="L46" s="24">
        <v>7091.9040000000005</v>
      </c>
      <c r="M46" s="24"/>
      <c r="N46" s="24">
        <v>0</v>
      </c>
      <c r="O46" s="24"/>
      <c r="P46" s="24">
        <v>0</v>
      </c>
      <c r="Q46" s="24"/>
      <c r="R46" s="24">
        <v>2399</v>
      </c>
      <c r="S46" s="24"/>
      <c r="T46" s="24">
        <v>3891.99</v>
      </c>
      <c r="U46" s="24"/>
      <c r="V46" s="24">
        <v>0</v>
      </c>
      <c r="W46" s="24"/>
      <c r="X46" s="24">
        <v>0</v>
      </c>
      <c r="Y46" s="112"/>
      <c r="Z46" s="109">
        <f t="shared" ref="Z46" si="1">F46+J46+N46+R46+V46</f>
        <v>8859</v>
      </c>
      <c r="AA46" s="120"/>
      <c r="AB46" s="120">
        <f>H46+L46+P46+T46+X46</f>
        <v>15985.450999999999</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39"/>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39"/>
      <c r="B48" s="98"/>
      <c r="C48" s="99"/>
      <c r="D48" s="159" t="s">
        <v>418</v>
      </c>
      <c r="E48" s="112"/>
      <c r="F48" s="24">
        <v>1882</v>
      </c>
      <c r="G48" s="24"/>
      <c r="H48" s="24">
        <v>4989.3339999999998</v>
      </c>
      <c r="I48" s="24"/>
      <c r="J48" s="24">
        <v>4601</v>
      </c>
      <c r="K48" s="24"/>
      <c r="L48" s="24">
        <v>7380.8850000000002</v>
      </c>
      <c r="M48" s="24"/>
      <c r="N48" s="24">
        <v>0</v>
      </c>
      <c r="O48" s="24"/>
      <c r="P48" s="24">
        <v>0</v>
      </c>
      <c r="Q48" s="24"/>
      <c r="R48" s="24">
        <v>2318</v>
      </c>
      <c r="S48" s="24"/>
      <c r="T48" s="24">
        <v>3823.5790000000002</v>
      </c>
      <c r="U48" s="24"/>
      <c r="V48" s="24">
        <v>0</v>
      </c>
      <c r="W48" s="24"/>
      <c r="X48" s="24">
        <v>0</v>
      </c>
      <c r="Y48" s="112"/>
      <c r="Z48" s="109">
        <f t="shared" ref="Z48" si="2">F48+J48+N48+R48+V48</f>
        <v>8801</v>
      </c>
      <c r="AA48" s="120"/>
      <c r="AB48" s="120">
        <f>H48+L48+P48+T48+X48</f>
        <v>16193.798000000001</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39"/>
      <c r="B49" s="98"/>
      <c r="C49" s="99"/>
      <c r="AC49" s="174"/>
      <c r="AD49" s="144"/>
      <c r="AE49" s="136"/>
    </row>
    <row r="50" spans="1:31" ht="6" customHeight="1" x14ac:dyDescent="0.2">
      <c r="A50" s="739"/>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330</v>
      </c>
      <c r="E52" s="71" t="s">
        <v>331</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6" style="65" customWidth="1"/>
    <col min="33" max="33" width="8.28515625" style="65" customWidth="1"/>
    <col min="34" max="34" width="1.7109375" style="65" customWidth="1"/>
    <col min="35" max="16384" width="9.28515625" style="65"/>
  </cols>
  <sheetData>
    <row r="1" spans="1:34" ht="12" customHeight="1" x14ac:dyDescent="0.2">
      <c r="A1" s="64"/>
      <c r="B1" s="68" t="s">
        <v>332</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333</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63">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64"/>
      <c r="B6" s="79"/>
      <c r="C6" s="80" t="s">
        <v>50</v>
      </c>
      <c r="D6" s="81"/>
      <c r="E6" s="80"/>
      <c r="F6" s="81" t="s">
        <v>334</v>
      </c>
      <c r="G6" s="81"/>
      <c r="H6" s="81"/>
      <c r="I6" s="86"/>
      <c r="J6" s="86"/>
      <c r="K6" s="86"/>
      <c r="L6" s="86"/>
      <c r="M6" s="86"/>
      <c r="N6" s="81" t="s">
        <v>335</v>
      </c>
      <c r="O6" s="86"/>
      <c r="P6" s="86"/>
      <c r="Q6" s="86"/>
      <c r="R6" s="86"/>
      <c r="S6" s="86"/>
      <c r="T6" s="86"/>
      <c r="U6" s="86"/>
      <c r="V6" s="81" t="s">
        <v>336</v>
      </c>
      <c r="W6" s="86"/>
      <c r="X6" s="80" t="s">
        <v>12</v>
      </c>
      <c r="Y6" s="86"/>
      <c r="Z6" s="81" t="s">
        <v>336</v>
      </c>
      <c r="AA6" s="86"/>
      <c r="AB6" s="81" t="s">
        <v>337</v>
      </c>
      <c r="AC6" s="86"/>
      <c r="AD6" s="81" t="s">
        <v>338</v>
      </c>
      <c r="AE6" s="86"/>
      <c r="AF6" s="81" t="s">
        <v>338</v>
      </c>
      <c r="AG6" s="81"/>
      <c r="AH6" s="138"/>
    </row>
    <row r="7" spans="1:34" s="64" customFormat="1" ht="10.5" customHeight="1" x14ac:dyDescent="0.2">
      <c r="A7" s="764"/>
      <c r="B7" s="82"/>
      <c r="C7" s="83" t="s">
        <v>52</v>
      </c>
      <c r="D7" s="84"/>
      <c r="E7" s="85"/>
      <c r="F7" s="84" t="s">
        <v>339</v>
      </c>
      <c r="G7" s="86"/>
      <c r="H7" s="86"/>
      <c r="I7" s="86"/>
      <c r="J7" s="86"/>
      <c r="K7" s="86"/>
      <c r="L7" s="86"/>
      <c r="M7" s="86"/>
      <c r="N7" s="84" t="s">
        <v>340</v>
      </c>
      <c r="O7" s="86"/>
      <c r="P7" s="86"/>
      <c r="Q7" s="86"/>
      <c r="R7" s="86"/>
      <c r="S7" s="86"/>
      <c r="T7" s="86"/>
      <c r="U7" s="86"/>
      <c r="V7" s="81" t="s">
        <v>341</v>
      </c>
      <c r="W7" s="86"/>
      <c r="X7" s="83" t="s">
        <v>18</v>
      </c>
      <c r="Y7" s="86"/>
      <c r="Z7" s="81" t="s">
        <v>342</v>
      </c>
      <c r="AA7" s="86"/>
      <c r="AB7" s="81" t="s">
        <v>343</v>
      </c>
      <c r="AC7" s="86"/>
      <c r="AD7" s="81" t="s">
        <v>344</v>
      </c>
      <c r="AE7" s="86"/>
      <c r="AF7" s="81" t="s">
        <v>345</v>
      </c>
      <c r="AG7" s="81"/>
      <c r="AH7" s="138"/>
    </row>
    <row r="8" spans="1:34" s="64" customFormat="1" ht="10.5" customHeight="1" x14ac:dyDescent="0.2">
      <c r="A8" s="764"/>
      <c r="B8" s="82"/>
      <c r="C8" s="87"/>
      <c r="D8" s="86"/>
      <c r="E8" s="85"/>
      <c r="F8" s="88"/>
      <c r="G8" s="88"/>
      <c r="H8" s="88"/>
      <c r="I8" s="88"/>
      <c r="J8" s="88"/>
      <c r="K8" s="88"/>
      <c r="L8" s="88"/>
      <c r="M8" s="86"/>
      <c r="N8" s="88"/>
      <c r="O8" s="88"/>
      <c r="P8" s="88"/>
      <c r="Q8" s="88"/>
      <c r="R8" s="88"/>
      <c r="S8" s="88"/>
      <c r="T8" s="88"/>
      <c r="U8" s="86"/>
      <c r="V8" s="81" t="s">
        <v>16</v>
      </c>
      <c r="W8" s="86"/>
      <c r="X8" s="80" t="s">
        <v>346</v>
      </c>
      <c r="Y8" s="86"/>
      <c r="Z8" s="81" t="s">
        <v>16</v>
      </c>
      <c r="AA8" s="86"/>
      <c r="AB8" s="81" t="s">
        <v>347</v>
      </c>
      <c r="AC8" s="86"/>
      <c r="AD8" s="84" t="s">
        <v>348</v>
      </c>
      <c r="AE8" s="86"/>
      <c r="AF8" s="81" t="s">
        <v>349</v>
      </c>
      <c r="AG8" s="81"/>
      <c r="AH8" s="138"/>
    </row>
    <row r="9" spans="1:34" s="64" customFormat="1" ht="10.5" customHeight="1" x14ac:dyDescent="0.2">
      <c r="A9" s="764"/>
      <c r="B9" s="82"/>
      <c r="C9" s="87"/>
      <c r="D9" s="86"/>
      <c r="E9" s="85"/>
      <c r="F9" s="86"/>
      <c r="G9" s="86"/>
      <c r="H9" s="86"/>
      <c r="I9" s="86"/>
      <c r="J9" s="86"/>
      <c r="K9" s="86"/>
      <c r="L9" s="86"/>
      <c r="M9" s="86"/>
      <c r="N9" s="86"/>
      <c r="O9" s="86"/>
      <c r="P9" s="86"/>
      <c r="Q9" s="86"/>
      <c r="R9" s="86"/>
      <c r="S9" s="86"/>
      <c r="T9" s="86"/>
      <c r="U9" s="86"/>
      <c r="V9" s="81" t="s">
        <v>24</v>
      </c>
      <c r="W9" s="86"/>
      <c r="X9" s="83" t="s">
        <v>350</v>
      </c>
      <c r="Y9" s="86"/>
      <c r="Z9" s="81" t="s">
        <v>24</v>
      </c>
      <c r="AA9" s="86"/>
      <c r="AB9" s="84" t="s">
        <v>351</v>
      </c>
      <c r="AC9" s="86"/>
      <c r="AD9" s="84" t="s">
        <v>352</v>
      </c>
      <c r="AE9" s="86"/>
      <c r="AF9" s="84" t="s">
        <v>353</v>
      </c>
      <c r="AG9" s="84"/>
      <c r="AH9" s="138"/>
    </row>
    <row r="10" spans="1:34" s="64" customFormat="1" ht="10.5" customHeight="1" x14ac:dyDescent="0.2">
      <c r="A10" s="764"/>
      <c r="B10" s="82"/>
      <c r="C10" s="87"/>
      <c r="D10" s="86"/>
      <c r="E10" s="85"/>
      <c r="F10" s="81" t="s">
        <v>315</v>
      </c>
      <c r="G10" s="86"/>
      <c r="H10" s="86"/>
      <c r="I10" s="86"/>
      <c r="J10" s="81" t="s">
        <v>354</v>
      </c>
      <c r="K10" s="86"/>
      <c r="L10" s="81" t="s">
        <v>13</v>
      </c>
      <c r="M10" s="86"/>
      <c r="N10" s="81" t="s">
        <v>315</v>
      </c>
      <c r="O10" s="86"/>
      <c r="P10" s="86"/>
      <c r="Q10" s="86"/>
      <c r="R10" s="81" t="s">
        <v>354</v>
      </c>
      <c r="S10" s="86"/>
      <c r="T10" s="81" t="s">
        <v>13</v>
      </c>
      <c r="U10" s="86"/>
      <c r="V10" s="81" t="s">
        <v>25</v>
      </c>
      <c r="W10" s="86"/>
      <c r="X10" s="124"/>
      <c r="Y10" s="86"/>
      <c r="Z10" s="81" t="s">
        <v>25</v>
      </c>
      <c r="AA10" s="86"/>
      <c r="AB10" s="84" t="s">
        <v>355</v>
      </c>
      <c r="AC10" s="86"/>
      <c r="AD10" s="81" t="s">
        <v>356</v>
      </c>
      <c r="AE10" s="86"/>
      <c r="AF10" s="84" t="s">
        <v>357</v>
      </c>
      <c r="AG10" s="84"/>
      <c r="AH10" s="138"/>
    </row>
    <row r="11" spans="1:34" s="64" customFormat="1" ht="10.5" customHeight="1" x14ac:dyDescent="0.2">
      <c r="A11" s="764"/>
      <c r="B11" s="82"/>
      <c r="C11" s="87"/>
      <c r="D11" s="86"/>
      <c r="E11" s="85"/>
      <c r="F11" s="84" t="s">
        <v>318</v>
      </c>
      <c r="G11" s="86"/>
      <c r="H11" s="86"/>
      <c r="I11" s="86"/>
      <c r="J11" s="84" t="s">
        <v>40</v>
      </c>
      <c r="K11" s="86"/>
      <c r="L11" s="84" t="s">
        <v>22</v>
      </c>
      <c r="M11" s="86"/>
      <c r="N11" s="84" t="s">
        <v>318</v>
      </c>
      <c r="O11" s="86"/>
      <c r="P11" s="86"/>
      <c r="Q11" s="86"/>
      <c r="R11" s="84" t="s">
        <v>40</v>
      </c>
      <c r="S11" s="86"/>
      <c r="T11" s="84" t="s">
        <v>22</v>
      </c>
      <c r="U11" s="86"/>
      <c r="V11" s="84" t="s">
        <v>358</v>
      </c>
      <c r="W11" s="86"/>
      <c r="X11" s="86"/>
      <c r="Y11" s="86"/>
      <c r="Z11" s="84" t="s">
        <v>359</v>
      </c>
      <c r="AA11" s="86"/>
      <c r="AB11" s="84" t="s">
        <v>360</v>
      </c>
      <c r="AC11" s="86"/>
      <c r="AD11" s="84" t="s">
        <v>361</v>
      </c>
      <c r="AE11" s="86"/>
      <c r="AF11" s="84" t="s">
        <v>362</v>
      </c>
      <c r="AG11" s="84"/>
      <c r="AH11" s="138"/>
    </row>
    <row r="12" spans="1:34" s="64" customFormat="1" ht="10.5" customHeight="1" x14ac:dyDescent="0.2">
      <c r="A12" s="764"/>
      <c r="B12" s="82"/>
      <c r="C12" s="87"/>
      <c r="D12" s="86"/>
      <c r="E12" s="85"/>
      <c r="F12" s="88"/>
      <c r="G12" s="88"/>
      <c r="H12" s="88"/>
      <c r="I12" s="86"/>
      <c r="J12" s="86"/>
      <c r="K12" s="86"/>
      <c r="L12" s="86"/>
      <c r="M12" s="86"/>
      <c r="N12" s="88"/>
      <c r="O12" s="88"/>
      <c r="P12" s="88"/>
      <c r="Q12" s="86"/>
      <c r="R12" s="86"/>
      <c r="S12" s="86"/>
      <c r="T12" s="86"/>
      <c r="U12" s="86"/>
      <c r="V12" s="125" t="s">
        <v>363</v>
      </c>
      <c r="W12" s="86"/>
      <c r="X12" s="86"/>
      <c r="Y12" s="86"/>
      <c r="Z12" s="125" t="s">
        <v>363</v>
      </c>
      <c r="AA12" s="86"/>
      <c r="AB12" s="84" t="s">
        <v>364</v>
      </c>
      <c r="AC12" s="86"/>
      <c r="AD12" s="81"/>
      <c r="AE12" s="86"/>
      <c r="AF12" s="128"/>
      <c r="AG12" s="128"/>
      <c r="AH12" s="138"/>
    </row>
    <row r="13" spans="1:34" s="64" customFormat="1" ht="10.5" customHeight="1" x14ac:dyDescent="0.2">
      <c r="A13" s="764"/>
      <c r="B13" s="82"/>
      <c r="C13" s="87"/>
      <c r="D13" s="86"/>
      <c r="E13" s="85"/>
      <c r="F13" s="86"/>
      <c r="G13" s="86"/>
      <c r="H13" s="86"/>
      <c r="I13" s="86"/>
      <c r="J13" s="86"/>
      <c r="K13" s="86"/>
      <c r="L13" s="86"/>
      <c r="M13" s="86"/>
      <c r="N13" s="86"/>
      <c r="O13" s="86"/>
      <c r="P13" s="86"/>
      <c r="Q13" s="86"/>
      <c r="R13" s="86"/>
      <c r="S13" s="86"/>
      <c r="T13" s="86"/>
      <c r="U13" s="86"/>
      <c r="V13" s="84" t="s">
        <v>365</v>
      </c>
      <c r="W13" s="86"/>
      <c r="X13" s="86"/>
      <c r="Y13" s="86"/>
      <c r="Z13" s="84" t="s">
        <v>365</v>
      </c>
      <c r="AA13" s="86"/>
      <c r="AB13" s="84" t="s">
        <v>366</v>
      </c>
      <c r="AC13" s="86"/>
      <c r="AD13" s="86"/>
      <c r="AE13" s="86"/>
      <c r="AF13" s="84"/>
      <c r="AG13" s="84"/>
      <c r="AH13" s="138"/>
    </row>
    <row r="14" spans="1:34" s="64" customFormat="1" ht="10.5" customHeight="1" x14ac:dyDescent="0.2">
      <c r="A14" s="764"/>
      <c r="B14" s="82"/>
      <c r="C14" s="87"/>
      <c r="D14" s="86"/>
      <c r="E14" s="85"/>
      <c r="F14" s="81" t="s">
        <v>367</v>
      </c>
      <c r="G14" s="81"/>
      <c r="H14" s="81" t="s">
        <v>368</v>
      </c>
      <c r="I14" s="81"/>
      <c r="J14" s="81"/>
      <c r="K14" s="81"/>
      <c r="L14" s="81"/>
      <c r="M14" s="86"/>
      <c r="N14" s="81" t="s">
        <v>367</v>
      </c>
      <c r="O14" s="81"/>
      <c r="P14" s="81" t="s">
        <v>368</v>
      </c>
      <c r="Q14" s="86"/>
      <c r="R14" s="86"/>
      <c r="S14" s="86"/>
      <c r="T14" s="86"/>
      <c r="U14" s="86"/>
      <c r="V14" s="84" t="s">
        <v>37</v>
      </c>
      <c r="W14" s="86"/>
      <c r="X14" s="86"/>
      <c r="Y14" s="86"/>
      <c r="Z14" s="84" t="s">
        <v>37</v>
      </c>
      <c r="AA14" s="86"/>
      <c r="AB14" s="86"/>
      <c r="AC14" s="86"/>
      <c r="AD14" s="86"/>
      <c r="AE14" s="86"/>
      <c r="AF14" s="129" t="s">
        <v>369</v>
      </c>
      <c r="AG14" s="139" t="s">
        <v>346</v>
      </c>
      <c r="AH14" s="138"/>
    </row>
    <row r="15" spans="1:34" s="64" customFormat="1" ht="10.5" customHeight="1" x14ac:dyDescent="0.2">
      <c r="A15" s="764"/>
      <c r="B15" s="82"/>
      <c r="C15" s="87"/>
      <c r="D15" s="86"/>
      <c r="E15" s="85"/>
      <c r="F15" s="84" t="s">
        <v>370</v>
      </c>
      <c r="G15" s="81"/>
      <c r="H15" s="81" t="s">
        <v>371</v>
      </c>
      <c r="I15" s="81"/>
      <c r="J15" s="81"/>
      <c r="K15" s="81"/>
      <c r="L15" s="81"/>
      <c r="M15" s="86"/>
      <c r="N15" s="84" t="s">
        <v>370</v>
      </c>
      <c r="O15" s="84"/>
      <c r="P15" s="81" t="s">
        <v>371</v>
      </c>
      <c r="Q15" s="86"/>
      <c r="R15" s="86"/>
      <c r="S15" s="86"/>
      <c r="T15" s="86"/>
      <c r="U15" s="86"/>
      <c r="V15" s="81" t="s">
        <v>372</v>
      </c>
      <c r="W15" s="86"/>
      <c r="X15" s="86"/>
      <c r="Y15" s="86"/>
      <c r="Z15" s="81" t="s">
        <v>372</v>
      </c>
      <c r="AA15" s="86"/>
      <c r="AB15" s="86"/>
      <c r="AC15" s="86"/>
      <c r="AD15" s="86"/>
      <c r="AE15" s="86"/>
      <c r="AF15" s="86"/>
      <c r="AG15" s="140" t="s">
        <v>373</v>
      </c>
      <c r="AH15" s="138"/>
    </row>
    <row r="16" spans="1:34" s="64" customFormat="1" ht="10.5" customHeight="1" x14ac:dyDescent="0.2">
      <c r="A16" s="764"/>
      <c r="B16" s="82"/>
      <c r="C16" s="89"/>
      <c r="D16" s="90"/>
      <c r="E16" s="85"/>
      <c r="F16" s="84"/>
      <c r="G16" s="81"/>
      <c r="H16" s="84" t="s">
        <v>374</v>
      </c>
      <c r="I16" s="81"/>
      <c r="J16" s="81"/>
      <c r="K16" s="81"/>
      <c r="L16" s="81"/>
      <c r="M16" s="86"/>
      <c r="N16" s="84"/>
      <c r="O16" s="84"/>
      <c r="P16" s="84" t="s">
        <v>374</v>
      </c>
      <c r="Q16" s="81"/>
      <c r="R16" s="81"/>
      <c r="S16" s="81"/>
      <c r="T16" s="81"/>
      <c r="U16" s="81"/>
      <c r="V16" s="86" t="s">
        <v>375</v>
      </c>
      <c r="W16" s="86"/>
      <c r="X16" s="81"/>
      <c r="Y16" s="81"/>
      <c r="Z16" s="86" t="s">
        <v>375</v>
      </c>
      <c r="AA16" s="86"/>
      <c r="AB16" s="81"/>
      <c r="AC16" s="81"/>
      <c r="AD16" s="81"/>
      <c r="AE16" s="130"/>
      <c r="AF16" s="129"/>
      <c r="AG16" s="124"/>
      <c r="AH16" s="138"/>
    </row>
    <row r="17" spans="1:34" s="64" customFormat="1" ht="9.75" customHeight="1" x14ac:dyDescent="0.2">
      <c r="A17" s="764"/>
      <c r="B17" s="82"/>
      <c r="C17" s="89"/>
      <c r="D17" s="90"/>
      <c r="E17" s="85"/>
      <c r="F17" s="84"/>
      <c r="G17" s="84"/>
      <c r="H17" s="84" t="s">
        <v>376</v>
      </c>
      <c r="I17" s="84"/>
      <c r="J17" s="84"/>
      <c r="K17" s="84"/>
      <c r="L17" s="84"/>
      <c r="M17" s="86"/>
      <c r="N17" s="84"/>
      <c r="O17" s="84"/>
      <c r="P17" s="84" t="s">
        <v>376</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64"/>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64"/>
      <c r="B19" s="95"/>
      <c r="C19" s="69"/>
      <c r="E19" s="73"/>
      <c r="AH19" s="142"/>
    </row>
    <row r="20" spans="1:34" s="64" customFormat="1" ht="11.25" x14ac:dyDescent="0.2">
      <c r="A20" s="764"/>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64"/>
      <c r="B21" s="95"/>
      <c r="C21" s="73"/>
      <c r="E21" s="73"/>
      <c r="AH21" s="142"/>
    </row>
    <row r="22" spans="1:34" s="64" customFormat="1" ht="11.25" x14ac:dyDescent="0.2">
      <c r="A22" s="764"/>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64"/>
      <c r="B23" s="95"/>
      <c r="C23" s="73"/>
      <c r="E23" s="73"/>
      <c r="AH23" s="142"/>
    </row>
    <row r="24" spans="1:34" s="64" customFormat="1" ht="11.25" x14ac:dyDescent="0.2">
      <c r="A24" s="764"/>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64"/>
      <c r="B25" s="95"/>
      <c r="C25" s="73"/>
      <c r="E25" s="73"/>
      <c r="AH25" s="142"/>
    </row>
    <row r="26" spans="1:34" s="64" customFormat="1" ht="11.25" x14ac:dyDescent="0.2">
      <c r="A26" s="764"/>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64"/>
      <c r="B27" s="95"/>
      <c r="C27" s="73"/>
      <c r="E27" s="73"/>
      <c r="L27" s="120"/>
      <c r="T27" s="120"/>
      <c r="AD27" s="131"/>
      <c r="AH27" s="142"/>
    </row>
    <row r="28" spans="1:34" s="64" customFormat="1" ht="11.25" x14ac:dyDescent="0.2">
      <c r="A28" s="764"/>
      <c r="B28" s="98"/>
      <c r="C28" s="487" t="s">
        <v>415</v>
      </c>
      <c r="D28" s="640"/>
      <c r="E28" s="640" t="s">
        <v>426</v>
      </c>
      <c r="F28" s="112">
        <v>5073</v>
      </c>
      <c r="G28" s="112"/>
      <c r="H28" s="112">
        <v>2336</v>
      </c>
      <c r="I28" s="112"/>
      <c r="J28" s="112">
        <v>1844</v>
      </c>
      <c r="K28" s="112"/>
      <c r="L28" s="120">
        <f t="shared" ref="L28:L30" si="0">F28+H28+J28</f>
        <v>9253</v>
      </c>
      <c r="M28" s="112"/>
      <c r="N28" s="112">
        <v>95780.395999999993</v>
      </c>
      <c r="O28" s="112"/>
      <c r="P28" s="112">
        <v>64859.05</v>
      </c>
      <c r="Q28" s="112"/>
      <c r="R28" s="112">
        <v>65531.372000000003</v>
      </c>
      <c r="S28" s="112"/>
      <c r="T28" s="120">
        <f t="shared" ref="T28:T30" si="1">N28+P28+R28</f>
        <v>226170.818</v>
      </c>
      <c r="U28" s="112"/>
      <c r="V28" s="112">
        <v>115270</v>
      </c>
      <c r="W28" s="112"/>
      <c r="X28" s="112">
        <v>50381492</v>
      </c>
      <c r="Y28" s="112"/>
      <c r="Z28" s="112">
        <v>49582</v>
      </c>
      <c r="AA28" s="112"/>
      <c r="AB28" s="112">
        <v>229.50428515206238</v>
      </c>
      <c r="AC28" s="112"/>
      <c r="AD28" s="131">
        <f t="shared" ref="AD28:AD30" si="2">X28/Z28</f>
        <v>1016.12464200718</v>
      </c>
      <c r="AE28" s="112"/>
      <c r="AF28" s="135">
        <v>82.266110990312754</v>
      </c>
      <c r="AG28" s="135">
        <v>43.27283646571636</v>
      </c>
      <c r="AH28" s="144"/>
    </row>
    <row r="29" spans="1:34" s="64" customFormat="1" ht="6.75" customHeight="1" x14ac:dyDescent="0.2">
      <c r="A29" s="764"/>
      <c r="B29" s="98"/>
      <c r="C29" s="184"/>
      <c r="D29" s="71"/>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64"/>
      <c r="B30" s="95"/>
      <c r="C30" s="487" t="s">
        <v>411</v>
      </c>
      <c r="D30" s="640"/>
      <c r="E30" s="640" t="s">
        <v>422</v>
      </c>
      <c r="F30" s="112">
        <v>4519</v>
      </c>
      <c r="G30" s="112"/>
      <c r="H30" s="112">
        <v>2622</v>
      </c>
      <c r="I30" s="112"/>
      <c r="J30" s="112">
        <v>1847</v>
      </c>
      <c r="K30" s="112"/>
      <c r="L30" s="120">
        <f t="shared" si="0"/>
        <v>8988</v>
      </c>
      <c r="M30" s="112"/>
      <c r="N30" s="112">
        <v>77588.790999999997</v>
      </c>
      <c r="O30" s="112"/>
      <c r="P30" s="112">
        <v>52411.968999999997</v>
      </c>
      <c r="Q30" s="112"/>
      <c r="R30" s="112">
        <v>60469.046000000002</v>
      </c>
      <c r="S30" s="112"/>
      <c r="T30" s="120">
        <f t="shared" si="1"/>
        <v>190469.80599999998</v>
      </c>
      <c r="U30" s="112"/>
      <c r="V30" s="112">
        <v>107640</v>
      </c>
      <c r="W30" s="112"/>
      <c r="X30" s="112">
        <v>47387068</v>
      </c>
      <c r="Y30" s="112"/>
      <c r="Z30" s="112">
        <v>52973</v>
      </c>
      <c r="AA30" s="112"/>
      <c r="AB30" s="112">
        <v>229.41707843731075</v>
      </c>
      <c r="AC30" s="112"/>
      <c r="AD30" s="131">
        <f t="shared" si="2"/>
        <v>894.55133747380739</v>
      </c>
      <c r="AE30" s="112"/>
      <c r="AF30" s="135">
        <v>74.839503648872338</v>
      </c>
      <c r="AG30" s="135">
        <v>45.707950888103944</v>
      </c>
      <c r="AH30" s="142"/>
    </row>
    <row r="31" spans="1:34" s="64" customFormat="1" ht="6.75" customHeight="1" x14ac:dyDescent="0.2">
      <c r="A31" s="764"/>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64"/>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64"/>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64"/>
      <c r="B34" s="95"/>
      <c r="C34" s="99">
        <v>2023</v>
      </c>
      <c r="D34" s="110"/>
      <c r="E34" s="96" t="s">
        <v>423</v>
      </c>
      <c r="F34" s="112">
        <v>5073</v>
      </c>
      <c r="G34" s="112"/>
      <c r="H34" s="112">
        <v>2336</v>
      </c>
      <c r="I34" s="112"/>
      <c r="J34" s="112">
        <v>1844</v>
      </c>
      <c r="K34" s="112"/>
      <c r="L34" s="121">
        <f>F34+H34+J34</f>
        <v>9253</v>
      </c>
      <c r="M34" s="112"/>
      <c r="N34" s="112">
        <v>7828.9960000000001</v>
      </c>
      <c r="O34" s="112"/>
      <c r="P34" s="112">
        <v>5087.9250000000002</v>
      </c>
      <c r="Q34" s="112"/>
      <c r="R34" s="112">
        <v>5182.9660000000003</v>
      </c>
      <c r="S34" s="112"/>
      <c r="T34" s="121">
        <f>N34+P34+R34</f>
        <v>18099.887000000002</v>
      </c>
      <c r="U34" s="112"/>
      <c r="V34" s="112">
        <v>115270</v>
      </c>
      <c r="W34" s="112"/>
      <c r="X34" s="112">
        <v>3656025</v>
      </c>
      <c r="Y34" s="112"/>
      <c r="Z34" s="112">
        <v>49582</v>
      </c>
      <c r="AA34" s="112"/>
      <c r="AB34" s="112">
        <v>17.475806451612904</v>
      </c>
      <c r="AC34" s="112"/>
      <c r="AD34" s="131">
        <f>X34/Z34</f>
        <v>73.736940825299499</v>
      </c>
      <c r="AE34" s="112"/>
      <c r="AF34" s="135">
        <v>88.308799874394978</v>
      </c>
      <c r="AG34" s="135">
        <v>41.238899606128918</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64"/>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64"/>
      <c r="B36" s="95"/>
      <c r="C36" s="99"/>
      <c r="D36" s="110"/>
      <c r="E36" s="96" t="s">
        <v>419</v>
      </c>
      <c r="F36" s="112">
        <v>4915</v>
      </c>
      <c r="G36" s="112"/>
      <c r="H36" s="112">
        <v>2639</v>
      </c>
      <c r="I36" s="112"/>
      <c r="J36" s="112">
        <v>1871</v>
      </c>
      <c r="K36" s="112"/>
      <c r="L36" s="121">
        <f>F36+H36+J36</f>
        <v>9425</v>
      </c>
      <c r="M36" s="112"/>
      <c r="N36" s="112">
        <v>7723.54</v>
      </c>
      <c r="O36" s="112"/>
      <c r="P36" s="112">
        <v>4946.0789999999997</v>
      </c>
      <c r="Q36" s="112"/>
      <c r="R36" s="112">
        <v>5154.1710000000003</v>
      </c>
      <c r="S36" s="112"/>
      <c r="T36" s="121">
        <f>N36+P36+R36</f>
        <v>17823.79</v>
      </c>
      <c r="U36" s="112"/>
      <c r="V36" s="112">
        <v>115222</v>
      </c>
      <c r="W36" s="112"/>
      <c r="X36" s="112">
        <v>4523759</v>
      </c>
      <c r="Y36" s="112"/>
      <c r="Z36" s="112">
        <v>52651</v>
      </c>
      <c r="AA36" s="112"/>
      <c r="AB36" s="112">
        <v>18.609022556390979</v>
      </c>
      <c r="AC36" s="112"/>
      <c r="AD36" s="131">
        <f>X36/Z36</f>
        <v>85.919716624565538</v>
      </c>
      <c r="AE36" s="112"/>
      <c r="AF36" s="135">
        <v>83.633113062111917</v>
      </c>
      <c r="AG36" s="135">
        <v>48.984798151203506</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64"/>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64"/>
      <c r="B38" s="98"/>
      <c r="C38" s="99"/>
      <c r="D38" s="110"/>
      <c r="E38" s="96" t="s">
        <v>418</v>
      </c>
      <c r="F38" s="112">
        <v>5539</v>
      </c>
      <c r="G38" s="112"/>
      <c r="H38" s="112">
        <v>2457</v>
      </c>
      <c r="I38" s="112"/>
      <c r="J38" s="112">
        <v>2027</v>
      </c>
      <c r="K38" s="112"/>
      <c r="L38" s="121">
        <f>F38+H38+J38</f>
        <v>10023</v>
      </c>
      <c r="M38" s="112"/>
      <c r="N38" s="112">
        <v>12611.781000000001</v>
      </c>
      <c r="O38" s="112"/>
      <c r="P38" s="112">
        <v>5751.7039999999997</v>
      </c>
      <c r="Q38" s="112"/>
      <c r="R38" s="112">
        <v>5798.0709999999999</v>
      </c>
      <c r="S38" s="112"/>
      <c r="T38" s="121">
        <f>N38+P38+R38</f>
        <v>24161.556</v>
      </c>
      <c r="U38" s="112"/>
      <c r="V38" s="112">
        <v>115939</v>
      </c>
      <c r="W38" s="112"/>
      <c r="X38" s="112">
        <v>5285668</v>
      </c>
      <c r="Y38" s="112"/>
      <c r="Z38" s="112">
        <v>59715</v>
      </c>
      <c r="AA38" s="112"/>
      <c r="AB38" s="112">
        <v>19.609929078014183</v>
      </c>
      <c r="AC38" s="112"/>
      <c r="AD38" s="131">
        <f>X38/Z38</f>
        <v>88.514912501046638</v>
      </c>
      <c r="AE38" s="112"/>
      <c r="AF38" s="135">
        <v>114.81556029866731</v>
      </c>
      <c r="AG38" s="135">
        <v>48.119843896174238</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64"/>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64"/>
      <c r="B40" s="98"/>
      <c r="C40" s="99">
        <v>2022</v>
      </c>
      <c r="D40" s="110"/>
      <c r="E40" s="96" t="s">
        <v>41</v>
      </c>
      <c r="F40" s="112">
        <v>4519</v>
      </c>
      <c r="G40" s="112"/>
      <c r="H40" s="112">
        <v>2622</v>
      </c>
      <c r="I40" s="112"/>
      <c r="J40" s="112">
        <v>1847</v>
      </c>
      <c r="K40" s="112"/>
      <c r="L40" s="121">
        <f>F40+H40+J40</f>
        <v>8988</v>
      </c>
      <c r="M40" s="112"/>
      <c r="N40" s="112">
        <v>7681.1610000000001</v>
      </c>
      <c r="O40" s="112"/>
      <c r="P40" s="112">
        <v>5943.3140000000003</v>
      </c>
      <c r="Q40" s="112"/>
      <c r="R40" s="112">
        <v>5356.1509999999998</v>
      </c>
      <c r="S40" s="112"/>
      <c r="T40" s="121">
        <f>N40+P40+R40</f>
        <v>18980.626</v>
      </c>
      <c r="U40" s="112"/>
      <c r="V40" s="112">
        <v>107640</v>
      </c>
      <c r="W40" s="112"/>
      <c r="X40" s="112">
        <v>4088110</v>
      </c>
      <c r="Y40" s="112"/>
      <c r="Z40" s="112">
        <v>52973</v>
      </c>
      <c r="AA40" s="112"/>
      <c r="AB40" s="112">
        <v>17.405172413793103</v>
      </c>
      <c r="AC40" s="112"/>
      <c r="AD40" s="131">
        <f>X40/Z40</f>
        <v>77.173465727823611</v>
      </c>
      <c r="AE40" s="112"/>
      <c r="AF40" s="135">
        <v>97.657633758339813</v>
      </c>
      <c r="AG40" s="135">
        <v>51.975886085945412</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64"/>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64"/>
      <c r="B42" s="98"/>
      <c r="C42" s="99"/>
      <c r="D42" s="110"/>
      <c r="E42" s="96" t="s">
        <v>419</v>
      </c>
      <c r="F42" s="112">
        <v>4504</v>
      </c>
      <c r="G42" s="112"/>
      <c r="H42" s="112">
        <v>2501</v>
      </c>
      <c r="I42" s="112"/>
      <c r="J42" s="112">
        <v>1862</v>
      </c>
      <c r="K42" s="112"/>
      <c r="L42" s="121">
        <f>F42+H42+J42</f>
        <v>8867</v>
      </c>
      <c r="M42" s="112"/>
      <c r="N42" s="112">
        <v>6258.4849999999997</v>
      </c>
      <c r="O42" s="112"/>
      <c r="P42" s="112">
        <v>4725.4089999999997</v>
      </c>
      <c r="Q42" s="112"/>
      <c r="R42" s="112">
        <v>5001.5569999999998</v>
      </c>
      <c r="S42" s="112"/>
      <c r="T42" s="121">
        <f>N42+P42+R42</f>
        <v>15985.451000000001</v>
      </c>
      <c r="U42" s="112"/>
      <c r="V42" s="112">
        <v>107641</v>
      </c>
      <c r="W42" s="112"/>
      <c r="X42" s="112">
        <v>3593452</v>
      </c>
      <c r="Y42" s="112"/>
      <c r="Z42" s="112">
        <v>52808</v>
      </c>
      <c r="AA42" s="112"/>
      <c r="AB42" s="112">
        <v>17.513043478260869</v>
      </c>
      <c r="AC42" s="112"/>
      <c r="AD42" s="131">
        <f>X42/Z42</f>
        <v>68.047492804120594</v>
      </c>
      <c r="AE42" s="112"/>
      <c r="AF42" s="135">
        <v>79.34310790276237</v>
      </c>
      <c r="AG42" s="135">
        <v>45.556656248181028</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64"/>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64"/>
      <c r="B44" s="98"/>
      <c r="C44" s="99"/>
      <c r="D44" s="110"/>
      <c r="E44" s="96" t="s">
        <v>418</v>
      </c>
      <c r="F44" s="112">
        <v>4565</v>
      </c>
      <c r="G44" s="112"/>
      <c r="H44" s="112">
        <v>2354</v>
      </c>
      <c r="I44" s="112"/>
      <c r="J44" s="112">
        <v>1890</v>
      </c>
      <c r="K44" s="112"/>
      <c r="L44" s="121">
        <f>F44+H44+J44</f>
        <v>8809</v>
      </c>
      <c r="M44" s="112"/>
      <c r="N44" s="112">
        <v>6707.8950000000004</v>
      </c>
      <c r="O44" s="112"/>
      <c r="P44" s="112">
        <v>4496.5690000000004</v>
      </c>
      <c r="Q44" s="112"/>
      <c r="R44" s="112">
        <v>4989.3339999999998</v>
      </c>
      <c r="S44" s="112"/>
      <c r="T44" s="121">
        <f>N44+P44+R44</f>
        <v>16193.797999999999</v>
      </c>
      <c r="U44" s="112"/>
      <c r="V44" s="112">
        <v>107641</v>
      </c>
      <c r="W44" s="112"/>
      <c r="X44" s="112">
        <v>3867181</v>
      </c>
      <c r="Y44" s="112"/>
      <c r="Z44" s="112">
        <v>52703</v>
      </c>
      <c r="AA44" s="112"/>
      <c r="AB44" s="112">
        <v>17.83050847457627</v>
      </c>
      <c r="AC44" s="112"/>
      <c r="AD44" s="131">
        <f>X44/Z44</f>
        <v>73.376866592034602</v>
      </c>
      <c r="AE44" s="112"/>
      <c r="AF44" s="135">
        <v>82.410347577659422</v>
      </c>
      <c r="AG44" s="135">
        <v>47.510542481019833</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64"/>
      <c r="B45" s="98"/>
      <c r="C45" s="113"/>
      <c r="D45" s="111"/>
      <c r="L45" s="100"/>
      <c r="AD45" s="133"/>
      <c r="AH45" s="144"/>
    </row>
    <row r="46" spans="1:66" ht="6.75" customHeight="1" x14ac:dyDescent="0.2">
      <c r="A46" s="764"/>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377</v>
      </c>
      <c r="D47" s="71"/>
      <c r="F47" s="70" t="s">
        <v>378</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379</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380</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381</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6">
        <v>28</v>
      </c>
      <c r="B4" s="5"/>
      <c r="Z4" s="54"/>
      <c r="AA4" s="55"/>
    </row>
    <row r="5" spans="1:28" ht="4.5" customHeight="1" x14ac:dyDescent="0.2">
      <c r="A5" s="767"/>
      <c r="B5" s="5"/>
    </row>
    <row r="6" spans="1:28" ht="8.1" customHeight="1" x14ac:dyDescent="0.2">
      <c r="A6" s="767"/>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67"/>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67"/>
      <c r="B8" s="8"/>
      <c r="C8" s="10" t="s">
        <v>382</v>
      </c>
      <c r="D8" s="769"/>
      <c r="E8" s="11"/>
      <c r="F8" s="11" t="s">
        <v>321</v>
      </c>
      <c r="G8" s="12"/>
      <c r="H8" s="12"/>
      <c r="I8" s="41" t="s">
        <v>12</v>
      </c>
      <c r="J8" s="41"/>
      <c r="K8" s="41"/>
      <c r="L8" s="41"/>
      <c r="M8" s="41"/>
      <c r="N8" s="41"/>
      <c r="O8" s="41" t="s">
        <v>383</v>
      </c>
      <c r="P8" s="41"/>
      <c r="Q8" s="41"/>
      <c r="R8" s="41"/>
      <c r="S8" s="41"/>
      <c r="T8" s="41"/>
      <c r="U8" s="41" t="s">
        <v>384</v>
      </c>
      <c r="V8" s="41"/>
      <c r="W8" s="41"/>
      <c r="X8" s="41"/>
      <c r="Y8" s="41"/>
      <c r="Z8" s="57"/>
    </row>
    <row r="9" spans="1:28" ht="9.75" customHeight="1" x14ac:dyDescent="0.2">
      <c r="A9" s="767"/>
      <c r="B9" s="8"/>
      <c r="C9" s="13" t="s">
        <v>385</v>
      </c>
      <c r="D9" s="769"/>
      <c r="E9" s="13"/>
      <c r="F9" s="11" t="s">
        <v>386</v>
      </c>
      <c r="G9" s="14"/>
      <c r="H9" s="14"/>
      <c r="I9" s="15" t="s">
        <v>18</v>
      </c>
      <c r="J9" s="41"/>
      <c r="K9" s="41"/>
      <c r="L9" s="41"/>
      <c r="M9" s="41"/>
      <c r="N9" s="41"/>
      <c r="O9" s="42" t="s">
        <v>387</v>
      </c>
      <c r="P9" s="41"/>
      <c r="Q9" s="41"/>
      <c r="R9" s="41"/>
      <c r="S9" s="41"/>
      <c r="T9" s="41"/>
      <c r="U9" s="15" t="s">
        <v>388</v>
      </c>
      <c r="V9" s="41"/>
      <c r="W9" s="41"/>
      <c r="X9" s="41"/>
      <c r="Y9" s="41"/>
      <c r="Z9" s="57"/>
    </row>
    <row r="10" spans="1:28" ht="9.75" customHeight="1" x14ac:dyDescent="0.2">
      <c r="A10" s="767"/>
      <c r="B10" s="8"/>
      <c r="C10" s="768" t="s">
        <v>268</v>
      </c>
      <c r="D10" s="631"/>
      <c r="E10" s="13"/>
      <c r="F10" s="13" t="s">
        <v>325</v>
      </c>
      <c r="G10" s="14"/>
      <c r="H10" s="14"/>
      <c r="I10" s="770" t="s">
        <v>389</v>
      </c>
      <c r="J10" s="770"/>
      <c r="K10" s="771"/>
      <c r="L10" s="771"/>
      <c r="M10" s="41"/>
      <c r="N10" s="41"/>
      <c r="O10" s="41" t="s">
        <v>390</v>
      </c>
      <c r="P10" s="41"/>
      <c r="Q10" s="41"/>
      <c r="R10" s="41"/>
      <c r="S10" s="41"/>
      <c r="T10" s="41"/>
      <c r="U10" s="15"/>
      <c r="V10" s="41"/>
      <c r="W10" s="41"/>
      <c r="X10" s="41"/>
      <c r="Y10" s="41"/>
      <c r="Z10" s="57"/>
    </row>
    <row r="11" spans="1:28" ht="9.75" customHeight="1" x14ac:dyDescent="0.2">
      <c r="A11" s="767"/>
      <c r="B11" s="8"/>
      <c r="C11" s="768"/>
      <c r="D11" s="13"/>
      <c r="E11" s="13"/>
      <c r="F11" s="15" t="s">
        <v>391</v>
      </c>
      <c r="G11" s="14"/>
      <c r="H11" s="14"/>
      <c r="I11" s="772" t="s">
        <v>192</v>
      </c>
      <c r="J11" s="772"/>
      <c r="K11" s="772"/>
      <c r="L11" s="771"/>
      <c r="M11" s="41"/>
      <c r="N11" s="41"/>
      <c r="O11" s="15" t="s">
        <v>392</v>
      </c>
      <c r="P11" s="41"/>
      <c r="Q11" s="41"/>
      <c r="R11" s="41"/>
      <c r="S11" s="41"/>
      <c r="T11" s="41"/>
      <c r="U11" s="41"/>
      <c r="V11" s="41"/>
      <c r="W11" s="41"/>
      <c r="X11" s="41"/>
      <c r="Y11" s="41"/>
      <c r="Z11" s="57"/>
    </row>
    <row r="12" spans="1:28" ht="9.75" customHeight="1" x14ac:dyDescent="0.2">
      <c r="A12" s="767"/>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67"/>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67"/>
      <c r="B14" s="16"/>
      <c r="C14" s="12"/>
      <c r="D14" s="12"/>
      <c r="E14" s="12"/>
      <c r="F14" s="12"/>
      <c r="G14" s="12"/>
      <c r="H14" s="718"/>
      <c r="I14" s="773">
        <v>2023</v>
      </c>
      <c r="J14" s="773"/>
      <c r="K14" s="773"/>
      <c r="L14" s="773"/>
      <c r="M14" s="773"/>
      <c r="N14" s="657"/>
      <c r="O14" s="765">
        <v>2023</v>
      </c>
      <c r="P14" s="765"/>
      <c r="Q14" s="765"/>
      <c r="R14" s="765"/>
      <c r="S14" s="765"/>
      <c r="T14" s="607"/>
      <c r="U14" s="765">
        <v>2023</v>
      </c>
      <c r="V14" s="765"/>
      <c r="W14" s="765"/>
      <c r="X14" s="765"/>
      <c r="Y14" s="765"/>
      <c r="Z14" s="58"/>
    </row>
    <row r="15" spans="1:28" ht="6.75" customHeight="1" x14ac:dyDescent="0.2">
      <c r="A15" s="767"/>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67"/>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67"/>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67"/>
      <c r="B18" s="18"/>
      <c r="C18" s="19"/>
      <c r="D18" s="19"/>
      <c r="E18" s="19"/>
      <c r="F18" s="19"/>
      <c r="G18" s="19"/>
      <c r="H18" s="19"/>
      <c r="I18" s="323" t="s">
        <v>420</v>
      </c>
      <c r="J18" s="46"/>
      <c r="K18" s="725" t="s">
        <v>419</v>
      </c>
      <c r="L18" s="726"/>
      <c r="M18" s="725" t="s">
        <v>418</v>
      </c>
      <c r="N18" s="657"/>
      <c r="O18" s="722" t="s">
        <v>420</v>
      </c>
      <c r="P18" s="46"/>
      <c r="Q18" s="725" t="s">
        <v>419</v>
      </c>
      <c r="R18" s="726"/>
      <c r="S18" s="725" t="s">
        <v>418</v>
      </c>
      <c r="T18" s="607"/>
      <c r="U18" s="725" t="s">
        <v>420</v>
      </c>
      <c r="V18" s="46"/>
      <c r="W18" s="725" t="s">
        <v>419</v>
      </c>
      <c r="X18" s="726"/>
      <c r="Y18" s="725" t="s">
        <v>418</v>
      </c>
      <c r="Z18" s="59"/>
    </row>
    <row r="19" spans="1:27" ht="7.15" customHeight="1" x14ac:dyDescent="0.2">
      <c r="A19" s="767"/>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67"/>
      <c r="B20" s="22"/>
      <c r="C20" s="23"/>
      <c r="Z20" s="61"/>
      <c r="AA20" s="51"/>
    </row>
    <row r="21" spans="1:27" s="611" customFormat="1" ht="21.75" customHeight="1" x14ac:dyDescent="0.2">
      <c r="A21" s="767"/>
      <c r="B21" s="609"/>
      <c r="C21" s="610" t="s">
        <v>393</v>
      </c>
      <c r="F21" s="181">
        <v>17</v>
      </c>
      <c r="G21" s="181"/>
      <c r="H21" s="181"/>
      <c r="I21" s="181">
        <v>275.67099999999999</v>
      </c>
      <c r="J21" s="181"/>
      <c r="K21" s="181">
        <v>349.21199999999999</v>
      </c>
      <c r="L21" s="181"/>
      <c r="M21" s="181">
        <v>447.34500000000003</v>
      </c>
      <c r="N21" s="181"/>
      <c r="O21" s="181">
        <v>3638</v>
      </c>
      <c r="P21" s="181"/>
      <c r="Q21" s="181">
        <v>4441</v>
      </c>
      <c r="R21" s="181"/>
      <c r="S21" s="181">
        <v>5749</v>
      </c>
      <c r="T21" s="181"/>
      <c r="U21" s="181">
        <v>19.333333333333332</v>
      </c>
      <c r="V21" s="181"/>
      <c r="W21" s="181">
        <v>21.142857142857142</v>
      </c>
      <c r="X21" s="181"/>
      <c r="Y21" s="181">
        <v>23.0625</v>
      </c>
      <c r="Z21" s="635"/>
      <c r="AA21" s="612"/>
    </row>
    <row r="22" spans="1:27" s="611" customFormat="1" ht="21.75" customHeight="1" x14ac:dyDescent="0.2">
      <c r="A22" s="767"/>
      <c r="B22" s="609"/>
      <c r="C22" s="610" t="s">
        <v>394</v>
      </c>
      <c r="F22" s="181">
        <v>33</v>
      </c>
      <c r="G22" s="181"/>
      <c r="H22" s="181"/>
      <c r="I22" s="181">
        <v>644.5</v>
      </c>
      <c r="J22" s="181"/>
      <c r="K22" s="181">
        <v>465.63099999999997</v>
      </c>
      <c r="L22" s="181"/>
      <c r="M22" s="181">
        <v>589.601</v>
      </c>
      <c r="N22" s="181"/>
      <c r="O22" s="181">
        <v>8505</v>
      </c>
      <c r="P22" s="181"/>
      <c r="Q22" s="181">
        <v>8505</v>
      </c>
      <c r="R22" s="181"/>
      <c r="S22" s="181">
        <v>9983</v>
      </c>
      <c r="T22" s="181"/>
      <c r="U22" s="181">
        <v>19.904761904761905</v>
      </c>
      <c r="V22" s="181"/>
      <c r="W22" s="181">
        <v>19.05</v>
      </c>
      <c r="X22" s="181"/>
      <c r="Y22" s="181">
        <v>18.61904761904762</v>
      </c>
      <c r="Z22" s="635"/>
      <c r="AA22" s="613"/>
    </row>
    <row r="23" spans="1:27" s="611" customFormat="1" ht="21.75" customHeight="1" x14ac:dyDescent="0.2">
      <c r="A23" s="767"/>
      <c r="B23" s="609"/>
      <c r="C23" s="610" t="s">
        <v>395</v>
      </c>
      <c r="F23" s="181">
        <v>69</v>
      </c>
      <c r="G23" s="181"/>
      <c r="H23" s="181"/>
      <c r="I23" s="181">
        <v>1008.148</v>
      </c>
      <c r="J23" s="181"/>
      <c r="K23" s="181">
        <v>1660.9459999999999</v>
      </c>
      <c r="L23" s="181"/>
      <c r="M23" s="181">
        <v>1962.8050000000001</v>
      </c>
      <c r="N23" s="181"/>
      <c r="O23" s="181">
        <v>16255</v>
      </c>
      <c r="P23" s="181"/>
      <c r="Q23" s="181">
        <v>18002</v>
      </c>
      <c r="R23" s="181"/>
      <c r="S23" s="181">
        <v>19075</v>
      </c>
      <c r="T23" s="181"/>
      <c r="U23" s="181">
        <v>14.615384615384615</v>
      </c>
      <c r="V23" s="181"/>
      <c r="W23" s="181">
        <v>17.652173913043477</v>
      </c>
      <c r="X23" s="181"/>
      <c r="Y23" s="181">
        <v>19.183673469387756</v>
      </c>
      <c r="Z23" s="635"/>
      <c r="AA23" s="613"/>
    </row>
    <row r="24" spans="1:27" s="611" customFormat="1" ht="21.75" customHeight="1" x14ac:dyDescent="0.2">
      <c r="A24" s="767"/>
      <c r="B24" s="609"/>
      <c r="C24" s="610" t="s">
        <v>408</v>
      </c>
      <c r="F24" s="181">
        <v>17</v>
      </c>
      <c r="G24" s="181"/>
      <c r="H24" s="181"/>
      <c r="I24" s="181">
        <v>95.293000000000006</v>
      </c>
      <c r="J24" s="181"/>
      <c r="K24" s="181">
        <v>53.954999999999998</v>
      </c>
      <c r="L24" s="181"/>
      <c r="M24" s="181">
        <v>240.56299999999999</v>
      </c>
      <c r="N24" s="181"/>
      <c r="O24" s="181">
        <v>712</v>
      </c>
      <c r="P24" s="181"/>
      <c r="Q24" s="181">
        <v>731</v>
      </c>
      <c r="R24" s="181"/>
      <c r="S24" s="181">
        <v>3936</v>
      </c>
      <c r="T24" s="181"/>
      <c r="U24" s="181">
        <v>18.428571428571427</v>
      </c>
      <c r="V24" s="181"/>
      <c r="W24" s="181">
        <v>16.285714285714285</v>
      </c>
      <c r="X24" s="181"/>
      <c r="Y24" s="181">
        <v>19.7</v>
      </c>
      <c r="Z24" s="635"/>
      <c r="AA24" s="612"/>
    </row>
    <row r="25" spans="1:27" s="611" customFormat="1" ht="21.75" customHeight="1" x14ac:dyDescent="0.2">
      <c r="A25" s="767"/>
      <c r="B25" s="609"/>
      <c r="C25" s="610" t="s">
        <v>396</v>
      </c>
      <c r="F25" s="181">
        <v>24</v>
      </c>
      <c r="G25" s="181"/>
      <c r="H25" s="181"/>
      <c r="I25" s="181">
        <v>909.54200000000003</v>
      </c>
      <c r="J25" s="181"/>
      <c r="K25" s="181">
        <v>1073.3420000000001</v>
      </c>
      <c r="L25" s="181"/>
      <c r="M25" s="181">
        <v>1157.307</v>
      </c>
      <c r="N25" s="181"/>
      <c r="O25" s="181">
        <v>8922</v>
      </c>
      <c r="P25" s="181"/>
      <c r="Q25" s="181">
        <v>8922</v>
      </c>
      <c r="R25" s="181"/>
      <c r="S25" s="181">
        <v>8922</v>
      </c>
      <c r="T25" s="181"/>
      <c r="U25" s="181">
        <v>18.956521739130434</v>
      </c>
      <c r="V25" s="181"/>
      <c r="W25" s="181">
        <v>20.739130434782609</v>
      </c>
      <c r="X25" s="181"/>
      <c r="Y25" s="181">
        <v>21.652173913043477</v>
      </c>
      <c r="Z25" s="635"/>
      <c r="AA25" s="613"/>
    </row>
    <row r="26" spans="1:27" s="611" customFormat="1" ht="21.75" customHeight="1" x14ac:dyDescent="0.2">
      <c r="A26" s="767"/>
      <c r="B26" s="609"/>
      <c r="C26" s="610" t="s">
        <v>397</v>
      </c>
      <c r="F26" s="181">
        <v>15</v>
      </c>
      <c r="G26" s="181"/>
      <c r="H26" s="181"/>
      <c r="I26" s="181">
        <v>222.86799999999999</v>
      </c>
      <c r="J26" s="181"/>
      <c r="K26" s="181">
        <v>367.72800000000001</v>
      </c>
      <c r="L26" s="181"/>
      <c r="M26" s="181">
        <v>285.97899999999998</v>
      </c>
      <c r="N26" s="181"/>
      <c r="O26" s="181">
        <v>2809</v>
      </c>
      <c r="P26" s="181"/>
      <c r="Q26" s="181">
        <v>2809</v>
      </c>
      <c r="R26" s="181"/>
      <c r="S26" s="181">
        <v>2809</v>
      </c>
      <c r="T26" s="181"/>
      <c r="U26" s="181">
        <v>16.23076923076923</v>
      </c>
      <c r="V26" s="181"/>
      <c r="W26" s="181">
        <v>13.846153846153847</v>
      </c>
      <c r="X26" s="181"/>
      <c r="Y26" s="181">
        <v>16.307692307692307</v>
      </c>
      <c r="Z26" s="635"/>
      <c r="AA26" s="612"/>
    </row>
    <row r="27" spans="1:27" s="611" customFormat="1" ht="21.75" customHeight="1" x14ac:dyDescent="0.2">
      <c r="A27" s="767"/>
      <c r="B27" s="609"/>
      <c r="C27" s="610" t="s">
        <v>398</v>
      </c>
      <c r="F27" s="181">
        <v>6</v>
      </c>
      <c r="G27" s="181"/>
      <c r="H27" s="181"/>
      <c r="I27" s="181">
        <v>161.81100000000001</v>
      </c>
      <c r="J27" s="181"/>
      <c r="K27" s="181">
        <v>188.70099999999999</v>
      </c>
      <c r="L27" s="181"/>
      <c r="M27" s="181">
        <v>235.334</v>
      </c>
      <c r="N27" s="181"/>
      <c r="O27" s="181">
        <v>2731</v>
      </c>
      <c r="P27" s="181"/>
      <c r="Q27" s="181">
        <v>3231</v>
      </c>
      <c r="R27" s="181"/>
      <c r="S27" s="181">
        <v>3231</v>
      </c>
      <c r="T27" s="181"/>
      <c r="U27" s="181">
        <v>15</v>
      </c>
      <c r="V27" s="181"/>
      <c r="W27" s="181">
        <v>19.5</v>
      </c>
      <c r="X27" s="181"/>
      <c r="Y27" s="181">
        <v>20</v>
      </c>
      <c r="Z27" s="635"/>
      <c r="AA27" s="613"/>
    </row>
    <row r="28" spans="1:27" s="611" customFormat="1" ht="21.75" customHeight="1" x14ac:dyDescent="0.2">
      <c r="A28" s="767"/>
      <c r="B28" s="609"/>
      <c r="C28" s="610" t="s">
        <v>399</v>
      </c>
      <c r="F28" s="181">
        <v>7</v>
      </c>
      <c r="G28" s="181"/>
      <c r="H28" s="181"/>
      <c r="I28" s="704">
        <v>338.19200000000001</v>
      </c>
      <c r="J28" s="181"/>
      <c r="K28" s="704">
        <v>364.24299999999999</v>
      </c>
      <c r="L28" s="181"/>
      <c r="M28" s="704">
        <v>366.73399999999998</v>
      </c>
      <c r="N28" s="181"/>
      <c r="O28" s="181">
        <v>6010</v>
      </c>
      <c r="P28" s="181"/>
      <c r="Q28" s="181">
        <v>6010</v>
      </c>
      <c r="R28" s="181"/>
      <c r="S28" s="181">
        <v>6010</v>
      </c>
      <c r="T28" s="181"/>
      <c r="U28" s="181">
        <v>21</v>
      </c>
      <c r="V28" s="181"/>
      <c r="W28" s="181">
        <v>22.833333333333332</v>
      </c>
      <c r="X28" s="181"/>
      <c r="Y28" s="181">
        <v>21.5</v>
      </c>
      <c r="Z28" s="635"/>
      <c r="AA28" s="613"/>
    </row>
    <row r="29" spans="1:27" ht="21.75" customHeight="1" x14ac:dyDescent="0.2">
      <c r="A29" s="767"/>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67"/>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67"/>
      <c r="B31" s="31"/>
      <c r="C31" s="32" t="s">
        <v>13</v>
      </c>
      <c r="D31" s="32"/>
      <c r="E31" s="32"/>
      <c r="F31" s="309">
        <f>SUM(F21:F30)</f>
        <v>188</v>
      </c>
      <c r="G31" s="309"/>
      <c r="H31" s="309"/>
      <c r="I31" s="309">
        <f>SUM(I21:I28)</f>
        <v>3656.0250000000001</v>
      </c>
      <c r="J31" s="309"/>
      <c r="K31" s="309">
        <f>SUM(K21:K28)</f>
        <v>4523.7579999999998</v>
      </c>
      <c r="L31" s="309"/>
      <c r="M31" s="309">
        <f>SUM(M21:M28)</f>
        <v>5285.6680000000006</v>
      </c>
      <c r="N31" s="309"/>
      <c r="O31" s="309">
        <f>SUM(O21:O28)</f>
        <v>49582</v>
      </c>
      <c r="P31" s="309"/>
      <c r="Q31" s="309">
        <f>SUM(Q21:Q28)</f>
        <v>52651</v>
      </c>
      <c r="R31" s="309"/>
      <c r="S31" s="309">
        <f>SUM(S21:S28)</f>
        <v>59715</v>
      </c>
      <c r="T31" s="309"/>
      <c r="U31" s="309">
        <v>17.475806451612904</v>
      </c>
      <c r="V31" s="309"/>
      <c r="W31" s="309">
        <v>18.609022556390979</v>
      </c>
      <c r="X31" s="309"/>
      <c r="Y31" s="309">
        <v>19.830985915492956</v>
      </c>
      <c r="Z31" s="637"/>
      <c r="AA31" s="62"/>
    </row>
    <row r="32" spans="1:27" ht="12.75" customHeight="1" x14ac:dyDescent="0.2">
      <c r="A32" s="767"/>
      <c r="B32" s="34"/>
      <c r="C32" s="35" t="s">
        <v>22</v>
      </c>
      <c r="D32" s="35"/>
      <c r="E32" s="35"/>
      <c r="F32" s="35"/>
      <c r="G32" s="35"/>
      <c r="H32" s="35"/>
      <c r="U32" s="53"/>
      <c r="V32" s="53"/>
      <c r="W32" s="53"/>
      <c r="X32" s="53"/>
      <c r="Y32" s="53"/>
      <c r="Z32" s="61"/>
      <c r="AA32" s="52"/>
    </row>
    <row r="33" spans="1:27" ht="15" customHeight="1" thickBot="1" x14ac:dyDescent="0.25">
      <c r="A33" s="767"/>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67"/>
      <c r="B34" s="38" t="s">
        <v>400</v>
      </c>
      <c r="C34" s="39"/>
      <c r="D34" s="2" t="s">
        <v>401</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402</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379</v>
      </c>
    </row>
    <row r="42" spans="1:27" x14ac:dyDescent="0.2">
      <c r="K42" s="615"/>
    </row>
  </sheetData>
  <mergeCells count="8">
    <mergeCell ref="U14:Y14"/>
    <mergeCell ref="O14:S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33" t="s">
        <v>2</v>
      </c>
      <c r="Q3" s="733"/>
      <c r="R3" s="733"/>
      <c r="S3" s="464"/>
    </row>
    <row r="4" spans="1:19" ht="12" customHeight="1" x14ac:dyDescent="0.2">
      <c r="A4" s="730" t="s">
        <v>93</v>
      </c>
      <c r="Q4" s="734" t="s">
        <v>3</v>
      </c>
      <c r="R4" s="734"/>
    </row>
    <row r="5" spans="1:19" ht="5.25" customHeight="1" x14ac:dyDescent="0.2">
      <c r="A5" s="739"/>
    </row>
    <row r="6" spans="1:19" ht="11.1" customHeight="1" x14ac:dyDescent="0.2">
      <c r="A6" s="739"/>
      <c r="B6" s="555"/>
      <c r="C6" s="230"/>
      <c r="D6" s="230"/>
      <c r="E6" s="230"/>
      <c r="F6" s="230"/>
      <c r="G6" s="230"/>
      <c r="H6" s="230"/>
      <c r="I6" s="230"/>
      <c r="J6" s="230"/>
      <c r="K6" s="230"/>
      <c r="L6" s="230"/>
      <c r="M6" s="230"/>
      <c r="N6" s="230"/>
      <c r="O6" s="230"/>
      <c r="P6" s="230"/>
      <c r="Q6" s="230"/>
      <c r="R6" s="442"/>
    </row>
    <row r="7" spans="1:19" ht="11.1" customHeight="1" x14ac:dyDescent="0.2">
      <c r="A7" s="739"/>
      <c r="B7" s="735" t="s">
        <v>50</v>
      </c>
      <c r="C7" s="736"/>
      <c r="D7" s="153"/>
      <c r="E7" s="155" t="s">
        <v>28</v>
      </c>
      <c r="F7" s="153"/>
      <c r="G7" s="153"/>
      <c r="H7" s="153"/>
      <c r="I7" s="153"/>
      <c r="J7" s="153"/>
      <c r="K7" s="155" t="s">
        <v>51</v>
      </c>
      <c r="L7" s="153"/>
      <c r="M7" s="153"/>
      <c r="N7" s="153"/>
      <c r="O7" s="153"/>
      <c r="P7" s="153"/>
      <c r="Q7" s="575" t="s">
        <v>13</v>
      </c>
      <c r="R7" s="168"/>
    </row>
    <row r="8" spans="1:19" ht="10.5" customHeight="1" x14ac:dyDescent="0.2">
      <c r="A8" s="739"/>
      <c r="B8" s="737" t="s">
        <v>52</v>
      </c>
      <c r="C8" s="738"/>
      <c r="D8" s="153"/>
      <c r="E8" s="234" t="s">
        <v>53</v>
      </c>
      <c r="F8" s="153"/>
      <c r="G8" s="153"/>
      <c r="H8" s="153"/>
      <c r="I8" s="153"/>
      <c r="J8" s="153"/>
      <c r="K8" s="234" t="s">
        <v>54</v>
      </c>
      <c r="L8" s="153"/>
      <c r="M8" s="153"/>
      <c r="N8" s="153"/>
      <c r="O8" s="153"/>
      <c r="P8" s="153"/>
      <c r="Q8" s="575" t="s">
        <v>12</v>
      </c>
      <c r="R8" s="168"/>
    </row>
    <row r="9" spans="1:19" ht="11.25" customHeight="1" x14ac:dyDescent="0.2">
      <c r="A9" s="739"/>
      <c r="B9" s="556"/>
      <c r="C9" s="153"/>
      <c r="D9" s="153"/>
      <c r="E9" s="257"/>
      <c r="F9" s="257"/>
      <c r="G9" s="257"/>
      <c r="H9" s="257"/>
      <c r="I9" s="257"/>
      <c r="J9" s="153"/>
      <c r="K9" s="257"/>
      <c r="L9" s="257"/>
      <c r="M9" s="257"/>
      <c r="N9" s="257"/>
      <c r="O9" s="257"/>
      <c r="P9" s="153"/>
      <c r="Q9" s="576" t="s">
        <v>22</v>
      </c>
      <c r="R9" s="168"/>
    </row>
    <row r="10" spans="1:19" ht="15.75" customHeight="1" x14ac:dyDescent="0.2">
      <c r="A10" s="739"/>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39"/>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39"/>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39"/>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39"/>
      <c r="B14" s="556"/>
      <c r="C14" s="153"/>
      <c r="D14" s="153"/>
      <c r="E14" s="153"/>
      <c r="F14" s="153"/>
      <c r="G14" s="153"/>
      <c r="H14" s="153"/>
      <c r="I14" s="153"/>
      <c r="J14" s="153"/>
      <c r="K14" s="234"/>
      <c r="L14" s="153"/>
      <c r="M14" s="153"/>
      <c r="N14" s="153"/>
      <c r="O14" s="153"/>
      <c r="P14" s="153"/>
      <c r="Q14" s="153"/>
      <c r="R14" s="168"/>
    </row>
    <row r="15" spans="1:19" ht="9.75" customHeight="1" x14ac:dyDescent="0.2">
      <c r="A15" s="739"/>
      <c r="B15" s="558"/>
      <c r="C15" s="257"/>
      <c r="D15" s="257"/>
      <c r="E15" s="257"/>
      <c r="F15" s="257"/>
      <c r="G15" s="257"/>
      <c r="H15" s="257"/>
      <c r="I15" s="257"/>
      <c r="J15" s="257"/>
      <c r="K15" s="257"/>
      <c r="L15" s="257"/>
      <c r="M15" s="257"/>
      <c r="N15" s="257"/>
      <c r="O15" s="257"/>
      <c r="P15" s="257"/>
      <c r="Q15" s="257"/>
      <c r="R15" s="280"/>
    </row>
    <row r="16" spans="1:19" ht="6.75" customHeight="1" x14ac:dyDescent="0.2">
      <c r="A16" s="739"/>
      <c r="B16" s="559"/>
      <c r="R16" s="578"/>
    </row>
    <row r="17" spans="1:18" ht="11.25" customHeight="1" x14ac:dyDescent="0.2">
      <c r="A17" s="739"/>
      <c r="B17" s="673" t="s">
        <v>411</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39"/>
      <c r="B18" s="674"/>
      <c r="R18" s="142"/>
    </row>
    <row r="19" spans="1:18" x14ac:dyDescent="0.2">
      <c r="A19" s="739"/>
      <c r="B19" s="673" t="s">
        <v>407</v>
      </c>
      <c r="C19" s="715"/>
      <c r="E19" s="100">
        <v>41895.231</v>
      </c>
      <c r="F19" s="182"/>
      <c r="G19" s="100">
        <v>3451.953</v>
      </c>
      <c r="H19" s="100"/>
      <c r="I19" s="109">
        <v>45347.184000000001</v>
      </c>
      <c r="K19" s="181">
        <f>Q19-I19</f>
        <v>424321.64766904048</v>
      </c>
      <c r="Q19" s="109">
        <v>469668.83166904049</v>
      </c>
      <c r="R19" s="142"/>
    </row>
    <row r="20" spans="1:18" x14ac:dyDescent="0.2">
      <c r="A20" s="739"/>
      <c r="B20" s="674"/>
      <c r="R20" s="142"/>
    </row>
    <row r="21" spans="1:18" x14ac:dyDescent="0.2">
      <c r="A21" s="739"/>
      <c r="B21" s="673" t="s">
        <v>406</v>
      </c>
      <c r="E21" s="100">
        <v>52654</v>
      </c>
      <c r="F21" s="182"/>
      <c r="G21" s="100">
        <v>3767</v>
      </c>
      <c r="H21" s="100"/>
      <c r="I21" s="109">
        <f>E21+G21</f>
        <v>56421</v>
      </c>
      <c r="K21" s="181">
        <f>Q21-I21</f>
        <v>458281</v>
      </c>
      <c r="Q21" s="109">
        <v>514702</v>
      </c>
      <c r="R21" s="142"/>
    </row>
    <row r="22" spans="1:18" ht="9" customHeight="1" x14ac:dyDescent="0.2">
      <c r="A22" s="739"/>
      <c r="B22" s="674"/>
      <c r="R22" s="142"/>
    </row>
    <row r="23" spans="1:18" x14ac:dyDescent="0.2">
      <c r="A23" s="739"/>
      <c r="B23" s="673" t="s">
        <v>297</v>
      </c>
      <c r="E23" s="100">
        <v>58247</v>
      </c>
      <c r="F23" s="182"/>
      <c r="G23" s="100">
        <v>2980</v>
      </c>
      <c r="H23" s="100"/>
      <c r="I23" s="109">
        <f>E23+G23</f>
        <v>61227</v>
      </c>
      <c r="K23" s="181">
        <f>Q23-I23</f>
        <v>578603</v>
      </c>
      <c r="Q23" s="123">
        <v>639830</v>
      </c>
      <c r="R23" s="142"/>
    </row>
    <row r="24" spans="1:18" ht="6.75" customHeight="1" x14ac:dyDescent="0.2">
      <c r="A24" s="739"/>
      <c r="B24" s="674"/>
      <c r="I24" s="109"/>
      <c r="K24" s="181"/>
      <c r="R24" s="142"/>
    </row>
    <row r="25" spans="1:18" ht="11.25" customHeight="1" x14ac:dyDescent="0.2">
      <c r="A25" s="739"/>
      <c r="B25" s="564">
        <v>2023</v>
      </c>
      <c r="D25" s="159" t="s">
        <v>421</v>
      </c>
      <c r="E25" s="561">
        <v>48222.665999999997</v>
      </c>
      <c r="F25" s="182"/>
      <c r="G25" s="107">
        <v>2158.826</v>
      </c>
      <c r="H25" s="107"/>
      <c r="I25" s="109">
        <f>E25+G25</f>
        <v>50381.491999999998</v>
      </c>
      <c r="J25" s="107"/>
      <c r="K25" s="181">
        <f>Q25-I25</f>
        <v>297474.29107085359</v>
      </c>
      <c r="L25" s="107"/>
      <c r="M25" s="107"/>
      <c r="N25" s="107"/>
      <c r="O25" s="109"/>
      <c r="P25" s="123"/>
      <c r="Q25" s="123">
        <v>347855.78307085356</v>
      </c>
      <c r="R25" s="142"/>
    </row>
    <row r="26" spans="1:18" ht="7.5" customHeight="1" x14ac:dyDescent="0.2">
      <c r="A26" s="739"/>
      <c r="B26" s="564"/>
      <c r="C26" s="71"/>
      <c r="D26" s="265"/>
      <c r="I26" s="109"/>
      <c r="K26" s="181"/>
      <c r="R26" s="142"/>
    </row>
    <row r="27" spans="1:18" x14ac:dyDescent="0.2">
      <c r="A27" s="739"/>
      <c r="B27" s="564">
        <v>2022</v>
      </c>
      <c r="C27" s="71"/>
      <c r="D27" s="159" t="s">
        <v>422</v>
      </c>
      <c r="E27" s="566">
        <v>44634.701999999997</v>
      </c>
      <c r="G27" s="566">
        <v>2752.366</v>
      </c>
      <c r="I27" s="109">
        <f t="shared" ref="I27" si="0">E27+G27</f>
        <v>47387.067999999999</v>
      </c>
      <c r="K27" s="181">
        <f t="shared" ref="K27" si="1">Q27-I27</f>
        <v>329659.80175434251</v>
      </c>
      <c r="Q27" s="123">
        <v>377046.86975434254</v>
      </c>
      <c r="R27" s="142"/>
    </row>
    <row r="28" spans="1:18" ht="9" customHeight="1" x14ac:dyDescent="0.2">
      <c r="A28" s="739"/>
      <c r="B28" s="675"/>
      <c r="C28" s="668"/>
      <c r="D28" s="215"/>
      <c r="E28" s="565"/>
      <c r="F28" s="548"/>
      <c r="G28" s="106"/>
      <c r="H28" s="106"/>
      <c r="I28" s="281"/>
      <c r="J28" s="106"/>
      <c r="K28" s="281"/>
      <c r="L28" s="106"/>
      <c r="M28" s="106"/>
      <c r="N28" s="106"/>
      <c r="O28" s="281"/>
      <c r="P28" s="122"/>
      <c r="Q28" s="122"/>
      <c r="R28" s="146"/>
    </row>
    <row r="29" spans="1:18" ht="7.5" customHeight="1" x14ac:dyDescent="0.2">
      <c r="A29" s="739"/>
      <c r="B29" s="676"/>
      <c r="C29" s="265"/>
      <c r="D29" s="265"/>
      <c r="E29" s="566"/>
      <c r="F29" s="71"/>
      <c r="G29" s="123"/>
      <c r="H29" s="123"/>
      <c r="I29" s="123"/>
      <c r="J29" s="123"/>
      <c r="K29" s="123"/>
      <c r="L29" s="123"/>
      <c r="M29" s="123"/>
      <c r="N29" s="123"/>
      <c r="O29" s="123"/>
      <c r="P29" s="123"/>
      <c r="Q29" s="123"/>
      <c r="R29" s="142"/>
    </row>
    <row r="30" spans="1:18" ht="12" customHeight="1" x14ac:dyDescent="0.2">
      <c r="A30" s="739"/>
      <c r="B30" s="560">
        <v>2023</v>
      </c>
      <c r="C30" s="265"/>
      <c r="D30" s="159" t="s">
        <v>423</v>
      </c>
      <c r="E30" s="566">
        <v>3425.6729999999998</v>
      </c>
      <c r="F30" s="71"/>
      <c r="G30" s="123">
        <v>230.352</v>
      </c>
      <c r="H30" s="123"/>
      <c r="I30" s="123">
        <f>E30+G30</f>
        <v>3656.0249999999996</v>
      </c>
      <c r="J30" s="123"/>
      <c r="K30" s="123">
        <f>Q30-I30</f>
        <v>26686.291412641891</v>
      </c>
      <c r="L30" s="123"/>
      <c r="M30" s="123"/>
      <c r="N30" s="123"/>
      <c r="O30" s="123"/>
      <c r="P30" s="123"/>
      <c r="Q30" s="123">
        <v>30342.316412641889</v>
      </c>
      <c r="R30" s="142"/>
    </row>
    <row r="31" spans="1:18" ht="6.75" customHeight="1" x14ac:dyDescent="0.2">
      <c r="A31" s="739"/>
      <c r="B31" s="560"/>
      <c r="C31" s="265"/>
      <c r="D31" s="159"/>
      <c r="E31" s="566"/>
      <c r="F31" s="71"/>
      <c r="G31" s="123"/>
      <c r="H31" s="123"/>
      <c r="I31" s="123"/>
      <c r="J31" s="123"/>
      <c r="K31" s="123"/>
      <c r="L31" s="123"/>
      <c r="M31" s="123"/>
      <c r="N31" s="123"/>
      <c r="O31" s="123"/>
      <c r="P31" s="123"/>
      <c r="Q31" s="123"/>
      <c r="R31" s="142"/>
    </row>
    <row r="32" spans="1:18" ht="12" customHeight="1" x14ac:dyDescent="0.2">
      <c r="A32" s="739"/>
      <c r="B32" s="560"/>
      <c r="C32" s="265"/>
      <c r="D32" s="159" t="s">
        <v>419</v>
      </c>
      <c r="E32" s="566">
        <v>4292.4669999999996</v>
      </c>
      <c r="F32" s="71"/>
      <c r="G32" s="123">
        <v>231.292</v>
      </c>
      <c r="H32" s="123"/>
      <c r="I32" s="123">
        <f>E32+G32</f>
        <v>4523.759</v>
      </c>
      <c r="J32" s="123"/>
      <c r="K32" s="123">
        <f>Q32-I32</f>
        <v>26145.629303096292</v>
      </c>
      <c r="L32" s="123"/>
      <c r="M32" s="123"/>
      <c r="N32" s="123"/>
      <c r="O32" s="123"/>
      <c r="P32" s="123"/>
      <c r="Q32" s="123">
        <v>30669.388303096293</v>
      </c>
      <c r="R32" s="142"/>
    </row>
    <row r="33" spans="1:20" ht="6" customHeight="1" x14ac:dyDescent="0.2">
      <c r="A33" s="739"/>
      <c r="B33" s="676"/>
      <c r="C33" s="265"/>
      <c r="D33" s="159"/>
      <c r="E33" s="566"/>
      <c r="F33" s="71"/>
      <c r="G33" s="123"/>
      <c r="H33" s="123"/>
      <c r="I33" s="123"/>
      <c r="J33" s="123"/>
      <c r="K33" s="123"/>
      <c r="L33" s="123"/>
      <c r="M33" s="123"/>
      <c r="N33" s="123"/>
      <c r="O33" s="123"/>
      <c r="P33" s="123"/>
      <c r="Q33" s="123"/>
      <c r="R33" s="142"/>
    </row>
    <row r="34" spans="1:20" x14ac:dyDescent="0.2">
      <c r="A34" s="739"/>
      <c r="B34" s="560"/>
      <c r="C34" s="302"/>
      <c r="D34" s="159" t="s">
        <v>418</v>
      </c>
      <c r="E34" s="566">
        <v>5035.2659999999996</v>
      </c>
      <c r="F34" s="71"/>
      <c r="G34" s="123">
        <v>250.40199999999999</v>
      </c>
      <c r="H34" s="123"/>
      <c r="I34" s="123">
        <f>E34+G34</f>
        <v>5285.6679999999997</v>
      </c>
      <c r="J34" s="123"/>
      <c r="K34" s="123">
        <f>Q34-I34</f>
        <v>27658.21382062565</v>
      </c>
      <c r="L34" s="123"/>
      <c r="M34" s="123"/>
      <c r="N34" s="123"/>
      <c r="O34" s="123"/>
      <c r="P34" s="123"/>
      <c r="Q34" s="123">
        <v>32943.881820625647</v>
      </c>
      <c r="R34" s="142"/>
    </row>
    <row r="35" spans="1:20" ht="9" customHeight="1" x14ac:dyDescent="0.2">
      <c r="A35" s="739"/>
      <c r="B35" s="560"/>
      <c r="C35" s="302"/>
      <c r="D35" s="159"/>
      <c r="E35" s="181"/>
      <c r="F35" s="181"/>
      <c r="G35" s="181"/>
      <c r="H35" s="181"/>
      <c r="I35" s="181"/>
      <c r="J35" s="181"/>
      <c r="K35" s="181"/>
      <c r="L35" s="181"/>
      <c r="M35" s="181"/>
      <c r="N35" s="181"/>
      <c r="O35" s="181"/>
      <c r="P35" s="181"/>
      <c r="Q35" s="181"/>
      <c r="R35" s="142"/>
    </row>
    <row r="36" spans="1:20" x14ac:dyDescent="0.2">
      <c r="A36" s="739"/>
      <c r="B36" s="560">
        <v>2022</v>
      </c>
      <c r="C36" s="302"/>
      <c r="D36" s="159" t="s">
        <v>41</v>
      </c>
      <c r="E36" s="566">
        <v>3798.8670000000002</v>
      </c>
      <c r="F36" s="71"/>
      <c r="G36" s="123">
        <v>289.24299999999999</v>
      </c>
      <c r="H36" s="123"/>
      <c r="I36" s="123">
        <f>E36+G36</f>
        <v>4088.11</v>
      </c>
      <c r="J36" s="123"/>
      <c r="K36" s="123">
        <f>Q36-I36</f>
        <v>26467.806507980316</v>
      </c>
      <c r="L36" s="123"/>
      <c r="M36" s="123"/>
      <c r="N36" s="123"/>
      <c r="O36" s="123"/>
      <c r="P36" s="123"/>
      <c r="Q36" s="123">
        <v>30555.916507980317</v>
      </c>
      <c r="R36" s="142"/>
    </row>
    <row r="37" spans="1:20" ht="6" customHeight="1" x14ac:dyDescent="0.2">
      <c r="A37" s="739"/>
      <c r="B37" s="560"/>
      <c r="C37" s="302"/>
      <c r="D37" s="159"/>
      <c r="E37" s="181"/>
      <c r="F37" s="181"/>
      <c r="G37" s="181"/>
      <c r="H37" s="181"/>
      <c r="I37" s="181"/>
      <c r="J37" s="181"/>
      <c r="K37" s="181"/>
      <c r="L37" s="181"/>
      <c r="M37" s="181"/>
      <c r="N37" s="181"/>
      <c r="O37" s="181"/>
      <c r="P37" s="181"/>
      <c r="Q37" s="181"/>
      <c r="R37" s="142"/>
    </row>
    <row r="38" spans="1:20" ht="10.9" customHeight="1" x14ac:dyDescent="0.2">
      <c r="A38" s="739"/>
      <c r="B38" s="560"/>
      <c r="C38" s="302"/>
      <c r="D38" s="159" t="s">
        <v>419</v>
      </c>
      <c r="E38" s="566">
        <v>3296.0340000000001</v>
      </c>
      <c r="F38" s="71"/>
      <c r="G38" s="123">
        <v>297.41800000000001</v>
      </c>
      <c r="H38" s="123"/>
      <c r="I38" s="123">
        <f>E38+G38</f>
        <v>3593.4520000000002</v>
      </c>
      <c r="J38" s="123"/>
      <c r="K38" s="123">
        <f>Q38-I38</f>
        <v>24454.080175439205</v>
      </c>
      <c r="L38" s="123"/>
      <c r="M38" s="123"/>
      <c r="N38" s="123"/>
      <c r="O38" s="123"/>
      <c r="P38" s="123"/>
      <c r="Q38" s="123">
        <v>28047.532175439206</v>
      </c>
      <c r="R38" s="142"/>
    </row>
    <row r="39" spans="1:20" ht="7.15" customHeight="1" x14ac:dyDescent="0.2">
      <c r="A39" s="739"/>
      <c r="B39" s="560"/>
      <c r="C39" s="302"/>
      <c r="D39" s="159"/>
      <c r="E39" s="181"/>
      <c r="F39" s="181"/>
      <c r="G39" s="181"/>
      <c r="H39" s="181"/>
      <c r="I39" s="181"/>
      <c r="J39" s="181"/>
      <c r="K39" s="181"/>
      <c r="L39" s="181"/>
      <c r="M39" s="181"/>
      <c r="N39" s="181"/>
      <c r="O39" s="181"/>
      <c r="P39" s="181"/>
      <c r="Q39" s="181"/>
      <c r="R39" s="142"/>
    </row>
    <row r="40" spans="1:20" x14ac:dyDescent="0.2">
      <c r="A40" s="739"/>
      <c r="B40" s="560"/>
      <c r="C40" s="302"/>
      <c r="D40" s="159" t="s">
        <v>418</v>
      </c>
      <c r="E40" s="566">
        <v>3531.5419999999999</v>
      </c>
      <c r="F40" s="71"/>
      <c r="G40" s="123">
        <v>335.63900000000001</v>
      </c>
      <c r="H40" s="123"/>
      <c r="I40" s="123">
        <f>E40+G40</f>
        <v>3867.181</v>
      </c>
      <c r="J40" s="123"/>
      <c r="K40" s="123">
        <f>Q40-I40</f>
        <v>27927.984436198105</v>
      </c>
      <c r="L40" s="123"/>
      <c r="M40" s="123"/>
      <c r="N40" s="123"/>
      <c r="O40" s="123"/>
      <c r="P40" s="123"/>
      <c r="Q40" s="123">
        <v>31795.165436198105</v>
      </c>
      <c r="R40" s="142"/>
    </row>
    <row r="41" spans="1:20" ht="9" customHeight="1" x14ac:dyDescent="0.2">
      <c r="A41" s="739"/>
      <c r="B41" s="568"/>
      <c r="C41" s="118"/>
      <c r="D41" s="118"/>
      <c r="E41" s="269"/>
      <c r="F41" s="269"/>
      <c r="G41" s="269"/>
      <c r="H41" s="269"/>
      <c r="I41" s="269"/>
      <c r="J41" s="269"/>
      <c r="K41" s="269"/>
      <c r="L41" s="269"/>
      <c r="M41" s="269"/>
      <c r="N41" s="269"/>
      <c r="O41" s="269"/>
      <c r="P41" s="269"/>
      <c r="Q41" s="269"/>
      <c r="R41" s="150"/>
    </row>
    <row r="42" spans="1:20" ht="15" customHeight="1" x14ac:dyDescent="0.2">
      <c r="A42" s="739"/>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85546875" style="533" customWidth="1"/>
    <col min="10" max="10" width="1.28515625" style="533" customWidth="1"/>
    <col min="11" max="11" width="8.140625" style="533" customWidth="1"/>
    <col min="12" max="12" width="2.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9.5703125" style="533" customWidth="1"/>
    <col min="20" max="20" width="0.7109375" style="533" customWidth="1"/>
    <col min="21" max="21" width="8.28515625" style="533" customWidth="1"/>
    <col min="22" max="22" width="2.285156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9.140625" style="533" customWidth="1"/>
    <col min="30" max="30" width="1"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30" t="s">
        <v>404</v>
      </c>
      <c r="O3" s="541"/>
      <c r="AA3" s="111"/>
      <c r="AB3" s="733" t="s">
        <v>2</v>
      </c>
      <c r="AC3" s="733"/>
      <c r="AD3" s="733"/>
      <c r="AE3" s="733"/>
      <c r="AF3" s="733"/>
    </row>
    <row r="4" spans="1:32" s="64" customFormat="1" ht="12" customHeight="1" x14ac:dyDescent="0.2">
      <c r="A4" s="740"/>
      <c r="AB4" s="228"/>
      <c r="AC4" s="734" t="s">
        <v>3</v>
      </c>
      <c r="AD4" s="734"/>
      <c r="AE4" s="734"/>
      <c r="AF4" s="734"/>
    </row>
    <row r="5" spans="1:32" s="64" customFormat="1" ht="5.25" customHeight="1" thickBot="1" x14ac:dyDescent="0.25">
      <c r="A5" s="740"/>
    </row>
    <row r="6" spans="1:32" s="64" customFormat="1" ht="6" customHeight="1" x14ac:dyDescent="0.2">
      <c r="A6" s="740"/>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40"/>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40"/>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40"/>
      <c r="B9" s="151"/>
      <c r="C9" s="257"/>
      <c r="D9" s="257"/>
      <c r="E9" s="257"/>
      <c r="F9" s="257"/>
      <c r="G9" s="257"/>
      <c r="H9" s="257"/>
      <c r="I9" s="257"/>
      <c r="J9" s="257"/>
      <c r="K9" s="257"/>
      <c r="L9" s="153"/>
      <c r="M9" s="257"/>
      <c r="N9" s="257"/>
      <c r="O9" s="257"/>
      <c r="P9" s="257"/>
      <c r="Q9" s="257"/>
      <c r="R9" s="257"/>
      <c r="S9" s="257"/>
      <c r="T9" s="257"/>
      <c r="U9" s="257"/>
      <c r="V9" s="153"/>
      <c r="W9" s="257"/>
      <c r="X9" s="257"/>
      <c r="Y9" s="257"/>
      <c r="Z9" s="257"/>
      <c r="AA9" s="257"/>
      <c r="AB9" s="257"/>
      <c r="AC9" s="257"/>
      <c r="AD9" s="257"/>
      <c r="AE9" s="257"/>
      <c r="AF9" s="168"/>
    </row>
    <row r="10" spans="1:32" s="64" customFormat="1" ht="2.25" customHeight="1" x14ac:dyDescent="0.2">
      <c r="A10" s="740"/>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40"/>
      <c r="B11" s="151"/>
      <c r="C11" s="743">
        <v>2023</v>
      </c>
      <c r="D11" s="743"/>
      <c r="E11" s="743"/>
      <c r="F11" s="743"/>
      <c r="G11" s="743"/>
      <c r="H11" s="323"/>
      <c r="I11" s="741" t="s">
        <v>413</v>
      </c>
      <c r="J11" s="741"/>
      <c r="K11" s="741"/>
      <c r="L11" s="80"/>
      <c r="M11" s="743">
        <v>2023</v>
      </c>
      <c r="N11" s="743"/>
      <c r="O11" s="743"/>
      <c r="P11" s="743"/>
      <c r="Q11" s="743"/>
      <c r="R11" s="323"/>
      <c r="S11" s="741" t="s">
        <v>413</v>
      </c>
      <c r="T11" s="741"/>
      <c r="U11" s="741"/>
      <c r="V11" s="80"/>
      <c r="W11" s="743">
        <v>2023</v>
      </c>
      <c r="X11" s="743"/>
      <c r="Y11" s="743"/>
      <c r="Z11" s="743"/>
      <c r="AA11" s="743"/>
      <c r="AB11" s="323"/>
      <c r="AC11" s="741" t="s">
        <v>413</v>
      </c>
      <c r="AD11" s="741"/>
      <c r="AE11" s="741"/>
      <c r="AF11" s="546"/>
    </row>
    <row r="12" spans="1:32" s="64" customFormat="1" ht="11.25" customHeight="1" x14ac:dyDescent="0.2">
      <c r="A12" s="740"/>
      <c r="B12" s="417"/>
      <c r="C12" s="368"/>
      <c r="D12" s="368"/>
      <c r="E12" s="368"/>
      <c r="F12" s="368"/>
      <c r="G12" s="368"/>
      <c r="H12" s="639"/>
      <c r="I12" s="742" t="s">
        <v>414</v>
      </c>
      <c r="J12" s="742"/>
      <c r="K12" s="742"/>
      <c r="L12" s="86"/>
      <c r="M12" s="368"/>
      <c r="N12" s="368"/>
      <c r="O12" s="368"/>
      <c r="P12" s="368"/>
      <c r="Q12" s="368"/>
      <c r="R12" s="639"/>
      <c r="S12" s="742" t="s">
        <v>414</v>
      </c>
      <c r="T12" s="742"/>
      <c r="U12" s="742"/>
      <c r="V12" s="86"/>
      <c r="W12" s="368"/>
      <c r="X12" s="368"/>
      <c r="Y12" s="368"/>
      <c r="Z12" s="368"/>
      <c r="AA12" s="368"/>
      <c r="AB12" s="639"/>
      <c r="AC12" s="742" t="s">
        <v>414</v>
      </c>
      <c r="AD12" s="742"/>
      <c r="AE12" s="742"/>
      <c r="AF12" s="138"/>
    </row>
    <row r="13" spans="1:32" s="64" customFormat="1" ht="4.5" customHeight="1" x14ac:dyDescent="0.2">
      <c r="A13" s="740"/>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40"/>
      <c r="B14" s="151"/>
      <c r="C14" s="323" t="s">
        <v>423</v>
      </c>
      <c r="D14" s="323"/>
      <c r="E14" s="725" t="s">
        <v>419</v>
      </c>
      <c r="F14" s="725"/>
      <c r="G14" s="725" t="s">
        <v>418</v>
      </c>
      <c r="H14" s="323"/>
      <c r="I14" s="323" t="s">
        <v>424</v>
      </c>
      <c r="J14" s="323"/>
      <c r="K14" s="323" t="s">
        <v>425</v>
      </c>
      <c r="L14" s="81"/>
      <c r="M14" s="725" t="s">
        <v>423</v>
      </c>
      <c r="N14" s="725"/>
      <c r="O14" s="725" t="s">
        <v>419</v>
      </c>
      <c r="P14" s="725"/>
      <c r="Q14" s="725" t="s">
        <v>418</v>
      </c>
      <c r="R14" s="725"/>
      <c r="S14" s="725" t="s">
        <v>424</v>
      </c>
      <c r="T14" s="725"/>
      <c r="U14" s="725" t="s">
        <v>425</v>
      </c>
      <c r="V14" s="81"/>
      <c r="W14" s="725" t="s">
        <v>423</v>
      </c>
      <c r="X14" s="725"/>
      <c r="Y14" s="725" t="s">
        <v>419</v>
      </c>
      <c r="Z14" s="725"/>
      <c r="AA14" s="725" t="s">
        <v>418</v>
      </c>
      <c r="AB14" s="725"/>
      <c r="AC14" s="725" t="s">
        <v>424</v>
      </c>
      <c r="AD14" s="725"/>
      <c r="AE14" s="725" t="s">
        <v>425</v>
      </c>
      <c r="AF14" s="507"/>
    </row>
    <row r="15" spans="1:32" s="64" customFormat="1" ht="11.25" x14ac:dyDescent="0.2">
      <c r="A15" s="740"/>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2.25" customHeight="1" x14ac:dyDescent="0.2">
      <c r="A16" s="740"/>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40"/>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40"/>
      <c r="B18" s="410" t="s">
        <v>74</v>
      </c>
      <c r="C18" s="109">
        <v>0</v>
      </c>
      <c r="E18" s="109">
        <v>0</v>
      </c>
      <c r="G18" s="109">
        <v>0</v>
      </c>
      <c r="H18" s="645"/>
      <c r="I18" s="685">
        <v>0</v>
      </c>
      <c r="J18" s="687"/>
      <c r="K18" s="685">
        <v>1.05</v>
      </c>
      <c r="L18" s="100"/>
      <c r="M18" s="109">
        <v>0</v>
      </c>
      <c r="O18" s="109">
        <v>0</v>
      </c>
      <c r="Q18" s="109">
        <v>0.3</v>
      </c>
      <c r="R18" s="645"/>
      <c r="S18" s="685">
        <v>470.13799999999998</v>
      </c>
      <c r="T18" s="687"/>
      <c r="U18" s="685">
        <v>685.47643999999991</v>
      </c>
      <c r="V18" s="486"/>
      <c r="W18" s="109">
        <v>0</v>
      </c>
      <c r="Y18" s="109">
        <v>0</v>
      </c>
      <c r="AA18" s="109">
        <v>0.3</v>
      </c>
      <c r="AB18" s="645"/>
      <c r="AC18" s="685">
        <v>470.13799999999998</v>
      </c>
      <c r="AD18" s="687"/>
      <c r="AE18" s="685">
        <v>686.52643999999987</v>
      </c>
      <c r="AF18" s="142"/>
    </row>
    <row r="19" spans="1:40" s="64" customFormat="1" ht="10.5" customHeight="1" x14ac:dyDescent="0.2">
      <c r="A19" s="740"/>
      <c r="B19" s="411" t="s">
        <v>75</v>
      </c>
      <c r="C19" s="678"/>
      <c r="E19" s="678"/>
      <c r="G19" s="678"/>
      <c r="H19" s="647"/>
      <c r="I19" s="685"/>
      <c r="J19" s="688"/>
      <c r="K19" s="566"/>
      <c r="L19" s="100"/>
      <c r="M19" s="678"/>
      <c r="O19" s="678"/>
      <c r="Q19" s="678"/>
      <c r="R19" s="647"/>
      <c r="S19" s="685"/>
      <c r="T19" s="688"/>
      <c r="U19" s="566"/>
      <c r="V19" s="486"/>
      <c r="W19" s="678"/>
      <c r="Y19" s="678"/>
      <c r="AA19" s="678"/>
      <c r="AB19" s="647"/>
      <c r="AC19" s="685"/>
      <c r="AD19" s="688"/>
      <c r="AE19" s="566"/>
      <c r="AF19" s="142"/>
    </row>
    <row r="20" spans="1:40" s="64" customFormat="1" ht="18" customHeight="1" x14ac:dyDescent="0.2">
      <c r="A20" s="740"/>
      <c r="B20" s="410" t="s">
        <v>76</v>
      </c>
      <c r="C20" s="109">
        <v>12.71092</v>
      </c>
      <c r="E20" s="109">
        <v>3.7131599999999998</v>
      </c>
      <c r="G20" s="109">
        <v>0</v>
      </c>
      <c r="H20" s="647"/>
      <c r="I20" s="685">
        <v>51.688720000000004</v>
      </c>
      <c r="J20" s="688"/>
      <c r="K20" s="685">
        <v>14.790239999999999</v>
      </c>
      <c r="L20" s="100"/>
      <c r="M20" s="109">
        <v>1134.7646530000002</v>
      </c>
      <c r="O20" s="109">
        <v>1203.6769665000002</v>
      </c>
      <c r="Q20" s="109">
        <v>2214.110021</v>
      </c>
      <c r="R20" s="647"/>
      <c r="S20" s="685">
        <v>16930.675850500003</v>
      </c>
      <c r="T20" s="688"/>
      <c r="U20" s="685">
        <v>16318.944133499999</v>
      </c>
      <c r="V20" s="486"/>
      <c r="W20" s="109">
        <v>1147.4755730000002</v>
      </c>
      <c r="Y20" s="109">
        <v>1207.3901265000002</v>
      </c>
      <c r="AA20" s="109">
        <v>2214.110021</v>
      </c>
      <c r="AB20" s="647"/>
      <c r="AC20" s="685">
        <v>16982.364570500002</v>
      </c>
      <c r="AD20" s="688"/>
      <c r="AE20" s="685">
        <v>16333.734373499999</v>
      </c>
      <c r="AF20" s="142"/>
    </row>
    <row r="21" spans="1:40" s="64" customFormat="1" ht="10.5" customHeight="1" x14ac:dyDescent="0.2">
      <c r="A21" s="740"/>
      <c r="B21" s="411" t="s">
        <v>77</v>
      </c>
      <c r="C21" s="678"/>
      <c r="E21" s="678"/>
      <c r="G21" s="678"/>
      <c r="H21" s="647"/>
      <c r="I21" s="685"/>
      <c r="J21" s="688"/>
      <c r="K21" s="566"/>
      <c r="L21" s="100"/>
      <c r="M21" s="678"/>
      <c r="O21" s="678"/>
      <c r="Q21" s="678"/>
      <c r="R21" s="647"/>
      <c r="S21" s="685"/>
      <c r="T21" s="688"/>
      <c r="U21" s="566"/>
      <c r="V21" s="486"/>
      <c r="W21" s="678"/>
      <c r="Y21" s="678"/>
      <c r="AA21" s="678"/>
      <c r="AB21" s="647"/>
      <c r="AC21" s="685"/>
      <c r="AD21" s="688"/>
      <c r="AE21" s="566"/>
      <c r="AF21" s="142"/>
    </row>
    <row r="22" spans="1:40" s="64" customFormat="1" ht="16.5" customHeight="1" x14ac:dyDescent="0.2">
      <c r="A22" s="740"/>
      <c r="B22" s="410" t="s">
        <v>78</v>
      </c>
      <c r="C22" s="109">
        <v>0</v>
      </c>
      <c r="E22" s="109">
        <v>6.3333000000000004</v>
      </c>
      <c r="G22" s="109">
        <v>0</v>
      </c>
      <c r="H22" s="647"/>
      <c r="I22" s="685">
        <v>528.12725</v>
      </c>
      <c r="J22" s="688"/>
      <c r="K22" s="566">
        <v>1029.23993</v>
      </c>
      <c r="L22" s="100"/>
      <c r="M22" s="109">
        <v>44379.12</v>
      </c>
      <c r="O22" s="109">
        <v>50429.487999999998</v>
      </c>
      <c r="Q22" s="109">
        <v>54244.036</v>
      </c>
      <c r="R22" s="647"/>
      <c r="S22" s="685">
        <v>560496.62579999992</v>
      </c>
      <c r="T22" s="688"/>
      <c r="U22" s="566">
        <v>602394.59525799984</v>
      </c>
      <c r="V22" s="486"/>
      <c r="W22" s="109">
        <v>44379.12</v>
      </c>
      <c r="Y22" s="109">
        <v>50435.821299999996</v>
      </c>
      <c r="AA22" s="109">
        <v>54244.036</v>
      </c>
      <c r="AB22" s="647"/>
      <c r="AC22" s="685">
        <v>561024.75304999994</v>
      </c>
      <c r="AD22" s="688"/>
      <c r="AE22" s="566">
        <v>603423.83518799988</v>
      </c>
      <c r="AF22" s="142"/>
    </row>
    <row r="23" spans="1:40" s="64" customFormat="1" ht="11.25" customHeight="1" x14ac:dyDescent="0.2">
      <c r="A23" s="740"/>
      <c r="B23" s="411" t="s">
        <v>79</v>
      </c>
      <c r="C23" s="678"/>
      <c r="E23" s="678"/>
      <c r="G23" s="678"/>
      <c r="H23" s="647"/>
      <c r="I23" s="685"/>
      <c r="J23" s="688"/>
      <c r="K23" s="566"/>
      <c r="L23" s="100"/>
      <c r="M23" s="678"/>
      <c r="O23" s="678"/>
      <c r="Q23" s="678"/>
      <c r="R23" s="647"/>
      <c r="S23" s="685"/>
      <c r="T23" s="688"/>
      <c r="U23" s="566"/>
      <c r="V23" s="486"/>
      <c r="W23" s="678"/>
      <c r="Y23" s="678"/>
      <c r="AA23" s="678"/>
      <c r="AB23" s="647"/>
      <c r="AC23" s="685"/>
      <c r="AD23" s="688"/>
      <c r="AE23" s="566"/>
      <c r="AF23" s="142"/>
    </row>
    <row r="24" spans="1:40" s="64" customFormat="1" ht="16.5" customHeight="1" x14ac:dyDescent="0.2">
      <c r="A24" s="740"/>
      <c r="B24" s="410" t="s">
        <v>80</v>
      </c>
      <c r="C24" s="109">
        <v>0</v>
      </c>
      <c r="E24" s="109">
        <v>0</v>
      </c>
      <c r="G24" s="109">
        <v>0</v>
      </c>
      <c r="H24" s="648"/>
      <c r="I24" s="685">
        <v>0</v>
      </c>
      <c r="J24" s="688"/>
      <c r="K24" s="685">
        <v>0</v>
      </c>
      <c r="L24" s="100"/>
      <c r="M24" s="109">
        <v>64.346999999999994</v>
      </c>
      <c r="O24" s="109">
        <v>0</v>
      </c>
      <c r="Q24" s="109">
        <v>1.2</v>
      </c>
      <c r="R24" s="648"/>
      <c r="S24" s="685">
        <v>205.39099999999999</v>
      </c>
      <c r="T24" s="688"/>
      <c r="U24" s="685">
        <v>880.26280000000008</v>
      </c>
      <c r="V24" s="486"/>
      <c r="W24" s="109">
        <v>64.346999999999994</v>
      </c>
      <c r="Y24" s="109">
        <v>0</v>
      </c>
      <c r="AA24" s="109">
        <v>1.2</v>
      </c>
      <c r="AB24" s="648"/>
      <c r="AC24" s="685">
        <v>205.39099999999999</v>
      </c>
      <c r="AD24" s="688"/>
      <c r="AE24" s="685">
        <v>880.26280000000008</v>
      </c>
      <c r="AF24" s="142"/>
    </row>
    <row r="25" spans="1:40" s="64" customFormat="1" ht="11.25" customHeight="1" x14ac:dyDescent="0.2">
      <c r="A25" s="740"/>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40"/>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40"/>
      <c r="B27" s="410" t="s">
        <v>82</v>
      </c>
      <c r="C27" s="651">
        <f>SUM(C18:C24)</f>
        <v>12.71092</v>
      </c>
      <c r="D27" s="651"/>
      <c r="E27" s="651">
        <f>SUM(E18:E24)</f>
        <v>10.04646</v>
      </c>
      <c r="F27" s="651"/>
      <c r="G27" s="651">
        <f>SUM(G18:G24)</f>
        <v>0</v>
      </c>
      <c r="H27" s="652"/>
      <c r="I27" s="653">
        <f>SUM(I18:I24)</f>
        <v>579.81596999999999</v>
      </c>
      <c r="J27" s="653"/>
      <c r="K27" s="653">
        <f t="shared" ref="K27" si="0">SUM(K18:K24)</f>
        <v>1045.08017</v>
      </c>
      <c r="L27" s="391"/>
      <c r="M27" s="651">
        <f>SUM(M18:M24)</f>
        <v>45578.231653000003</v>
      </c>
      <c r="N27" s="651"/>
      <c r="O27" s="651">
        <f>SUM(O18:O24)</f>
        <v>51633.1649665</v>
      </c>
      <c r="P27" s="651"/>
      <c r="Q27" s="651">
        <f>SUM(Q18:Q24)</f>
        <v>56459.646021</v>
      </c>
      <c r="R27" s="391"/>
      <c r="S27" s="653">
        <f>SUM(S18:S24)</f>
        <v>578102.83065049991</v>
      </c>
      <c r="T27" s="653"/>
      <c r="U27" s="653">
        <f t="shared" ref="U27" si="1">SUM(U18:U24)</f>
        <v>620279.27863149985</v>
      </c>
      <c r="V27" s="391"/>
      <c r="W27" s="651">
        <f>SUM(W18:W24)</f>
        <v>45590.942573000008</v>
      </c>
      <c r="X27" s="651"/>
      <c r="Y27" s="651">
        <f>SUM(Y18:Y24)</f>
        <v>51643.211426499998</v>
      </c>
      <c r="Z27" s="651"/>
      <c r="AA27" s="651">
        <f>SUM(AA18:AA24)</f>
        <v>56459.646021</v>
      </c>
      <c r="AB27" s="391"/>
      <c r="AC27" s="653">
        <f>SUM(AC18:AC24)</f>
        <v>578682.6466204999</v>
      </c>
      <c r="AD27" s="653"/>
      <c r="AE27" s="653">
        <f t="shared" ref="AE27" si="2">SUM(AE18:AE24)</f>
        <v>621324.35880149994</v>
      </c>
      <c r="AF27" s="547"/>
      <c r="AN27" s="111" t="s">
        <v>64</v>
      </c>
    </row>
    <row r="28" spans="1:40" s="64" customFormat="1" ht="10.15" customHeight="1" x14ac:dyDescent="0.2">
      <c r="A28" s="740"/>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40"/>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40"/>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40"/>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40"/>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40"/>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40"/>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2.75" customHeight="1" x14ac:dyDescent="0.2">
      <c r="A35" s="740"/>
      <c r="B35" s="151"/>
      <c r="C35" s="276">
        <v>2022</v>
      </c>
      <c r="D35" s="276"/>
      <c r="E35" s="276">
        <v>2021</v>
      </c>
      <c r="F35" s="276"/>
      <c r="G35" s="276">
        <v>2020</v>
      </c>
      <c r="H35" s="276"/>
      <c r="I35" s="276">
        <v>2019</v>
      </c>
      <c r="J35" s="276"/>
      <c r="K35" s="276"/>
      <c r="L35" s="80"/>
      <c r="M35" s="276" t="s">
        <v>416</v>
      </c>
      <c r="N35" s="276"/>
      <c r="O35" s="276">
        <v>2021</v>
      </c>
      <c r="P35" s="276"/>
      <c r="Q35" s="276">
        <v>2020</v>
      </c>
      <c r="R35" s="276"/>
      <c r="S35" s="276">
        <v>2019</v>
      </c>
      <c r="T35" s="276"/>
      <c r="U35" s="276"/>
      <c r="V35" s="276"/>
      <c r="W35" s="276" t="s">
        <v>416</v>
      </c>
      <c r="X35" s="276"/>
      <c r="Y35" s="276">
        <v>2021</v>
      </c>
      <c r="Z35" s="276"/>
      <c r="AA35" s="276">
        <v>2020</v>
      </c>
      <c r="AB35" s="276"/>
      <c r="AC35" s="276">
        <v>2019</v>
      </c>
      <c r="AD35" s="621"/>
      <c r="AE35" s="129"/>
      <c r="AF35" s="168"/>
    </row>
    <row r="36" spans="1:32" s="64" customFormat="1" ht="3" customHeight="1" x14ac:dyDescent="0.2">
      <c r="A36" s="740"/>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40"/>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40"/>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40"/>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40"/>
      <c r="B40" s="410" t="s">
        <v>76</v>
      </c>
      <c r="C40" s="112">
        <v>14.790239999999999</v>
      </c>
      <c r="D40" s="260"/>
      <c r="E40" s="112">
        <v>26.849820000000001</v>
      </c>
      <c r="F40" s="260"/>
      <c r="G40" s="112">
        <v>42.954639999999998</v>
      </c>
      <c r="H40" s="260"/>
      <c r="I40" s="112">
        <v>34.722320000000011</v>
      </c>
      <c r="J40" s="121"/>
      <c r="K40" s="136"/>
      <c r="L40" s="136"/>
      <c r="M40" s="112">
        <v>16318.944133499999</v>
      </c>
      <c r="N40" s="260"/>
      <c r="O40" s="112">
        <v>21078.956888000001</v>
      </c>
      <c r="P40" s="260"/>
      <c r="Q40" s="112">
        <v>19630.695760000002</v>
      </c>
      <c r="R40" s="260"/>
      <c r="S40" s="112">
        <v>23153.029009999998</v>
      </c>
      <c r="T40" s="121"/>
      <c r="U40" s="121"/>
      <c r="V40" s="136"/>
      <c r="W40" s="112">
        <v>16333.734373499999</v>
      </c>
      <c r="X40" s="427"/>
      <c r="Y40" s="112">
        <v>21105.806708</v>
      </c>
      <c r="Z40" s="427"/>
      <c r="AA40" s="112">
        <v>19673.650400000002</v>
      </c>
      <c r="AB40" s="427"/>
      <c r="AC40" s="112">
        <v>23187.751329999999</v>
      </c>
      <c r="AD40" s="136"/>
      <c r="AE40" s="136"/>
      <c r="AF40" s="142"/>
    </row>
    <row r="41" spans="1:32" s="64" customFormat="1" ht="11.25" customHeight="1" x14ac:dyDescent="0.2">
      <c r="A41" s="740"/>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40"/>
      <c r="B42" s="419" t="s">
        <v>78</v>
      </c>
      <c r="C42" s="112">
        <v>1029.23993</v>
      </c>
      <c r="D42" s="260"/>
      <c r="E42" s="112">
        <v>65.930000000000007</v>
      </c>
      <c r="F42" s="260"/>
      <c r="G42" s="112">
        <v>2915.645</v>
      </c>
      <c r="H42" s="260"/>
      <c r="I42" s="112">
        <v>11865.530130000001</v>
      </c>
      <c r="J42" s="121"/>
      <c r="K42" s="136"/>
      <c r="L42" s="136"/>
      <c r="M42" s="112">
        <v>602394.59525799984</v>
      </c>
      <c r="N42" s="260"/>
      <c r="O42" s="112">
        <v>624267.91966000001</v>
      </c>
      <c r="P42" s="260"/>
      <c r="Q42" s="112">
        <v>541549.6825</v>
      </c>
      <c r="R42" s="260"/>
      <c r="S42" s="112">
        <v>593190.89708999987</v>
      </c>
      <c r="T42" s="121"/>
      <c r="U42" s="121"/>
      <c r="V42" s="136"/>
      <c r="W42" s="112">
        <v>603423.83518799988</v>
      </c>
      <c r="X42" s="427"/>
      <c r="Y42" s="112">
        <v>624333.84966000007</v>
      </c>
      <c r="Z42" s="427"/>
      <c r="AA42" s="112">
        <v>544465.32750000001</v>
      </c>
      <c r="AB42" s="427"/>
      <c r="AC42" s="112">
        <v>605056.42721999984</v>
      </c>
      <c r="AD42" s="136"/>
      <c r="AE42" s="136"/>
      <c r="AF42" s="142"/>
    </row>
    <row r="43" spans="1:32" s="64" customFormat="1" ht="10.5" customHeight="1" x14ac:dyDescent="0.2">
      <c r="A43" s="740"/>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40"/>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40"/>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40"/>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40"/>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40"/>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620279.27863149985</v>
      </c>
      <c r="N48" s="542"/>
      <c r="O48" s="401">
        <f>SUM(O38:O44)</f>
        <v>653152.48920800001</v>
      </c>
      <c r="P48" s="542"/>
      <c r="Q48" s="401">
        <f>SUM(Q38:Q44)</f>
        <v>562206.27141999989</v>
      </c>
      <c r="R48" s="542"/>
      <c r="S48" s="401">
        <f>SUM(S38:S44)</f>
        <v>619399.9543199999</v>
      </c>
      <c r="T48" s="431"/>
      <c r="U48" s="431"/>
      <c r="V48" s="431"/>
      <c r="W48" s="401">
        <f>SUM(W38:W44)</f>
        <v>621324.35880149994</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40"/>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40"/>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417</v>
      </c>
    </row>
    <row r="52" spans="1:33" ht="11.25" customHeight="1" x14ac:dyDescent="0.2">
      <c r="B52" s="111" t="s">
        <v>89</v>
      </c>
      <c r="C52" s="64"/>
      <c r="D52" s="64"/>
      <c r="E52" s="64"/>
      <c r="F52" s="64"/>
      <c r="G52" s="64"/>
      <c r="H52" s="64"/>
      <c r="I52" s="64"/>
      <c r="J52" s="64"/>
      <c r="K52" s="64"/>
    </row>
    <row r="53" spans="1:33" ht="11.25" customHeight="1" x14ac:dyDescent="0.2">
      <c r="B53" s="111" t="s">
        <v>90</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1.85546875" style="473" customWidth="1"/>
    <col min="6" max="6" width="9" style="533" customWidth="1"/>
    <col min="7" max="7" width="1.7109375" style="533" customWidth="1"/>
    <col min="8" max="8" width="9" style="533" customWidth="1"/>
    <col min="9" max="9" width="1.85546875" style="533" customWidth="1"/>
    <col min="10" max="10" width="9" style="533" customWidth="1"/>
    <col min="11" max="11" width="1.7109375" style="533" customWidth="1"/>
    <col min="12" max="12" width="9" style="533" customWidth="1"/>
    <col min="13" max="13" width="1.5703125" style="533" customWidth="1"/>
    <col min="14" max="14" width="10" style="533" customWidth="1"/>
    <col min="15" max="15" width="1.7109375" style="533" customWidth="1"/>
    <col min="16" max="16" width="9.5703125" style="533" customWidth="1"/>
    <col min="17" max="17" width="1.5703125" style="533" customWidth="1"/>
    <col min="18" max="18" width="15.5703125" style="533" customWidth="1"/>
    <col min="19" max="19" width="1.28515625" style="533" customWidth="1"/>
    <col min="20" max="20" width="10.42578125" style="533" customWidth="1"/>
    <col min="21" max="21" width="1.5703125" style="533" customWidth="1"/>
    <col min="22" max="22" width="10.140625" style="533" customWidth="1"/>
    <col min="23" max="23" width="1.5703125" style="533" customWidth="1"/>
    <col min="24" max="24" width="10.7109375" style="533" customWidth="1"/>
    <col min="25" max="25" width="1.7109375" style="533" customWidth="1"/>
    <col min="26" max="26" width="16.140625" style="533" customWidth="1"/>
    <col min="27" max="27" width="1.7109375" style="533" customWidth="1"/>
    <col min="28" max="28" width="7.5703125" style="533" customWidth="1"/>
    <col min="29" max="16384" width="9.28515625" style="533"/>
  </cols>
  <sheetData>
    <row r="1" spans="1:34" ht="12" customHeight="1" x14ac:dyDescent="0.2">
      <c r="B1" s="406" t="s">
        <v>91</v>
      </c>
      <c r="C1" s="406"/>
      <c r="D1" s="406"/>
      <c r="E1" s="406"/>
    </row>
    <row r="2" spans="1:34" ht="12" customHeight="1" x14ac:dyDescent="0.2">
      <c r="B2" s="449" t="s">
        <v>92</v>
      </c>
      <c r="C2" s="449"/>
      <c r="D2" s="474"/>
      <c r="E2" s="474"/>
    </row>
    <row r="3" spans="1:34" ht="12" customHeight="1" x14ac:dyDescent="0.2"/>
    <row r="4" spans="1:34" ht="12" customHeight="1" x14ac:dyDescent="0.2">
      <c r="W4" s="111"/>
      <c r="X4" s="111"/>
      <c r="Y4" s="111"/>
      <c r="Z4" s="111" t="s">
        <v>2</v>
      </c>
      <c r="AA4" s="111"/>
    </row>
    <row r="5" spans="1:34" ht="12" customHeight="1" x14ac:dyDescent="0.2">
      <c r="A5" s="744" t="s">
        <v>138</v>
      </c>
      <c r="B5" s="162"/>
      <c r="C5" s="64"/>
      <c r="D5" s="111"/>
      <c r="E5" s="111"/>
      <c r="F5" s="64"/>
      <c r="G5" s="64"/>
      <c r="H5" s="64"/>
      <c r="I5" s="64"/>
      <c r="J5" s="64"/>
      <c r="K5" s="64"/>
      <c r="L5" s="64"/>
      <c r="M5" s="64"/>
      <c r="N5" s="64"/>
      <c r="O5" s="64"/>
      <c r="P5" s="64"/>
      <c r="Q5" s="64"/>
      <c r="R5" s="64"/>
      <c r="S5" s="64"/>
      <c r="T5" s="64"/>
      <c r="U5" s="64"/>
      <c r="V5" s="64"/>
      <c r="W5" s="228"/>
      <c r="X5" s="228"/>
      <c r="Y5" s="228"/>
      <c r="Z5" s="228" t="s">
        <v>94</v>
      </c>
      <c r="AA5" s="228"/>
    </row>
    <row r="6" spans="1:34" ht="5.85" customHeight="1" thickBot="1" x14ac:dyDescent="0.25">
      <c r="A6" s="745"/>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45"/>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45"/>
      <c r="B8" s="408"/>
      <c r="C8" s="388" t="s">
        <v>95</v>
      </c>
      <c r="D8" s="276" t="s">
        <v>416</v>
      </c>
      <c r="E8" s="450"/>
      <c r="F8" s="46">
        <v>2021</v>
      </c>
      <c r="G8" s="450"/>
      <c r="H8" s="46">
        <v>2020</v>
      </c>
      <c r="I8" s="450"/>
      <c r="J8" s="450">
        <v>2019</v>
      </c>
      <c r="K8" s="153"/>
      <c r="L8" s="743">
        <v>2023</v>
      </c>
      <c r="M8" s="743"/>
      <c r="N8" s="743"/>
      <c r="O8" s="743"/>
      <c r="P8" s="743"/>
      <c r="Q8" s="323"/>
      <c r="R8" s="46" t="s">
        <v>413</v>
      </c>
      <c r="S8" s="46"/>
      <c r="T8" s="746">
        <v>2022</v>
      </c>
      <c r="U8" s="746"/>
      <c r="V8" s="746"/>
      <c r="W8" s="746"/>
      <c r="X8" s="746"/>
      <c r="Y8" s="290"/>
      <c r="Z8" s="46" t="s">
        <v>413</v>
      </c>
      <c r="AA8" s="468"/>
      <c r="AB8" s="265"/>
    </row>
    <row r="9" spans="1:34" ht="11.25" customHeight="1" x14ac:dyDescent="0.2">
      <c r="A9" s="745"/>
      <c r="B9" s="409"/>
      <c r="C9" s="475" t="s">
        <v>96</v>
      </c>
      <c r="D9" s="388"/>
      <c r="E9" s="388"/>
      <c r="F9" s="388"/>
      <c r="G9" s="388"/>
      <c r="H9" s="388"/>
      <c r="I9" s="388"/>
      <c r="J9" s="388"/>
      <c r="K9" s="153"/>
      <c r="L9" s="299"/>
      <c r="M9" s="299"/>
      <c r="N9" s="299"/>
      <c r="O9" s="299"/>
      <c r="P9" s="691"/>
      <c r="Q9" s="697"/>
      <c r="R9" s="717" t="s">
        <v>414</v>
      </c>
      <c r="S9" s="697"/>
      <c r="T9" s="716"/>
      <c r="U9" s="716"/>
      <c r="V9" s="299"/>
      <c r="W9" s="299"/>
      <c r="X9" s="299"/>
      <c r="Y9" s="297"/>
      <c r="Z9" s="717" t="s">
        <v>414</v>
      </c>
      <c r="AA9" s="468"/>
      <c r="AB9" s="265"/>
    </row>
    <row r="10" spans="1:34" ht="2.25" customHeight="1" x14ac:dyDescent="0.2">
      <c r="A10" s="745"/>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468"/>
      <c r="AB10" s="265"/>
    </row>
    <row r="11" spans="1:34" x14ac:dyDescent="0.2">
      <c r="A11" s="745"/>
      <c r="B11" s="417"/>
      <c r="C11" s="476"/>
      <c r="D11" s="388"/>
      <c r="E11" s="388"/>
      <c r="F11" s="388"/>
      <c r="G11" s="388"/>
      <c r="H11" s="388"/>
      <c r="I11" s="388"/>
      <c r="J11" s="388"/>
      <c r="K11" s="153"/>
      <c r="L11" s="323" t="s">
        <v>420</v>
      </c>
      <c r="M11" s="323"/>
      <c r="N11" s="725" t="s">
        <v>419</v>
      </c>
      <c r="O11" s="725"/>
      <c r="P11" s="725" t="s">
        <v>418</v>
      </c>
      <c r="Q11" s="323"/>
      <c r="R11" s="323" t="s">
        <v>421</v>
      </c>
      <c r="S11" s="323"/>
      <c r="T11" s="323" t="s">
        <v>41</v>
      </c>
      <c r="U11" s="323"/>
      <c r="V11" s="725" t="s">
        <v>419</v>
      </c>
      <c r="W11" s="725"/>
      <c r="X11" s="725" t="s">
        <v>418</v>
      </c>
      <c r="Y11" s="323"/>
      <c r="Z11" s="323" t="s">
        <v>422</v>
      </c>
      <c r="AA11" s="468"/>
      <c r="AB11" s="265"/>
    </row>
    <row r="12" spans="1:34" x14ac:dyDescent="0.2">
      <c r="A12" s="745"/>
      <c r="B12" s="417"/>
      <c r="C12" s="476"/>
      <c r="D12" s="450"/>
      <c r="E12" s="450"/>
      <c r="F12" s="450"/>
      <c r="G12" s="450"/>
      <c r="H12" s="450"/>
      <c r="I12" s="450"/>
      <c r="J12" s="450"/>
      <c r="K12" s="450"/>
      <c r="L12" s="328"/>
      <c r="M12" s="594"/>
      <c r="N12" s="328"/>
      <c r="O12" s="594"/>
      <c r="P12" s="328"/>
      <c r="Q12" s="328"/>
      <c r="R12" s="323">
        <v>2023</v>
      </c>
      <c r="S12" s="323"/>
      <c r="T12" s="323"/>
      <c r="U12" s="290"/>
      <c r="V12" s="725"/>
      <c r="W12" s="290"/>
      <c r="X12" s="725"/>
      <c r="Y12" s="594"/>
      <c r="Z12" s="323">
        <v>2022</v>
      </c>
      <c r="AA12" s="468"/>
      <c r="AB12" s="265"/>
    </row>
    <row r="13" spans="1:34" ht="2.25" customHeight="1" thickBot="1" x14ac:dyDescent="0.25">
      <c r="A13" s="745"/>
      <c r="B13" s="477"/>
      <c r="C13" s="478"/>
      <c r="D13" s="479"/>
      <c r="E13" s="479"/>
      <c r="F13" s="479"/>
      <c r="G13" s="479"/>
      <c r="H13" s="479"/>
      <c r="I13" s="479"/>
      <c r="J13" s="479"/>
      <c r="K13" s="479"/>
      <c r="L13" s="498"/>
      <c r="M13" s="498"/>
      <c r="N13" s="498"/>
      <c r="O13" s="498"/>
      <c r="P13" s="498"/>
      <c r="Q13" s="498"/>
      <c r="R13" s="498"/>
      <c r="S13" s="498"/>
      <c r="T13" s="498"/>
      <c r="U13" s="503"/>
      <c r="V13" s="498"/>
      <c r="W13" s="503"/>
      <c r="X13" s="498"/>
      <c r="Y13" s="504"/>
      <c r="Z13" s="504"/>
      <c r="AA13" s="508"/>
      <c r="AB13" s="265"/>
    </row>
    <row r="14" spans="1:34" ht="3.75" customHeight="1" x14ac:dyDescent="0.2">
      <c r="A14" s="745"/>
      <c r="B14" s="456"/>
      <c r="C14" s="413"/>
      <c r="D14" s="480"/>
      <c r="E14" s="480"/>
      <c r="F14" s="480"/>
      <c r="G14" s="480"/>
      <c r="H14" s="480"/>
      <c r="I14" s="480"/>
      <c r="J14" s="480"/>
      <c r="K14" s="64"/>
      <c r="L14" s="480"/>
      <c r="N14" s="480"/>
      <c r="O14" s="723"/>
      <c r="P14" s="480"/>
      <c r="Q14" s="480"/>
      <c r="R14" s="480"/>
      <c r="S14" s="480"/>
      <c r="T14" s="480"/>
      <c r="U14" s="64"/>
      <c r="V14" s="480"/>
      <c r="W14" s="64"/>
      <c r="X14" s="480"/>
      <c r="AA14" s="142"/>
    </row>
    <row r="15" spans="1:34" ht="17.25" customHeight="1" x14ac:dyDescent="0.2">
      <c r="A15" s="745"/>
      <c r="B15" s="481"/>
      <c r="C15" s="482" t="s">
        <v>97</v>
      </c>
      <c r="D15" s="107">
        <v>3088.6148800000001</v>
      </c>
      <c r="E15" s="483"/>
      <c r="F15" s="107">
        <v>4506.0010160000002</v>
      </c>
      <c r="G15" s="483"/>
      <c r="H15" s="107">
        <v>3564.20388</v>
      </c>
      <c r="I15" s="483"/>
      <c r="J15" s="360">
        <v>4151.8672200000001</v>
      </c>
      <c r="K15" s="486"/>
      <c r="L15" s="360">
        <v>141.82176000000001</v>
      </c>
      <c r="M15" s="109"/>
      <c r="N15" s="360">
        <v>193.44</v>
      </c>
      <c r="O15" s="109"/>
      <c r="P15" s="360">
        <v>144.5934</v>
      </c>
      <c r="Q15" s="360"/>
      <c r="R15" s="360">
        <v>1829.16912</v>
      </c>
      <c r="S15" s="360"/>
      <c r="T15" s="360">
        <v>342.72</v>
      </c>
      <c r="U15" s="107"/>
      <c r="V15" s="360">
        <v>222.45839999999998</v>
      </c>
      <c r="W15" s="107"/>
      <c r="X15" s="360">
        <v>14.414999999999999</v>
      </c>
      <c r="Y15" s="698"/>
      <c r="Z15" s="107">
        <v>3088.6148800000001</v>
      </c>
      <c r="AA15" s="509"/>
      <c r="AD15"/>
      <c r="AF15" s="473"/>
      <c r="AH15" s="473"/>
    </row>
    <row r="16" spans="1:34" ht="12" customHeight="1" x14ac:dyDescent="0.2">
      <c r="A16" s="745"/>
      <c r="B16" s="484"/>
      <c r="C16" s="485" t="s">
        <v>98</v>
      </c>
      <c r="D16" s="109"/>
      <c r="E16" s="486"/>
      <c r="F16" s="109"/>
      <c r="G16" s="486"/>
      <c r="H16" s="109"/>
      <c r="I16" s="486"/>
      <c r="K16" s="486"/>
      <c r="M16" s="109"/>
      <c r="N16" s="723"/>
      <c r="O16" s="109"/>
      <c r="P16" s="723"/>
      <c r="U16" s="109"/>
      <c r="V16" s="723"/>
      <c r="W16" s="109"/>
      <c r="X16" s="723"/>
      <c r="Y16" s="698"/>
      <c r="Z16" s="109"/>
      <c r="AA16" s="445"/>
      <c r="AH16" s="473"/>
    </row>
    <row r="17" spans="1:36" ht="16.5" customHeight="1" x14ac:dyDescent="0.2">
      <c r="A17" s="745"/>
      <c r="B17" s="410"/>
      <c r="C17" s="487" t="s">
        <v>99</v>
      </c>
      <c r="D17" s="107">
        <v>34182.16917999999</v>
      </c>
      <c r="E17" s="483"/>
      <c r="F17" s="107">
        <v>39186.246759999995</v>
      </c>
      <c r="G17" s="483"/>
      <c r="H17" s="107">
        <v>18654.872849999996</v>
      </c>
      <c r="I17" s="483"/>
      <c r="J17" s="360">
        <v>25027.572230000002</v>
      </c>
      <c r="K17" s="486"/>
      <c r="L17" s="360">
        <v>1751.4</v>
      </c>
      <c r="M17" s="109"/>
      <c r="N17" s="360">
        <v>2052.84</v>
      </c>
      <c r="O17" s="109"/>
      <c r="P17" s="360">
        <v>669.06</v>
      </c>
      <c r="Q17" s="360"/>
      <c r="R17" s="360">
        <v>15707.627173000001</v>
      </c>
      <c r="S17" s="360"/>
      <c r="T17" s="360">
        <v>2016</v>
      </c>
      <c r="U17" s="107"/>
      <c r="V17" s="360">
        <v>1854.72</v>
      </c>
      <c r="W17" s="107"/>
      <c r="X17" s="360">
        <v>987.84</v>
      </c>
      <c r="Y17" s="698"/>
      <c r="Z17" s="107">
        <v>34182.16917999999</v>
      </c>
      <c r="AA17" s="180"/>
      <c r="AB17" s="595"/>
      <c r="AD17"/>
      <c r="AH17" s="473"/>
    </row>
    <row r="18" spans="1:36" ht="16.5" customHeight="1" x14ac:dyDescent="0.2">
      <c r="A18" s="745"/>
      <c r="B18" s="481"/>
      <c r="C18" s="488" t="s">
        <v>100</v>
      </c>
      <c r="D18" s="107">
        <v>4530.2353999999996</v>
      </c>
      <c r="E18" s="483"/>
      <c r="F18" s="107">
        <v>5796.4436000000005</v>
      </c>
      <c r="G18" s="483"/>
      <c r="H18" s="107">
        <v>3619.8309000000004</v>
      </c>
      <c r="I18" s="483"/>
      <c r="J18" s="360">
        <v>4505.1176999999998</v>
      </c>
      <c r="K18" s="486"/>
      <c r="L18" s="360">
        <v>548.78459999999995</v>
      </c>
      <c r="M18" s="109"/>
      <c r="N18" s="360">
        <v>392.88</v>
      </c>
      <c r="O18" s="109"/>
      <c r="P18" s="360">
        <v>184.75532000000001</v>
      </c>
      <c r="Q18" s="360"/>
      <c r="R18" s="360">
        <v>4948.9363200000007</v>
      </c>
      <c r="S18" s="360"/>
      <c r="T18" s="360">
        <v>341.40159999999997</v>
      </c>
      <c r="U18" s="107"/>
      <c r="V18" s="360">
        <v>310.91759999999999</v>
      </c>
      <c r="W18" s="107"/>
      <c r="X18" s="360">
        <v>306.29759999999999</v>
      </c>
      <c r="Y18" s="698"/>
      <c r="Z18" s="107">
        <v>4530.2353999999996</v>
      </c>
      <c r="AA18" s="180"/>
      <c r="AB18" s="595"/>
      <c r="AD18"/>
      <c r="AH18" s="473"/>
    </row>
    <row r="19" spans="1:36" ht="16.5" customHeight="1" x14ac:dyDescent="0.2">
      <c r="A19" s="745"/>
      <c r="B19" s="410"/>
      <c r="C19" s="487" t="s">
        <v>101</v>
      </c>
      <c r="D19" s="123">
        <v>824.6927159999999</v>
      </c>
      <c r="E19" s="483"/>
      <c r="F19" s="123">
        <v>1079.22668</v>
      </c>
      <c r="G19" s="483"/>
      <c r="H19" s="123">
        <v>2670.8040699999997</v>
      </c>
      <c r="I19" s="483"/>
      <c r="J19" s="360">
        <v>2892.0980600000003</v>
      </c>
      <c r="K19" s="425"/>
      <c r="L19" s="360">
        <v>25.982264000000001</v>
      </c>
      <c r="M19" s="109"/>
      <c r="N19" s="360">
        <v>42.84</v>
      </c>
      <c r="O19" s="109"/>
      <c r="P19" s="360">
        <v>59.621499999999997</v>
      </c>
      <c r="Q19" s="360"/>
      <c r="R19" s="360">
        <v>1554.5499519999998</v>
      </c>
      <c r="S19" s="360"/>
      <c r="T19" s="360">
        <v>51.616800000000005</v>
      </c>
      <c r="U19" s="123"/>
      <c r="V19" s="360">
        <v>94.045500000000004</v>
      </c>
      <c r="W19" s="123"/>
      <c r="X19" s="360">
        <v>60.48</v>
      </c>
      <c r="Y19" s="698"/>
      <c r="Z19" s="107">
        <v>824.6927159999999</v>
      </c>
      <c r="AA19" s="510"/>
      <c r="AB19" s="595"/>
      <c r="AD19"/>
      <c r="AF19" s="473"/>
      <c r="AH19" s="473"/>
    </row>
    <row r="20" spans="1:36" ht="16.5" customHeight="1" x14ac:dyDescent="0.2">
      <c r="A20" s="745"/>
      <c r="B20" s="489"/>
      <c r="C20" s="490" t="s">
        <v>102</v>
      </c>
      <c r="D20" s="123">
        <v>131.08682400000001</v>
      </c>
      <c r="E20" s="483"/>
      <c r="F20" s="123">
        <v>7481.1535599999997</v>
      </c>
      <c r="G20" s="483"/>
      <c r="H20" s="123">
        <v>1790.3721099999998</v>
      </c>
      <c r="I20" s="483"/>
      <c r="J20" s="360">
        <v>2497.8357600000004</v>
      </c>
      <c r="K20" s="425"/>
      <c r="L20" s="360">
        <v>0</v>
      </c>
      <c r="M20" s="109"/>
      <c r="N20" s="360">
        <v>24.534665999999998</v>
      </c>
      <c r="O20" s="109"/>
      <c r="P20" s="360">
        <v>12.72</v>
      </c>
      <c r="Q20" s="360"/>
      <c r="R20" s="360">
        <v>213.31498000000005</v>
      </c>
      <c r="S20" s="360"/>
      <c r="T20" s="360">
        <v>0</v>
      </c>
      <c r="U20" s="123"/>
      <c r="V20" s="360">
        <v>12.70504</v>
      </c>
      <c r="W20" s="123"/>
      <c r="X20" s="360">
        <v>0</v>
      </c>
      <c r="Y20" s="698"/>
      <c r="Z20" s="107">
        <v>131.08682400000001</v>
      </c>
      <c r="AA20" s="180"/>
      <c r="AB20" s="595"/>
      <c r="AD20"/>
      <c r="AF20" s="473"/>
      <c r="AH20" s="473"/>
      <c r="AJ20" s="473"/>
    </row>
    <row r="21" spans="1:36" ht="16.5" customHeight="1" x14ac:dyDescent="0.2">
      <c r="A21" s="745"/>
      <c r="B21" s="481"/>
      <c r="C21" s="488" t="s">
        <v>103</v>
      </c>
      <c r="D21" s="123">
        <v>15658.743710000001</v>
      </c>
      <c r="E21" s="483"/>
      <c r="F21" s="123">
        <v>12035.581759999999</v>
      </c>
      <c r="G21" s="483"/>
      <c r="H21" s="123">
        <v>10987.22624</v>
      </c>
      <c r="I21" s="483"/>
      <c r="J21" s="360">
        <v>14032.62616</v>
      </c>
      <c r="K21" s="486"/>
      <c r="L21" s="360">
        <v>557.154</v>
      </c>
      <c r="M21" s="109"/>
      <c r="N21" s="360">
        <v>1249.92</v>
      </c>
      <c r="O21" s="109"/>
      <c r="P21" s="360">
        <v>922.32</v>
      </c>
      <c r="Q21" s="360"/>
      <c r="R21" s="360">
        <v>10681.16669</v>
      </c>
      <c r="S21" s="360"/>
      <c r="T21" s="360">
        <v>1265.04</v>
      </c>
      <c r="U21" s="123"/>
      <c r="V21" s="360">
        <v>939.96</v>
      </c>
      <c r="W21" s="123"/>
      <c r="X21" s="360">
        <v>1382.3681200000001</v>
      </c>
      <c r="Y21" s="698"/>
      <c r="Z21" s="107">
        <v>15658.743710000001</v>
      </c>
      <c r="AA21" s="180"/>
      <c r="AB21" s="595"/>
      <c r="AD21"/>
      <c r="AF21" s="473"/>
      <c r="AH21" s="473"/>
      <c r="AJ21" s="473"/>
    </row>
    <row r="22" spans="1:36" ht="16.5" customHeight="1" x14ac:dyDescent="0.2">
      <c r="A22" s="745"/>
      <c r="B22" s="481"/>
      <c r="C22" s="488" t="s">
        <v>104</v>
      </c>
      <c r="D22" s="123">
        <v>285716.35194000008</v>
      </c>
      <c r="E22" s="483"/>
      <c r="F22" s="123">
        <v>315556.0461700001</v>
      </c>
      <c r="G22" s="483"/>
      <c r="H22" s="123">
        <v>292689.16140000004</v>
      </c>
      <c r="I22" s="483"/>
      <c r="J22" s="360">
        <v>309358.45361000008</v>
      </c>
      <c r="K22" s="486"/>
      <c r="L22" s="360">
        <v>18907.567600000002</v>
      </c>
      <c r="M22" s="109"/>
      <c r="N22" s="360">
        <v>24836.228280000003</v>
      </c>
      <c r="O22" s="109"/>
      <c r="P22" s="360">
        <v>33281.19</v>
      </c>
      <c r="Q22" s="360"/>
      <c r="R22" s="360">
        <v>279037.66386000003</v>
      </c>
      <c r="S22" s="360"/>
      <c r="T22" s="360">
        <v>22934.709300000002</v>
      </c>
      <c r="U22" s="123"/>
      <c r="V22" s="360">
        <v>27565.019600000003</v>
      </c>
      <c r="W22" s="123"/>
      <c r="X22" s="360">
        <v>23343.367679999999</v>
      </c>
      <c r="Y22" s="698"/>
      <c r="Z22" s="107">
        <v>285716.35194000008</v>
      </c>
      <c r="AA22" s="180"/>
      <c r="AB22" s="595"/>
      <c r="AD22"/>
      <c r="AF22" s="473"/>
      <c r="AH22" s="473"/>
    </row>
    <row r="23" spans="1:36" ht="16.5" customHeight="1" x14ac:dyDescent="0.2">
      <c r="A23" s="745"/>
      <c r="B23" s="481"/>
      <c r="C23" s="488" t="s">
        <v>105</v>
      </c>
      <c r="D23" s="123">
        <v>18185.580000000002</v>
      </c>
      <c r="E23" s="483"/>
      <c r="F23" s="123">
        <v>25885.439999999999</v>
      </c>
      <c r="G23" s="483"/>
      <c r="H23" s="123">
        <v>18466.5602</v>
      </c>
      <c r="I23" s="483"/>
      <c r="J23" s="360">
        <v>27316.800500000001</v>
      </c>
      <c r="K23" s="486"/>
      <c r="L23" s="360">
        <v>806.4</v>
      </c>
      <c r="M23" s="109"/>
      <c r="N23" s="360">
        <v>1310.4000000000001</v>
      </c>
      <c r="O23" s="109"/>
      <c r="P23" s="360">
        <v>0</v>
      </c>
      <c r="Q23" s="360"/>
      <c r="R23" s="360">
        <v>6390.72</v>
      </c>
      <c r="S23" s="360"/>
      <c r="T23" s="360">
        <v>202.86</v>
      </c>
      <c r="U23" s="123"/>
      <c r="V23" s="360">
        <v>705.6</v>
      </c>
      <c r="W23" s="123"/>
      <c r="X23" s="360">
        <v>1310.4000000000001</v>
      </c>
      <c r="Y23" s="698"/>
      <c r="Z23" s="107">
        <v>18185.580000000002</v>
      </c>
      <c r="AA23" s="180"/>
      <c r="AB23" s="595"/>
      <c r="AD23"/>
      <c r="AF23" s="473"/>
      <c r="AH23" s="473"/>
    </row>
    <row r="24" spans="1:36" ht="16.5" customHeight="1" x14ac:dyDescent="0.2">
      <c r="A24" s="745"/>
      <c r="B24" s="481"/>
      <c r="C24" s="488" t="s">
        <v>106</v>
      </c>
      <c r="D24" s="123">
        <v>148.22708</v>
      </c>
      <c r="E24" s="483"/>
      <c r="F24" s="123">
        <v>272.67115000000001</v>
      </c>
      <c r="G24" s="483"/>
      <c r="H24" s="123">
        <v>381.87839999999994</v>
      </c>
      <c r="I24" s="483"/>
      <c r="J24" s="360">
        <v>150.63679999999999</v>
      </c>
      <c r="K24" s="486"/>
      <c r="L24" s="360">
        <v>0</v>
      </c>
      <c r="M24" s="109"/>
      <c r="N24" s="360">
        <v>0</v>
      </c>
      <c r="O24" s="109"/>
      <c r="P24" s="360">
        <v>0</v>
      </c>
      <c r="Q24" s="360"/>
      <c r="R24" s="360">
        <v>99.801719999999989</v>
      </c>
      <c r="S24" s="360"/>
      <c r="T24" s="360">
        <v>0</v>
      </c>
      <c r="U24" s="123"/>
      <c r="V24" s="360">
        <v>11.275879999999999</v>
      </c>
      <c r="W24" s="123"/>
      <c r="X24" s="360">
        <v>0</v>
      </c>
      <c r="Y24" s="698"/>
      <c r="Z24" s="107">
        <v>148.22708</v>
      </c>
      <c r="AA24" s="180"/>
      <c r="AB24" s="595"/>
      <c r="AD24"/>
      <c r="AF24" s="473"/>
      <c r="AH24" s="473"/>
    </row>
    <row r="25" spans="1:36" ht="16.5" customHeight="1" x14ac:dyDescent="0.2">
      <c r="A25" s="745"/>
      <c r="B25" s="481"/>
      <c r="C25" s="488" t="s">
        <v>107</v>
      </c>
      <c r="D25" s="123">
        <v>44.597999999999999</v>
      </c>
      <c r="E25" s="483"/>
      <c r="F25" s="123">
        <v>40.531199999999998</v>
      </c>
      <c r="G25" s="483"/>
      <c r="H25" s="123">
        <v>31.4</v>
      </c>
      <c r="I25" s="483"/>
      <c r="J25" s="360">
        <v>29.52</v>
      </c>
      <c r="K25" s="486"/>
      <c r="L25" s="360">
        <v>0</v>
      </c>
      <c r="M25" s="109"/>
      <c r="N25" s="360">
        <v>0</v>
      </c>
      <c r="O25" s="109"/>
      <c r="P25" s="360">
        <v>0</v>
      </c>
      <c r="Q25" s="360"/>
      <c r="R25" s="360">
        <v>2.7879999999999998</v>
      </c>
      <c r="S25" s="360"/>
      <c r="T25" s="360">
        <v>2.58</v>
      </c>
      <c r="U25" s="123"/>
      <c r="V25" s="360">
        <v>0</v>
      </c>
      <c r="W25" s="123"/>
      <c r="X25" s="360">
        <v>5.16</v>
      </c>
      <c r="Y25" s="698"/>
      <c r="Z25" s="107">
        <v>44.597999999999999</v>
      </c>
      <c r="AA25" s="180"/>
      <c r="AB25" s="595"/>
      <c r="AD25"/>
      <c r="AF25" s="473"/>
      <c r="AH25" s="473"/>
    </row>
    <row r="26" spans="1:36" ht="16.5" customHeight="1" x14ac:dyDescent="0.2">
      <c r="A26" s="745"/>
      <c r="B26" s="481"/>
      <c r="C26" s="488" t="s">
        <v>108</v>
      </c>
      <c r="D26" s="123">
        <v>17744.746899999998</v>
      </c>
      <c r="E26" s="483"/>
      <c r="F26" s="123">
        <v>15076.088</v>
      </c>
      <c r="G26" s="483"/>
      <c r="H26" s="123">
        <v>20132.1885</v>
      </c>
      <c r="I26" s="483"/>
      <c r="J26" s="360">
        <v>27295.931700000001</v>
      </c>
      <c r="K26" s="486"/>
      <c r="L26" s="360">
        <v>1773.76</v>
      </c>
      <c r="M26" s="109"/>
      <c r="N26" s="360">
        <v>2936.88</v>
      </c>
      <c r="O26" s="109"/>
      <c r="P26" s="360">
        <v>1975.2</v>
      </c>
      <c r="Q26" s="360"/>
      <c r="R26" s="360">
        <v>14796.24</v>
      </c>
      <c r="S26" s="360"/>
      <c r="T26" s="360">
        <v>1903.338</v>
      </c>
      <c r="U26" s="123"/>
      <c r="V26" s="360">
        <v>804.096</v>
      </c>
      <c r="W26" s="123"/>
      <c r="X26" s="360">
        <v>1226.4329</v>
      </c>
      <c r="Y26" s="698"/>
      <c r="Z26" s="107">
        <v>17744.746899999998</v>
      </c>
      <c r="AA26" s="180"/>
      <c r="AB26" s="595"/>
      <c r="AD26"/>
      <c r="AF26" s="473"/>
      <c r="AH26" s="473"/>
    </row>
    <row r="27" spans="1:36" x14ac:dyDescent="0.2">
      <c r="A27" s="745"/>
      <c r="B27" s="484"/>
      <c r="C27" s="485" t="s">
        <v>109</v>
      </c>
      <c r="D27" s="109"/>
      <c r="E27" s="483"/>
      <c r="F27" s="109"/>
      <c r="G27" s="483"/>
      <c r="H27" s="109"/>
      <c r="I27" s="483"/>
      <c r="J27" s="360"/>
      <c r="K27" s="486"/>
      <c r="L27" s="360"/>
      <c r="M27" s="109"/>
      <c r="N27" s="360"/>
      <c r="O27" s="109"/>
      <c r="P27" s="360"/>
      <c r="Q27" s="360"/>
      <c r="R27" s="360"/>
      <c r="S27" s="360"/>
      <c r="T27" s="360"/>
      <c r="U27" s="109"/>
      <c r="V27" s="360"/>
      <c r="W27" s="109"/>
      <c r="X27" s="360"/>
      <c r="Y27" s="698"/>
      <c r="Z27" s="109"/>
      <c r="AA27" s="445"/>
      <c r="AB27" s="595"/>
      <c r="AF27" s="473"/>
      <c r="AH27" s="473"/>
    </row>
    <row r="28" spans="1:36" ht="16.5" customHeight="1" x14ac:dyDescent="0.2">
      <c r="A28" s="745"/>
      <c r="B28" s="410"/>
      <c r="C28" s="487" t="s">
        <v>110</v>
      </c>
      <c r="D28" s="123">
        <v>4625.6524650000001</v>
      </c>
      <c r="E28" s="483"/>
      <c r="F28" s="123">
        <v>5216.115796</v>
      </c>
      <c r="G28" s="483"/>
      <c r="H28" s="123">
        <v>6195.0916900000002</v>
      </c>
      <c r="I28" s="483"/>
      <c r="J28" s="360">
        <v>9368.9528399999981</v>
      </c>
      <c r="K28" s="486"/>
      <c r="L28" s="360">
        <v>456.49656799999997</v>
      </c>
      <c r="M28" s="109"/>
      <c r="N28" s="360">
        <v>278.91492499999998</v>
      </c>
      <c r="O28" s="109"/>
      <c r="P28" s="360">
        <v>325.26919699999996</v>
      </c>
      <c r="Q28" s="360"/>
      <c r="R28" s="360">
        <v>5133.9326499999997</v>
      </c>
      <c r="S28" s="360"/>
      <c r="T28" s="360">
        <v>161.28</v>
      </c>
      <c r="U28" s="123"/>
      <c r="V28" s="360">
        <v>271.22545200000002</v>
      </c>
      <c r="W28" s="123"/>
      <c r="X28" s="360">
        <v>83.096000000000004</v>
      </c>
      <c r="Y28" s="698"/>
      <c r="Z28" s="107">
        <v>4625.6524650000001</v>
      </c>
      <c r="AA28" s="180"/>
      <c r="AB28" s="595"/>
      <c r="AD28"/>
      <c r="AF28" s="473"/>
      <c r="AH28" s="473"/>
    </row>
    <row r="29" spans="1:36" ht="16.5" customHeight="1" x14ac:dyDescent="0.2">
      <c r="A29" s="745"/>
      <c r="B29" s="410"/>
      <c r="C29" s="487" t="s">
        <v>111</v>
      </c>
      <c r="D29" s="123">
        <v>5709.8159999999998</v>
      </c>
      <c r="E29" s="483"/>
      <c r="F29" s="123">
        <v>5080.7309999999998</v>
      </c>
      <c r="G29" s="483"/>
      <c r="H29" s="123">
        <v>2453.8087099999998</v>
      </c>
      <c r="I29" s="483"/>
      <c r="J29" s="360">
        <v>3598.402</v>
      </c>
      <c r="K29" s="486"/>
      <c r="L29" s="360">
        <v>0</v>
      </c>
      <c r="M29" s="109"/>
      <c r="N29" s="360">
        <v>19.2</v>
      </c>
      <c r="O29" s="109"/>
      <c r="P29" s="360">
        <v>0</v>
      </c>
      <c r="Q29" s="360"/>
      <c r="R29" s="360">
        <v>69.316999999999993</v>
      </c>
      <c r="S29" s="360"/>
      <c r="T29" s="360">
        <v>596.91</v>
      </c>
      <c r="U29" s="123"/>
      <c r="V29" s="360">
        <v>334.92</v>
      </c>
      <c r="W29" s="123"/>
      <c r="X29" s="360">
        <v>467.34</v>
      </c>
      <c r="Y29" s="698"/>
      <c r="Z29" s="107">
        <v>5709.8159999999998</v>
      </c>
      <c r="AA29" s="180"/>
      <c r="AB29" s="595"/>
      <c r="AD29"/>
      <c r="AF29" s="473"/>
      <c r="AH29" s="473"/>
    </row>
    <row r="30" spans="1:36" ht="16.5" customHeight="1" x14ac:dyDescent="0.2">
      <c r="A30" s="745"/>
      <c r="B30" s="481"/>
      <c r="C30" s="488" t="s">
        <v>112</v>
      </c>
      <c r="D30" s="123">
        <v>26314.360281500001</v>
      </c>
      <c r="E30" s="483"/>
      <c r="F30" s="123">
        <v>28595.850098999999</v>
      </c>
      <c r="G30" s="483"/>
      <c r="H30" s="123">
        <v>57441.681039999996</v>
      </c>
      <c r="I30" s="483"/>
      <c r="J30" s="360">
        <v>71080.288360000006</v>
      </c>
      <c r="K30" s="486"/>
      <c r="L30" s="360">
        <v>5777.4294</v>
      </c>
      <c r="M30" s="109"/>
      <c r="N30" s="360">
        <v>4579.8008374999999</v>
      </c>
      <c r="O30" s="109"/>
      <c r="P30" s="360">
        <v>4822.3114000000005</v>
      </c>
      <c r="Q30" s="360"/>
      <c r="R30" s="360">
        <v>54767.552249499997</v>
      </c>
      <c r="S30" s="360"/>
      <c r="T30" s="360">
        <v>2067.80978</v>
      </c>
      <c r="U30" s="123"/>
      <c r="V30" s="360">
        <v>1431.1</v>
      </c>
      <c r="W30" s="123"/>
      <c r="X30" s="360">
        <v>3393.18</v>
      </c>
      <c r="Y30" s="698"/>
      <c r="Z30" s="107">
        <v>26314.360281500001</v>
      </c>
      <c r="AA30" s="180"/>
      <c r="AB30" s="595"/>
      <c r="AD30"/>
      <c r="AF30" s="473"/>
      <c r="AH30" s="473"/>
    </row>
    <row r="31" spans="1:36" ht="16.5" customHeight="1" x14ac:dyDescent="0.2">
      <c r="A31" s="745"/>
      <c r="B31" s="410"/>
      <c r="C31" s="487" t="s">
        <v>113</v>
      </c>
      <c r="D31" s="123">
        <v>2238.56</v>
      </c>
      <c r="E31" s="483"/>
      <c r="F31" s="123">
        <v>3560.76</v>
      </c>
      <c r="G31" s="483"/>
      <c r="H31" s="123">
        <v>2758.14</v>
      </c>
      <c r="I31" s="483"/>
      <c r="J31" s="360">
        <v>1552.32</v>
      </c>
      <c r="K31" s="486"/>
      <c r="L31" s="360">
        <v>60.48</v>
      </c>
      <c r="M31" s="109"/>
      <c r="N31" s="360">
        <v>100.8</v>
      </c>
      <c r="O31" s="109"/>
      <c r="P31" s="360">
        <v>120.96</v>
      </c>
      <c r="Q31" s="360"/>
      <c r="R31" s="360">
        <v>1387.26</v>
      </c>
      <c r="S31" s="360"/>
      <c r="T31" s="360">
        <v>100.8</v>
      </c>
      <c r="U31" s="123"/>
      <c r="V31" s="360">
        <v>161.28</v>
      </c>
      <c r="W31" s="123"/>
      <c r="X31" s="360">
        <v>100.8</v>
      </c>
      <c r="Y31" s="698"/>
      <c r="Z31" s="107">
        <v>2238.56</v>
      </c>
      <c r="AA31" s="180"/>
      <c r="AB31" s="595"/>
      <c r="AC31" s="595"/>
      <c r="AD31"/>
      <c r="AF31" s="473"/>
      <c r="AH31" s="473"/>
    </row>
    <row r="32" spans="1:36" ht="16.5" customHeight="1" x14ac:dyDescent="0.2">
      <c r="A32" s="745"/>
      <c r="B32" s="494"/>
      <c r="C32" s="219" t="s">
        <v>116</v>
      </c>
      <c r="D32" s="123">
        <v>5945.9944000000005</v>
      </c>
      <c r="E32" s="111"/>
      <c r="F32" s="123">
        <v>8574.7002800000009</v>
      </c>
      <c r="G32" s="111"/>
      <c r="H32" s="123">
        <v>9139.2360000000008</v>
      </c>
      <c r="I32" s="111"/>
      <c r="J32" s="360">
        <v>12204.924999999999</v>
      </c>
      <c r="K32" s="500"/>
      <c r="L32" s="360">
        <v>426.72</v>
      </c>
      <c r="N32" s="360">
        <v>548.4</v>
      </c>
      <c r="O32" s="723"/>
      <c r="P32" s="360">
        <v>413.16</v>
      </c>
      <c r="Q32" s="360"/>
      <c r="R32" s="360">
        <v>6034.21</v>
      </c>
      <c r="S32" s="360"/>
      <c r="T32" s="360">
        <v>698.88</v>
      </c>
      <c r="U32" s="123"/>
      <c r="V32" s="360">
        <v>671.81</v>
      </c>
      <c r="W32" s="123"/>
      <c r="X32" s="360">
        <v>418.67</v>
      </c>
      <c r="Y32" s="109"/>
      <c r="Z32" s="123">
        <v>5945.9944000000005</v>
      </c>
      <c r="AA32" s="180"/>
      <c r="AD32"/>
      <c r="AF32" s="473"/>
      <c r="AH32" s="473"/>
    </row>
    <row r="33" spans="1:34" x14ac:dyDescent="0.2">
      <c r="A33" s="745"/>
      <c r="B33" s="455"/>
      <c r="C33" s="495" t="s">
        <v>117</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45"/>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45"/>
      <c r="B35" s="64"/>
      <c r="C35" s="64"/>
      <c r="K35" s="109"/>
      <c r="L35" s="595"/>
      <c r="M35" s="109"/>
      <c r="N35" s="595"/>
      <c r="O35" s="109"/>
      <c r="T35" s="109"/>
      <c r="U35" s="109"/>
      <c r="W35" s="506"/>
      <c r="Y35" s="506"/>
      <c r="AA35" s="109"/>
      <c r="AF35" s="473"/>
      <c r="AH35" s="473"/>
    </row>
    <row r="36" spans="1:34" ht="14.25" customHeight="1" x14ac:dyDescent="0.2">
      <c r="A36" s="745"/>
      <c r="B36" s="111" t="s">
        <v>417</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45"/>
      <c r="B37" s="64" t="s">
        <v>403</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28515625" style="533" customWidth="1"/>
    <col min="12" max="12" width="9" style="533" customWidth="1"/>
    <col min="13" max="13" width="1.5703125" style="533" customWidth="1"/>
    <col min="14" max="14" width="10.140625" style="533" customWidth="1"/>
    <col min="15" max="15" width="1.42578125" style="533" customWidth="1"/>
    <col min="16" max="16" width="10.5703125" style="533" customWidth="1"/>
    <col min="17" max="17" width="1.85546875" style="533" customWidth="1"/>
    <col min="18" max="18" width="15.5703125" style="533" customWidth="1"/>
    <col min="19" max="19" width="2" style="533" customWidth="1"/>
    <col min="20" max="20" width="9.85546875" style="533" customWidth="1"/>
    <col min="21" max="21" width="2.85546875" style="533" customWidth="1"/>
    <col min="22" max="22" width="9.7109375" style="533" customWidth="1"/>
    <col min="23" max="23" width="2.85546875" style="533" customWidth="1"/>
    <col min="24" max="24" width="11.85546875" style="533" customWidth="1"/>
    <col min="25" max="25" width="1.7109375" style="533" customWidth="1"/>
    <col min="26" max="26" width="16.570312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114</v>
      </c>
      <c r="C1" s="406"/>
      <c r="D1" s="406"/>
      <c r="E1" s="406"/>
      <c r="I1" s="483"/>
      <c r="AG1" s="473"/>
      <c r="AI1" s="473"/>
    </row>
    <row r="2" spans="1:35" ht="12.75" customHeight="1" x14ac:dyDescent="0.2">
      <c r="B2" s="449" t="s">
        <v>115</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47" t="s">
        <v>2</v>
      </c>
      <c r="AA4" s="747"/>
      <c r="AB4" s="747"/>
      <c r="AG4" s="473"/>
      <c r="AI4" s="473"/>
    </row>
    <row r="5" spans="1:35" ht="12.75" customHeight="1" x14ac:dyDescent="0.2">
      <c r="B5" s="64"/>
      <c r="C5" s="64"/>
      <c r="D5" s="111"/>
      <c r="E5" s="111"/>
      <c r="F5" s="64"/>
      <c r="G5" s="64"/>
      <c r="H5" s="64"/>
      <c r="I5" s="64"/>
      <c r="J5" s="64"/>
      <c r="K5" s="64"/>
      <c r="T5" s="64"/>
      <c r="U5" s="64"/>
      <c r="V5" s="64"/>
      <c r="W5" s="64"/>
      <c r="X5" s="64"/>
      <c r="Y5" s="228"/>
      <c r="Z5" s="734" t="s">
        <v>94</v>
      </c>
      <c r="AA5" s="734"/>
      <c r="AB5" s="734"/>
      <c r="AC5" s="495"/>
      <c r="AG5" s="473"/>
      <c r="AI5" s="473"/>
    </row>
    <row r="6" spans="1:35" ht="6.75" customHeight="1" thickBot="1" x14ac:dyDescent="0.25">
      <c r="A6" s="745">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45"/>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45"/>
      <c r="B8" s="408"/>
      <c r="C8" s="388" t="s">
        <v>95</v>
      </c>
      <c r="D8" s="276" t="s">
        <v>416</v>
      </c>
      <c r="E8" s="46"/>
      <c r="F8" s="46">
        <v>2021</v>
      </c>
      <c r="G8" s="46"/>
      <c r="H8" s="46">
        <v>2020</v>
      </c>
      <c r="I8" s="46"/>
      <c r="J8" s="46">
        <v>2019</v>
      </c>
      <c r="K8" s="153"/>
      <c r="L8" s="743">
        <v>2023</v>
      </c>
      <c r="M8" s="743"/>
      <c r="N8" s="743"/>
      <c r="O8" s="743"/>
      <c r="P8" s="743"/>
      <c r="Q8" s="323"/>
      <c r="R8" s="46" t="s">
        <v>413</v>
      </c>
      <c r="S8" s="46"/>
      <c r="T8" s="743">
        <v>2022</v>
      </c>
      <c r="U8" s="743"/>
      <c r="V8" s="743"/>
      <c r="W8" s="743"/>
      <c r="X8" s="743"/>
      <c r="Y8" s="290"/>
      <c r="Z8" s="46" t="s">
        <v>413</v>
      </c>
      <c r="AA8" s="323"/>
      <c r="AB8" s="696"/>
      <c r="AG8" s="473"/>
      <c r="AI8" s="473"/>
    </row>
    <row r="9" spans="1:35" ht="11.25" customHeight="1" x14ac:dyDescent="0.2">
      <c r="A9" s="745"/>
      <c r="B9" s="409"/>
      <c r="C9" s="475" t="s">
        <v>96</v>
      </c>
      <c r="D9" s="388"/>
      <c r="E9" s="388"/>
      <c r="F9" s="388"/>
      <c r="G9" s="388"/>
      <c r="H9" s="388"/>
      <c r="I9" s="388"/>
      <c r="J9" s="388"/>
      <c r="K9" s="153"/>
      <c r="L9" s="299"/>
      <c r="M9" s="299"/>
      <c r="N9" s="299"/>
      <c r="O9" s="299"/>
      <c r="P9" s="691"/>
      <c r="Q9" s="697"/>
      <c r="R9" s="717" t="s">
        <v>414</v>
      </c>
      <c r="S9" s="697"/>
      <c r="T9" s="714"/>
      <c r="U9" s="714"/>
      <c r="V9" s="299"/>
      <c r="W9" s="299"/>
      <c r="X9" s="299"/>
      <c r="Y9" s="297"/>
      <c r="Z9" s="717" t="s">
        <v>414</v>
      </c>
      <c r="AA9" s="328"/>
      <c r="AB9" s="702"/>
      <c r="AG9" s="473"/>
      <c r="AI9" s="473"/>
    </row>
    <row r="10" spans="1:35" ht="6" customHeight="1" x14ac:dyDescent="0.2">
      <c r="A10" s="745"/>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45"/>
      <c r="B11" s="417"/>
      <c r="C11" s="476"/>
      <c r="D11" s="388"/>
      <c r="E11" s="388"/>
      <c r="F11" s="388"/>
      <c r="G11" s="388"/>
      <c r="H11" s="388"/>
      <c r="I11" s="388"/>
      <c r="J11" s="388"/>
      <c r="K11" s="153"/>
      <c r="L11" s="323" t="s">
        <v>423</v>
      </c>
      <c r="M11" s="323"/>
      <c r="N11" s="725" t="s">
        <v>419</v>
      </c>
      <c r="O11" s="725"/>
      <c r="P11" s="725" t="s">
        <v>418</v>
      </c>
      <c r="Q11" s="323"/>
      <c r="R11" s="323" t="s">
        <v>421</v>
      </c>
      <c r="S11" s="323"/>
      <c r="T11" s="323" t="s">
        <v>41</v>
      </c>
      <c r="U11" s="323"/>
      <c r="V11" s="725" t="s">
        <v>419</v>
      </c>
      <c r="W11" s="725"/>
      <c r="X11" s="725" t="s">
        <v>418</v>
      </c>
      <c r="Y11" s="323"/>
      <c r="Z11" s="721" t="s">
        <v>422</v>
      </c>
      <c r="AA11" s="323"/>
      <c r="AB11" s="696"/>
      <c r="AG11" s="473"/>
      <c r="AI11" s="473"/>
    </row>
    <row r="12" spans="1:35" x14ac:dyDescent="0.2">
      <c r="A12" s="745"/>
      <c r="B12" s="417"/>
      <c r="C12" s="476"/>
      <c r="D12" s="450"/>
      <c r="E12" s="450"/>
      <c r="F12" s="450"/>
      <c r="G12" s="450"/>
      <c r="H12" s="450"/>
      <c r="I12" s="450"/>
      <c r="J12" s="450"/>
      <c r="K12" s="450"/>
      <c r="L12" s="328"/>
      <c r="M12" s="594"/>
      <c r="N12" s="328"/>
      <c r="O12" s="594"/>
      <c r="P12" s="328"/>
      <c r="Q12" s="328"/>
      <c r="R12" s="323">
        <v>2023</v>
      </c>
      <c r="S12" s="328"/>
      <c r="T12" s="290"/>
      <c r="U12" s="290"/>
      <c r="V12" s="290"/>
      <c r="W12" s="290"/>
      <c r="X12" s="290"/>
      <c r="Y12" s="594"/>
      <c r="Z12" s="323">
        <v>2022</v>
      </c>
      <c r="AA12" s="323"/>
      <c r="AB12" s="696"/>
      <c r="AE12" s="65"/>
      <c r="AG12" s="473"/>
    </row>
    <row r="13" spans="1:35" ht="3" customHeight="1" thickBot="1" x14ac:dyDescent="0.25">
      <c r="A13" s="745"/>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498"/>
      <c r="Z13" s="503"/>
      <c r="AA13" s="498"/>
      <c r="AB13" s="512"/>
      <c r="AG13" s="473"/>
    </row>
    <row r="14" spans="1:35" ht="5.25" customHeight="1" x14ac:dyDescent="0.2">
      <c r="A14" s="745"/>
      <c r="B14" s="599"/>
      <c r="F14" s="473"/>
      <c r="G14" s="473"/>
      <c r="H14" s="473"/>
      <c r="I14" s="473"/>
      <c r="J14" s="473"/>
      <c r="K14" s="473"/>
      <c r="L14" s="473"/>
      <c r="N14" s="473"/>
      <c r="O14" s="723"/>
      <c r="P14" s="473"/>
      <c r="Q14" s="473"/>
      <c r="R14" s="473"/>
      <c r="S14" s="473"/>
      <c r="V14" s="723"/>
      <c r="W14" s="723"/>
      <c r="X14" s="723"/>
      <c r="Z14" s="473"/>
      <c r="AB14" s="600"/>
      <c r="AG14" s="473"/>
      <c r="AI14" s="473"/>
    </row>
    <row r="15" spans="1:35" ht="16.5" customHeight="1" x14ac:dyDescent="0.2">
      <c r="A15" s="745"/>
      <c r="B15" s="494"/>
      <c r="C15" s="219" t="s">
        <v>118</v>
      </c>
      <c r="D15" s="123">
        <v>10899.605</v>
      </c>
      <c r="E15" s="111"/>
      <c r="F15" s="123">
        <v>8715.1039999999994</v>
      </c>
      <c r="G15" s="111"/>
      <c r="H15" s="123">
        <v>7642.4255999999996</v>
      </c>
      <c r="I15" s="111"/>
      <c r="J15" s="107">
        <v>9169.86</v>
      </c>
      <c r="K15" s="500"/>
      <c r="L15" s="360">
        <v>1247.4000000000001</v>
      </c>
      <c r="M15" s="109"/>
      <c r="N15" s="360">
        <v>559.44000000000005</v>
      </c>
      <c r="O15" s="109"/>
      <c r="P15" s="360">
        <v>612.36</v>
      </c>
      <c r="Q15" s="360"/>
      <c r="R15" s="360">
        <v>9374.7929999999997</v>
      </c>
      <c r="S15" s="360"/>
      <c r="T15" s="123">
        <v>703.08</v>
      </c>
      <c r="U15" s="123"/>
      <c r="V15" s="123">
        <v>833.94500000000005</v>
      </c>
      <c r="W15" s="123"/>
      <c r="X15" s="123">
        <v>793.8</v>
      </c>
      <c r="Y15" s="698"/>
      <c r="Z15" s="360">
        <v>10899.605</v>
      </c>
      <c r="AA15" s="107"/>
      <c r="AB15" s="180">
        <v>1358.2800000000002</v>
      </c>
      <c r="AC15" s="616"/>
      <c r="AE15"/>
      <c r="AG15" s="473"/>
      <c r="AI15" s="473"/>
    </row>
    <row r="16" spans="1:35" ht="16.5" customHeight="1" x14ac:dyDescent="0.2">
      <c r="A16" s="745"/>
      <c r="B16" s="494"/>
      <c r="C16" s="219" t="s">
        <v>119</v>
      </c>
      <c r="D16" s="123">
        <v>2867.1727599999999</v>
      </c>
      <c r="E16" s="111"/>
      <c r="F16" s="123">
        <v>1770.74596</v>
      </c>
      <c r="G16" s="111"/>
      <c r="H16" s="123">
        <v>256.86439999999999</v>
      </c>
      <c r="I16" s="111"/>
      <c r="J16" s="360">
        <v>1994.6759199999999</v>
      </c>
      <c r="K16" s="500"/>
      <c r="L16" s="360">
        <v>0</v>
      </c>
      <c r="M16" s="109"/>
      <c r="N16" s="360">
        <v>100.8</v>
      </c>
      <c r="O16" s="109"/>
      <c r="P16" s="360">
        <v>48.104039999999998</v>
      </c>
      <c r="Q16" s="360"/>
      <c r="R16" s="360">
        <v>1730.1306399999999</v>
      </c>
      <c r="S16" s="360"/>
      <c r="T16" s="123">
        <v>40.32</v>
      </c>
      <c r="U16" s="123"/>
      <c r="V16" s="123">
        <v>60.48</v>
      </c>
      <c r="W16" s="123"/>
      <c r="X16" s="123">
        <v>163.88920000000002</v>
      </c>
      <c r="Y16" s="698"/>
      <c r="Z16" s="360">
        <v>2867.1727599999999</v>
      </c>
      <c r="AA16" s="107"/>
      <c r="AB16" s="180">
        <v>20.16</v>
      </c>
      <c r="AC16" s="616"/>
      <c r="AE16"/>
      <c r="AG16" s="473"/>
      <c r="AI16" s="473"/>
    </row>
    <row r="17" spans="1:35" ht="16.5" customHeight="1" x14ac:dyDescent="0.2">
      <c r="A17" s="745"/>
      <c r="B17" s="494"/>
      <c r="C17" s="219" t="s">
        <v>120</v>
      </c>
      <c r="D17" s="123">
        <v>8622.56</v>
      </c>
      <c r="E17" s="111"/>
      <c r="F17" s="123">
        <v>10997.874</v>
      </c>
      <c r="G17" s="111"/>
      <c r="H17" s="123">
        <v>2446.0790400000001</v>
      </c>
      <c r="I17" s="111"/>
      <c r="J17" s="360">
        <v>2492.0007199999995</v>
      </c>
      <c r="K17" s="500"/>
      <c r="L17" s="360">
        <v>1289.80144</v>
      </c>
      <c r="M17" s="109"/>
      <c r="N17" s="360">
        <v>1418.64</v>
      </c>
      <c r="O17" s="109"/>
      <c r="P17" s="360">
        <v>622.55999999999995</v>
      </c>
      <c r="Q17" s="360"/>
      <c r="R17" s="360">
        <v>17128.727119999996</v>
      </c>
      <c r="S17" s="360"/>
      <c r="T17" s="123">
        <v>461.76</v>
      </c>
      <c r="U17" s="123"/>
      <c r="V17" s="123">
        <v>390.96</v>
      </c>
      <c r="W17" s="123"/>
      <c r="X17" s="123">
        <v>89.52</v>
      </c>
      <c r="Y17" s="698"/>
      <c r="Z17" s="360">
        <v>8622.56</v>
      </c>
      <c r="AA17" s="107"/>
      <c r="AB17" s="180">
        <v>297.60000000000002</v>
      </c>
      <c r="AC17" s="616"/>
      <c r="AE17"/>
      <c r="AG17" s="473"/>
      <c r="AI17" s="473"/>
    </row>
    <row r="18" spans="1:35" ht="16.5" customHeight="1" x14ac:dyDescent="0.2">
      <c r="A18" s="745"/>
      <c r="B18" s="494"/>
      <c r="C18" s="496" t="s">
        <v>121</v>
      </c>
      <c r="D18" s="123">
        <v>3062.4122830000001</v>
      </c>
      <c r="E18" s="111"/>
      <c r="F18" s="123">
        <v>9650.2263380000022</v>
      </c>
      <c r="G18" s="111"/>
      <c r="H18" s="123">
        <v>6175.6907399999991</v>
      </c>
      <c r="I18" s="111"/>
      <c r="J18" s="360">
        <v>7613.2860800000008</v>
      </c>
      <c r="K18" s="500"/>
      <c r="L18" s="360">
        <v>114.09442999999999</v>
      </c>
      <c r="M18" s="109"/>
      <c r="N18" s="360">
        <v>106.47735</v>
      </c>
      <c r="O18" s="109"/>
      <c r="P18" s="360">
        <v>58.321800000000003</v>
      </c>
      <c r="Q18" s="360"/>
      <c r="R18" s="360">
        <v>3077.2366975</v>
      </c>
      <c r="S18" s="360"/>
      <c r="T18" s="123">
        <v>193.84979999999999</v>
      </c>
      <c r="U18" s="123"/>
      <c r="V18" s="123">
        <v>227.038894</v>
      </c>
      <c r="W18" s="123"/>
      <c r="X18" s="123">
        <v>20.16</v>
      </c>
      <c r="Y18" s="698"/>
      <c r="Z18" s="360">
        <v>3062.4122830000001</v>
      </c>
      <c r="AA18" s="107"/>
      <c r="AB18" s="180">
        <v>1343.7341999999999</v>
      </c>
      <c r="AC18" s="616"/>
      <c r="AE18"/>
      <c r="AG18" s="473"/>
      <c r="AI18" s="473"/>
    </row>
    <row r="19" spans="1:35" ht="16.5" customHeight="1" x14ac:dyDescent="0.2">
      <c r="A19" s="745"/>
      <c r="B19" s="453"/>
      <c r="C19" s="99" t="s">
        <v>122</v>
      </c>
      <c r="D19" s="123">
        <v>947.82248399999992</v>
      </c>
      <c r="E19" s="111"/>
      <c r="F19" s="123">
        <v>1236.6616000000001</v>
      </c>
      <c r="G19" s="111"/>
      <c r="H19" s="123">
        <v>1372.9675199999999</v>
      </c>
      <c r="I19" s="111"/>
      <c r="J19" s="360">
        <v>1951.1898100000001</v>
      </c>
      <c r="K19" s="502"/>
      <c r="L19" s="360">
        <v>91.084199999999996</v>
      </c>
      <c r="M19" s="109"/>
      <c r="N19" s="360">
        <v>60.48</v>
      </c>
      <c r="O19" s="109"/>
      <c r="P19" s="360">
        <v>20.16</v>
      </c>
      <c r="Q19" s="360"/>
      <c r="R19" s="360">
        <v>913.20678200000009</v>
      </c>
      <c r="S19" s="360"/>
      <c r="T19" s="123">
        <v>20.16</v>
      </c>
      <c r="U19" s="123"/>
      <c r="V19" s="123">
        <v>29.427520000000001</v>
      </c>
      <c r="W19" s="123"/>
      <c r="X19" s="123">
        <v>31.904799999999998</v>
      </c>
      <c r="Y19" s="698"/>
      <c r="Z19" s="360">
        <v>947.82248399999992</v>
      </c>
      <c r="AA19" s="107"/>
      <c r="AB19" s="180">
        <v>360.36</v>
      </c>
      <c r="AC19" s="616"/>
      <c r="AE19"/>
      <c r="AG19" s="473"/>
      <c r="AI19" s="473"/>
    </row>
    <row r="20" spans="1:35" ht="16.5" customHeight="1" x14ac:dyDescent="0.2">
      <c r="A20" s="745"/>
      <c r="B20" s="453"/>
      <c r="C20" s="99" t="s">
        <v>123</v>
      </c>
      <c r="D20" s="123">
        <v>2833.5632000000001</v>
      </c>
      <c r="E20" s="111"/>
      <c r="F20" s="123">
        <v>3327.3371200000001</v>
      </c>
      <c r="G20" s="111"/>
      <c r="H20" s="123">
        <v>4980.4539199999999</v>
      </c>
      <c r="I20" s="111"/>
      <c r="J20" s="360">
        <v>8075.4285</v>
      </c>
      <c r="K20" s="502"/>
      <c r="L20" s="360">
        <v>826.56</v>
      </c>
      <c r="M20" s="109"/>
      <c r="N20" s="360">
        <v>584.64</v>
      </c>
      <c r="O20" s="109"/>
      <c r="P20" s="360">
        <v>1101.3153300000001</v>
      </c>
      <c r="Q20" s="360"/>
      <c r="R20" s="360">
        <v>10356.52333</v>
      </c>
      <c r="S20" s="360"/>
      <c r="T20" s="123">
        <v>282.24</v>
      </c>
      <c r="U20" s="123"/>
      <c r="V20" s="123">
        <v>120.96</v>
      </c>
      <c r="W20" s="123"/>
      <c r="X20" s="123">
        <v>181.44</v>
      </c>
      <c r="Y20" s="698"/>
      <c r="Z20" s="360">
        <v>2833.5632000000001</v>
      </c>
      <c r="AA20" s="107"/>
      <c r="AB20" s="180">
        <v>1391.9739199999999</v>
      </c>
      <c r="AC20" s="616"/>
      <c r="AE20"/>
      <c r="AG20" s="473"/>
      <c r="AI20" s="473"/>
    </row>
    <row r="21" spans="1:35" ht="16.5" customHeight="1" x14ac:dyDescent="0.2">
      <c r="A21" s="745"/>
      <c r="B21" s="494"/>
      <c r="C21" s="219" t="s">
        <v>124</v>
      </c>
      <c r="D21" s="123">
        <v>1042.120572</v>
      </c>
      <c r="E21" s="111"/>
      <c r="F21" s="123">
        <v>2303.9578530000003</v>
      </c>
      <c r="G21" s="111"/>
      <c r="H21" s="123">
        <v>2229.3086300000004</v>
      </c>
      <c r="I21" s="111"/>
      <c r="J21" s="360">
        <v>1945.1459799999998</v>
      </c>
      <c r="K21" s="500"/>
      <c r="L21" s="360">
        <v>147.21115700000001</v>
      </c>
      <c r="M21" s="109"/>
      <c r="N21" s="360">
        <v>48.638829000000001</v>
      </c>
      <c r="O21" s="109"/>
      <c r="P21" s="360">
        <v>138.88951</v>
      </c>
      <c r="Q21" s="360"/>
      <c r="R21" s="360">
        <v>1461.42806</v>
      </c>
      <c r="S21" s="360"/>
      <c r="T21" s="123">
        <v>20.16</v>
      </c>
      <c r="U21" s="123"/>
      <c r="V21" s="123">
        <v>73.55651300000001</v>
      </c>
      <c r="W21" s="123"/>
      <c r="X21" s="123">
        <v>125.38969</v>
      </c>
      <c r="Y21" s="698"/>
      <c r="Z21" s="360">
        <v>1042.120572</v>
      </c>
      <c r="AA21" s="107"/>
      <c r="AB21" s="180">
        <v>357.40039000000002</v>
      </c>
      <c r="AC21" s="616"/>
      <c r="AE21"/>
      <c r="AG21" s="473"/>
      <c r="AI21" s="473"/>
    </row>
    <row r="22" spans="1:35" ht="16.5" customHeight="1" x14ac:dyDescent="0.2">
      <c r="A22" s="745"/>
      <c r="B22" s="494"/>
      <c r="C22" s="219" t="s">
        <v>125</v>
      </c>
      <c r="D22" s="123">
        <v>37.080169999999995</v>
      </c>
      <c r="E22" s="111"/>
      <c r="F22" s="123">
        <v>51.78922</v>
      </c>
      <c r="G22" s="111"/>
      <c r="H22" s="123">
        <v>60.494589999999995</v>
      </c>
      <c r="I22" s="111"/>
      <c r="J22" s="360">
        <v>755.23888999999986</v>
      </c>
      <c r="K22" s="500"/>
      <c r="L22" s="360">
        <v>12.71092</v>
      </c>
      <c r="M22" s="109"/>
      <c r="N22" s="360">
        <v>10.04646</v>
      </c>
      <c r="O22" s="109"/>
      <c r="P22" s="360">
        <v>0</v>
      </c>
      <c r="Q22" s="360"/>
      <c r="R22" s="360">
        <v>75.815970000000007</v>
      </c>
      <c r="S22" s="360"/>
      <c r="T22" s="123">
        <v>1.28</v>
      </c>
      <c r="U22" s="123"/>
      <c r="V22" s="123">
        <v>3.9726900000000001</v>
      </c>
      <c r="W22" s="123"/>
      <c r="X22" s="123">
        <v>0</v>
      </c>
      <c r="Y22" s="698"/>
      <c r="Z22" s="360">
        <v>37.080169999999995</v>
      </c>
      <c r="AA22" s="107"/>
      <c r="AB22" s="180">
        <v>9.3915600000000001</v>
      </c>
      <c r="AC22" s="616"/>
      <c r="AE22"/>
      <c r="AG22" s="473"/>
      <c r="AI22" s="473"/>
    </row>
    <row r="23" spans="1:35" ht="10.5" customHeight="1" x14ac:dyDescent="0.2">
      <c r="A23" s="745"/>
      <c r="B23" s="455"/>
      <c r="C23" s="495" t="s">
        <v>126</v>
      </c>
      <c r="D23" s="123"/>
      <c r="E23" s="111"/>
      <c r="F23" s="123"/>
      <c r="G23" s="111"/>
      <c r="H23" s="123"/>
      <c r="I23" s="111"/>
      <c r="J23" s="107"/>
      <c r="K23" s="501"/>
      <c r="L23" s="360"/>
      <c r="M23" s="109"/>
      <c r="N23" s="360"/>
      <c r="O23" s="109"/>
      <c r="P23" s="360"/>
      <c r="Q23" s="360"/>
      <c r="R23" s="360"/>
      <c r="S23" s="360"/>
      <c r="T23" s="123"/>
      <c r="U23" s="123"/>
      <c r="V23" s="123"/>
      <c r="W23" s="123"/>
      <c r="X23" s="123"/>
      <c r="Y23" s="698"/>
      <c r="Z23" s="360"/>
      <c r="AA23" s="107"/>
      <c r="AB23" s="445"/>
      <c r="AC23" s="616"/>
      <c r="AG23" s="473"/>
      <c r="AI23" s="473"/>
    </row>
    <row r="24" spans="1:35" ht="16.5" customHeight="1" x14ac:dyDescent="0.2">
      <c r="A24" s="745"/>
      <c r="B24" s="494"/>
      <c r="C24" s="219" t="s">
        <v>127</v>
      </c>
      <c r="D24" s="123">
        <v>184.796674</v>
      </c>
      <c r="E24" s="111"/>
      <c r="F24" s="123">
        <v>425.92842799999994</v>
      </c>
      <c r="G24" s="111"/>
      <c r="H24" s="123">
        <v>482.17086999999998</v>
      </c>
      <c r="I24" s="111"/>
      <c r="J24" s="360">
        <v>695.77985000000001</v>
      </c>
      <c r="K24" s="500"/>
      <c r="L24" s="360">
        <v>0</v>
      </c>
      <c r="M24" s="109"/>
      <c r="N24" s="360">
        <v>22.551939999999998</v>
      </c>
      <c r="O24" s="109"/>
      <c r="P24" s="360">
        <v>0</v>
      </c>
      <c r="Q24" s="360"/>
      <c r="R24" s="360">
        <v>90.790247000000008</v>
      </c>
      <c r="S24" s="360"/>
      <c r="T24" s="123">
        <v>40.32</v>
      </c>
      <c r="U24" s="123"/>
      <c r="V24" s="123">
        <v>2.3997299999999999</v>
      </c>
      <c r="W24" s="123"/>
      <c r="X24" s="123">
        <v>20.16</v>
      </c>
      <c r="Y24" s="698"/>
      <c r="Z24" s="360">
        <v>184.796674</v>
      </c>
      <c r="AA24" s="107"/>
      <c r="AB24" s="180">
        <v>40.32</v>
      </c>
      <c r="AC24" s="616"/>
      <c r="AE24"/>
      <c r="AG24" s="473"/>
      <c r="AI24" s="473"/>
    </row>
    <row r="25" spans="1:35" ht="16.5" customHeight="1" x14ac:dyDescent="0.2">
      <c r="A25" s="745"/>
      <c r="B25" s="494"/>
      <c r="C25" s="219" t="s">
        <v>128</v>
      </c>
      <c r="D25" s="123">
        <v>3600.89264</v>
      </c>
      <c r="E25" s="111"/>
      <c r="F25" s="123">
        <v>4067.73999</v>
      </c>
      <c r="G25" s="111"/>
      <c r="H25" s="123">
        <v>13727.739720000001</v>
      </c>
      <c r="I25" s="111"/>
      <c r="J25" s="360">
        <v>12097.124639999998</v>
      </c>
      <c r="K25" s="500"/>
      <c r="L25" s="360">
        <v>471.248718</v>
      </c>
      <c r="M25" s="109"/>
      <c r="N25" s="360">
        <v>201.6</v>
      </c>
      <c r="O25" s="109"/>
      <c r="P25" s="360">
        <v>129.84</v>
      </c>
      <c r="Q25" s="360"/>
      <c r="R25" s="360">
        <v>2448.4854105000004</v>
      </c>
      <c r="S25" s="360"/>
      <c r="T25" s="123">
        <v>132.33600000000001</v>
      </c>
      <c r="U25" s="123"/>
      <c r="V25" s="123">
        <v>159.84</v>
      </c>
      <c r="W25" s="123"/>
      <c r="X25" s="123">
        <v>371.76</v>
      </c>
      <c r="Y25" s="698"/>
      <c r="Z25" s="360">
        <v>3600.89264</v>
      </c>
      <c r="AA25" s="107"/>
      <c r="AB25" s="180">
        <v>2591.21128</v>
      </c>
      <c r="AC25" s="616"/>
      <c r="AE25"/>
      <c r="AG25" s="473"/>
      <c r="AI25" s="473"/>
    </row>
    <row r="26" spans="1:35" ht="16.5" customHeight="1" x14ac:dyDescent="0.2">
      <c r="A26" s="745"/>
      <c r="B26" s="494"/>
      <c r="C26" s="219" t="s">
        <v>412</v>
      </c>
      <c r="D26" s="123">
        <v>17435.416000000001</v>
      </c>
      <c r="E26" s="111"/>
      <c r="F26" s="123">
        <v>16808.84016</v>
      </c>
      <c r="G26" s="111"/>
      <c r="H26" s="123">
        <v>14814.07</v>
      </c>
      <c r="I26" s="111"/>
      <c r="J26" s="360">
        <v>13632.27456</v>
      </c>
      <c r="K26" s="500"/>
      <c r="L26" s="360">
        <v>1192.038</v>
      </c>
      <c r="M26" s="109"/>
      <c r="N26" s="360">
        <v>1106.28</v>
      </c>
      <c r="O26" s="109"/>
      <c r="P26" s="360">
        <v>1031.8800000000001</v>
      </c>
      <c r="Q26" s="360"/>
      <c r="R26" s="360">
        <v>15319.038</v>
      </c>
      <c r="S26" s="360"/>
      <c r="T26" s="123">
        <v>1025.6400000000001</v>
      </c>
      <c r="U26" s="123"/>
      <c r="V26" s="123">
        <v>1111.32</v>
      </c>
      <c r="W26" s="123"/>
      <c r="X26" s="123">
        <v>750.96</v>
      </c>
      <c r="Y26" s="698"/>
      <c r="Z26" s="360">
        <v>17435.416000000001</v>
      </c>
      <c r="AA26" s="107"/>
      <c r="AB26" s="180">
        <v>2107.2788</v>
      </c>
      <c r="AC26" s="616"/>
      <c r="AE26"/>
      <c r="AG26" s="473"/>
      <c r="AI26" s="473"/>
    </row>
    <row r="27" spans="1:35" ht="16.5" customHeight="1" x14ac:dyDescent="0.2">
      <c r="A27" s="745"/>
      <c r="B27" s="494"/>
      <c r="C27" s="219" t="s">
        <v>129</v>
      </c>
      <c r="D27" s="123">
        <v>11.21664</v>
      </c>
      <c r="E27" s="111"/>
      <c r="F27" s="123">
        <v>41.962499999999999</v>
      </c>
      <c r="G27" s="111"/>
      <c r="H27" s="123">
        <v>56.832399999999993</v>
      </c>
      <c r="I27" s="111"/>
      <c r="J27" s="360">
        <v>58.741800000000012</v>
      </c>
      <c r="K27" s="500"/>
      <c r="L27" s="360">
        <v>0</v>
      </c>
      <c r="M27" s="109"/>
      <c r="N27" s="360">
        <v>0</v>
      </c>
      <c r="O27" s="109"/>
      <c r="P27" s="360">
        <v>0</v>
      </c>
      <c r="Q27" s="360"/>
      <c r="R27" s="360">
        <v>0</v>
      </c>
      <c r="S27" s="360"/>
      <c r="T27" s="123">
        <v>0</v>
      </c>
      <c r="U27" s="123"/>
      <c r="V27" s="123">
        <v>0</v>
      </c>
      <c r="W27" s="123"/>
      <c r="X27" s="123">
        <v>0</v>
      </c>
      <c r="Y27" s="698"/>
      <c r="Z27" s="360">
        <v>11.21664</v>
      </c>
      <c r="AA27" s="107"/>
      <c r="AB27" s="180">
        <v>0</v>
      </c>
      <c r="AC27" s="616"/>
      <c r="AE27"/>
      <c r="AG27" s="473"/>
      <c r="AI27" s="473"/>
    </row>
    <row r="28" spans="1:35" ht="16.5" customHeight="1" x14ac:dyDescent="0.2">
      <c r="A28" s="745"/>
      <c r="B28" s="494"/>
      <c r="C28" s="219" t="s">
        <v>130</v>
      </c>
      <c r="D28" s="123">
        <v>1266.6552199999999</v>
      </c>
      <c r="E28" s="111"/>
      <c r="F28" s="123">
        <v>2118.3869</v>
      </c>
      <c r="G28" s="111"/>
      <c r="H28" s="123">
        <v>2512.3827999999999</v>
      </c>
      <c r="I28" s="111"/>
      <c r="J28" s="360">
        <v>4450.4191000000001</v>
      </c>
      <c r="K28" s="500"/>
      <c r="L28" s="360">
        <v>30.642599999999998</v>
      </c>
      <c r="M28" s="109"/>
      <c r="N28" s="360">
        <v>12.6516</v>
      </c>
      <c r="O28" s="109"/>
      <c r="P28" s="360">
        <v>44.32</v>
      </c>
      <c r="Q28" s="360"/>
      <c r="R28" s="360">
        <v>582.79409999999996</v>
      </c>
      <c r="S28" s="360"/>
      <c r="T28" s="123">
        <v>5</v>
      </c>
      <c r="U28" s="123"/>
      <c r="V28" s="123">
        <v>141.92099999999999</v>
      </c>
      <c r="W28" s="123"/>
      <c r="X28" s="123">
        <v>108.8</v>
      </c>
      <c r="Y28" s="698"/>
      <c r="Z28" s="360">
        <v>1266.6552199999999</v>
      </c>
      <c r="AA28" s="107"/>
      <c r="AB28" s="180">
        <v>547.59090000000003</v>
      </c>
      <c r="AC28" s="616"/>
      <c r="AE28"/>
      <c r="AG28" s="473"/>
      <c r="AI28" s="473"/>
    </row>
    <row r="29" spans="1:35" ht="16.5" customHeight="1" x14ac:dyDescent="0.2">
      <c r="A29" s="745"/>
      <c r="B29" s="494"/>
      <c r="C29" s="219" t="s">
        <v>131</v>
      </c>
      <c r="D29" s="123">
        <v>294.1696</v>
      </c>
      <c r="E29" s="111"/>
      <c r="F29" s="123">
        <v>1822.2383</v>
      </c>
      <c r="G29" s="111"/>
      <c r="H29" s="123">
        <v>3093.2437799999998</v>
      </c>
      <c r="I29" s="111"/>
      <c r="J29" s="360">
        <v>7555.1114000000007</v>
      </c>
      <c r="K29" s="500"/>
      <c r="L29" s="360">
        <v>0</v>
      </c>
      <c r="M29" s="109"/>
      <c r="N29" s="360">
        <v>10.317400000000001</v>
      </c>
      <c r="O29" s="109"/>
      <c r="P29" s="360">
        <v>0.3</v>
      </c>
      <c r="Q29" s="360"/>
      <c r="R29" s="360">
        <v>97.892660000000006</v>
      </c>
      <c r="S29" s="360"/>
      <c r="T29" s="123">
        <v>0</v>
      </c>
      <c r="U29" s="123"/>
      <c r="V29" s="123">
        <v>9.84</v>
      </c>
      <c r="W29" s="123"/>
      <c r="X29" s="123">
        <v>16.984000000000002</v>
      </c>
      <c r="Y29" s="698"/>
      <c r="Z29" s="360">
        <v>294.1696</v>
      </c>
      <c r="AA29" s="107"/>
      <c r="AB29" s="180">
        <v>484.32650000000001</v>
      </c>
      <c r="AC29" s="616"/>
      <c r="AE29"/>
      <c r="AG29" s="473"/>
      <c r="AI29" s="473"/>
    </row>
    <row r="30" spans="1:35" ht="16.5" customHeight="1" x14ac:dyDescent="0.2">
      <c r="A30" s="745"/>
      <c r="B30" s="494"/>
      <c r="C30" s="219" t="s">
        <v>132</v>
      </c>
      <c r="D30" s="123">
        <v>143129.445782</v>
      </c>
      <c r="E30" s="111"/>
      <c r="F30" s="123">
        <v>111962.88958800002</v>
      </c>
      <c r="G30" s="111"/>
      <c r="H30" s="123">
        <v>54338.191009999995</v>
      </c>
      <c r="I30" s="111"/>
      <c r="J30" s="360">
        <v>43754.048020000002</v>
      </c>
      <c r="K30" s="500"/>
      <c r="L30" s="360">
        <v>8934.1549160000013</v>
      </c>
      <c r="M30" s="109"/>
      <c r="N30" s="360">
        <v>8833.5691390000011</v>
      </c>
      <c r="O30" s="109"/>
      <c r="P30" s="360">
        <v>9720.4345240000002</v>
      </c>
      <c r="Q30" s="360"/>
      <c r="R30" s="360">
        <v>113371.534889</v>
      </c>
      <c r="S30" s="360"/>
      <c r="T30" s="123">
        <v>12426.26375</v>
      </c>
      <c r="U30" s="123"/>
      <c r="V30" s="123">
        <v>12370.251928</v>
      </c>
      <c r="W30" s="123"/>
      <c r="X30" s="123">
        <v>5772.812359999999</v>
      </c>
      <c r="Y30" s="698"/>
      <c r="Z30" s="360">
        <v>143129.445782</v>
      </c>
      <c r="AA30" s="107"/>
      <c r="AB30" s="180">
        <v>11007.899710000002</v>
      </c>
      <c r="AC30" s="616"/>
      <c r="AE30"/>
      <c r="AG30" s="473"/>
      <c r="AI30" s="473"/>
    </row>
    <row r="31" spans="1:35" x14ac:dyDescent="0.2">
      <c r="A31" s="745"/>
      <c r="B31" s="513"/>
      <c r="C31" s="514" t="s">
        <v>133</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45"/>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45"/>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45"/>
      <c r="B34" s="494"/>
      <c r="C34" s="219" t="s">
        <v>13</v>
      </c>
      <c r="D34" s="521">
        <v>621324.35880149994</v>
      </c>
      <c r="E34" s="521"/>
      <c r="F34" s="521">
        <v>653245.26902799995</v>
      </c>
      <c r="G34" s="521"/>
      <c r="H34" s="521">
        <v>565165.37101</v>
      </c>
      <c r="I34" s="521"/>
      <c r="J34" s="521">
        <v>631303.67321000015</v>
      </c>
      <c r="K34" s="521"/>
      <c r="L34" s="521">
        <v>45590.942573000008</v>
      </c>
      <c r="M34" s="473"/>
      <c r="N34" s="521">
        <v>51643.211426500005</v>
      </c>
      <c r="O34" s="473"/>
      <c r="P34" s="521">
        <v>56459.646020999993</v>
      </c>
      <c r="Q34" s="521"/>
      <c r="R34" s="521">
        <v>578682.64662050002</v>
      </c>
      <c r="S34" s="521"/>
      <c r="T34" s="521">
        <v>48038.355029999999</v>
      </c>
      <c r="U34" s="521"/>
      <c r="V34" s="521">
        <v>50927.046747</v>
      </c>
      <c r="W34" s="521"/>
      <c r="X34" s="521">
        <v>41547.427349999991</v>
      </c>
      <c r="Y34" s="700"/>
      <c r="Z34" s="521">
        <v>621324.35880149994</v>
      </c>
      <c r="AA34" s="521"/>
      <c r="AB34" s="532"/>
      <c r="AE34" s="595"/>
      <c r="AG34" s="473"/>
      <c r="AI34" s="473"/>
    </row>
    <row r="35" spans="1:35" ht="13.5" customHeight="1" x14ac:dyDescent="0.2">
      <c r="A35" s="745"/>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45"/>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417</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134</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135</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T8:X8"/>
    <mergeCell ref="L8:P8"/>
  </mergeCells>
  <printOptions horizontalCentered="1"/>
  <pageMargins left="0" right="0" top="0.19685039370078741" bottom="0"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2.140625" style="64" customWidth="1"/>
    <col min="15" max="15" width="8.85546875" style="64" customWidth="1"/>
    <col min="16" max="16" width="3.5703125" style="64" customWidth="1"/>
    <col min="17" max="17" width="8.85546875" style="64" customWidth="1"/>
    <col min="18" max="18" width="2.140625" style="64" customWidth="1"/>
    <col min="19" max="19" width="15.85546875" style="64" customWidth="1"/>
    <col min="20" max="20" width="2.42578125" style="64" customWidth="1"/>
    <col min="21" max="21" width="8.7109375" style="64" customWidth="1"/>
    <col min="22" max="22" width="2.28515625" style="64" customWidth="1"/>
    <col min="23" max="23" width="8.7109375" style="64" customWidth="1"/>
    <col min="24" max="24" width="2" style="64" customWidth="1"/>
    <col min="25" max="25" width="8.85546875" style="64" customWidth="1"/>
    <col min="26" max="26" width="2.42578125" style="64" customWidth="1"/>
    <col min="27" max="27" width="14.85546875"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136</v>
      </c>
    </row>
    <row r="2" spans="1:29" ht="12" customHeight="1" x14ac:dyDescent="0.2">
      <c r="C2" s="449" t="s">
        <v>137</v>
      </c>
    </row>
    <row r="3" spans="1:29" ht="12" customHeight="1" x14ac:dyDescent="0.2"/>
    <row r="4" spans="1:29" ht="12" customHeight="1" x14ac:dyDescent="0.2">
      <c r="Y4" s="111"/>
      <c r="Z4" s="111"/>
      <c r="AA4" s="111" t="s">
        <v>2</v>
      </c>
      <c r="AB4" s="111"/>
      <c r="AC4" s="533"/>
    </row>
    <row r="5" spans="1:29" ht="12" customHeight="1" x14ac:dyDescent="0.2">
      <c r="A5" s="730" t="s">
        <v>405</v>
      </c>
      <c r="B5" s="162"/>
      <c r="R5" s="464"/>
      <c r="S5" s="464"/>
      <c r="T5" s="464"/>
      <c r="Y5" s="228"/>
      <c r="Z5" s="228"/>
      <c r="AA5" s="228" t="s">
        <v>94</v>
      </c>
      <c r="AB5" s="228"/>
      <c r="AC5" s="602"/>
    </row>
    <row r="6" spans="1:29" ht="4.5" customHeight="1" thickBot="1" x14ac:dyDescent="0.25">
      <c r="A6" s="731"/>
      <c r="B6" s="162"/>
    </row>
    <row r="7" spans="1:29" x14ac:dyDescent="0.2">
      <c r="A7" s="731"/>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31"/>
      <c r="B8" s="162"/>
      <c r="C8" s="366" t="s">
        <v>139</v>
      </c>
      <c r="D8" s="153"/>
      <c r="E8" s="155"/>
      <c r="F8" s="155"/>
      <c r="G8" s="155"/>
      <c r="H8" s="155"/>
      <c r="I8" s="155"/>
      <c r="J8" s="155"/>
      <c r="K8" s="155"/>
      <c r="L8" s="155"/>
      <c r="M8" s="748">
        <v>2023</v>
      </c>
      <c r="N8" s="748"/>
      <c r="O8" s="748"/>
      <c r="P8" s="748"/>
      <c r="Q8" s="748"/>
      <c r="R8" s="46"/>
      <c r="S8" s="46" t="s">
        <v>413</v>
      </c>
      <c r="T8" s="46"/>
      <c r="U8" s="748">
        <v>2022</v>
      </c>
      <c r="V8" s="748"/>
      <c r="W8" s="748"/>
      <c r="X8" s="748"/>
      <c r="Y8" s="748"/>
      <c r="Z8" s="46"/>
      <c r="AA8" s="46" t="s">
        <v>413</v>
      </c>
      <c r="AB8" s="468"/>
    </row>
    <row r="9" spans="1:29" ht="10.5" customHeight="1" x14ac:dyDescent="0.2">
      <c r="A9" s="731"/>
      <c r="B9" s="162"/>
      <c r="C9" s="367" t="s">
        <v>140</v>
      </c>
      <c r="D9" s="153"/>
      <c r="E9" s="155"/>
      <c r="F9" s="155"/>
      <c r="G9" s="155"/>
      <c r="H9" s="155"/>
      <c r="I9" s="155"/>
      <c r="J9" s="155"/>
      <c r="K9" s="155"/>
      <c r="L9" s="155"/>
      <c r="M9" s="155"/>
      <c r="N9" s="155"/>
      <c r="O9" s="155"/>
      <c r="P9" s="155"/>
      <c r="Q9" s="155"/>
      <c r="R9" s="155"/>
      <c r="S9" s="719" t="s">
        <v>414</v>
      </c>
      <c r="T9" s="155"/>
      <c r="U9" s="155"/>
      <c r="V9" s="155"/>
      <c r="W9" s="155"/>
      <c r="X9" s="155"/>
      <c r="Y9" s="155"/>
      <c r="Z9" s="155"/>
      <c r="AA9" s="719" t="s">
        <v>414</v>
      </c>
      <c r="AB9" s="469"/>
    </row>
    <row r="10" spans="1:29" ht="3" customHeight="1" x14ac:dyDescent="0.2">
      <c r="A10" s="731"/>
      <c r="B10" s="162"/>
      <c r="C10" s="417"/>
      <c r="D10" s="153"/>
      <c r="E10" s="155"/>
      <c r="F10" s="155"/>
      <c r="G10" s="155"/>
      <c r="H10" s="155"/>
      <c r="I10" s="155"/>
      <c r="J10" s="155"/>
      <c r="K10" s="155"/>
      <c r="L10" s="155"/>
      <c r="M10" s="461"/>
      <c r="N10" s="461"/>
      <c r="O10" s="461"/>
      <c r="P10" s="461"/>
      <c r="Q10" s="461"/>
      <c r="R10" s="155"/>
      <c r="S10" s="691"/>
      <c r="T10" s="155"/>
      <c r="U10" s="461"/>
      <c r="V10" s="461"/>
      <c r="W10" s="461"/>
      <c r="X10" s="461"/>
      <c r="Y10" s="461"/>
      <c r="Z10" s="155"/>
      <c r="AA10" s="691"/>
      <c r="AB10" s="402"/>
    </row>
    <row r="11" spans="1:29" ht="6.75" customHeight="1" x14ac:dyDescent="0.2">
      <c r="A11" s="731"/>
      <c r="B11" s="162"/>
      <c r="C11" s="417"/>
      <c r="D11" s="153"/>
      <c r="E11" s="450"/>
      <c r="F11" s="450"/>
      <c r="G11" s="155"/>
      <c r="H11" s="155"/>
      <c r="I11" s="155"/>
      <c r="J11" s="155"/>
      <c r="K11" s="155"/>
      <c r="L11" s="155"/>
      <c r="M11" s="450"/>
      <c r="N11" s="450"/>
      <c r="O11" s="450"/>
      <c r="P11" s="450"/>
      <c r="Q11" s="450"/>
      <c r="R11" s="155"/>
      <c r="S11" s="323"/>
      <c r="T11" s="155"/>
      <c r="U11" s="450"/>
      <c r="V11" s="450"/>
      <c r="W11" s="450"/>
      <c r="X11" s="450"/>
      <c r="Y11" s="450"/>
      <c r="Z11" s="155"/>
      <c r="AA11" s="323"/>
      <c r="AB11" s="470"/>
    </row>
    <row r="12" spans="1:29" ht="11.25" customHeight="1" x14ac:dyDescent="0.2">
      <c r="A12" s="731"/>
      <c r="B12" s="162"/>
      <c r="C12" s="417"/>
      <c r="D12" s="153"/>
      <c r="E12" s="276" t="s">
        <v>416</v>
      </c>
      <c r="F12" s="46"/>
      <c r="G12" s="46">
        <v>2021</v>
      </c>
      <c r="H12" s="46"/>
      <c r="I12" s="46">
        <v>2020</v>
      </c>
      <c r="J12" s="46"/>
      <c r="K12" s="46">
        <v>2019</v>
      </c>
      <c r="L12" s="155"/>
      <c r="M12" s="323" t="s">
        <v>423</v>
      </c>
      <c r="N12" s="46"/>
      <c r="O12" s="725" t="s">
        <v>419</v>
      </c>
      <c r="P12" s="726"/>
      <c r="Q12" s="725" t="s">
        <v>418</v>
      </c>
      <c r="R12" s="46"/>
      <c r="S12" s="323" t="s">
        <v>421</v>
      </c>
      <c r="T12" s="46"/>
      <c r="U12" s="323" t="s">
        <v>41</v>
      </c>
      <c r="V12" s="323"/>
      <c r="W12" s="725" t="s">
        <v>419</v>
      </c>
      <c r="X12" s="725"/>
      <c r="Y12" s="725" t="s">
        <v>418</v>
      </c>
      <c r="Z12" s="46"/>
      <c r="AA12" s="323" t="s">
        <v>422</v>
      </c>
      <c r="AB12" s="470"/>
    </row>
    <row r="13" spans="1:29" x14ac:dyDescent="0.2">
      <c r="A13" s="731"/>
      <c r="B13" s="162"/>
      <c r="C13" s="417"/>
      <c r="D13" s="153"/>
      <c r="E13" s="46"/>
      <c r="F13" s="46"/>
      <c r="G13" s="46"/>
      <c r="H13" s="46"/>
      <c r="I13" s="46"/>
      <c r="J13" s="46"/>
      <c r="K13" s="46"/>
      <c r="L13" s="155"/>
      <c r="M13" s="328"/>
      <c r="N13" s="46"/>
      <c r="O13" s="328"/>
      <c r="P13" s="726"/>
      <c r="Q13" s="328"/>
      <c r="R13" s="46"/>
      <c r="S13" s="323">
        <v>2023</v>
      </c>
      <c r="T13" s="46"/>
      <c r="U13" s="328"/>
      <c r="V13" s="46"/>
      <c r="W13" s="328"/>
      <c r="X13" s="726"/>
      <c r="Y13" s="328"/>
      <c r="Z13" s="46"/>
      <c r="AA13" s="323">
        <v>2022</v>
      </c>
      <c r="AB13" s="471"/>
    </row>
    <row r="14" spans="1:29" ht="4.5" customHeight="1" x14ac:dyDescent="0.2">
      <c r="A14" s="731"/>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31"/>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31"/>
      <c r="B16" s="162"/>
      <c r="C16" s="95"/>
      <c r="M16" s="69"/>
      <c r="N16" s="69"/>
      <c r="O16" s="69"/>
      <c r="P16" s="69"/>
      <c r="Q16" s="69"/>
      <c r="U16" s="69"/>
      <c r="V16" s="69"/>
      <c r="W16" s="69"/>
      <c r="X16" s="69"/>
      <c r="Y16" s="69"/>
      <c r="AB16" s="142"/>
      <c r="AC16" s="71"/>
    </row>
    <row r="17" spans="1:30" ht="15" customHeight="1" x14ac:dyDescent="0.2">
      <c r="A17" s="731"/>
      <c r="B17" s="162"/>
      <c r="C17" s="453" t="s">
        <v>141</v>
      </c>
      <c r="E17" s="454">
        <v>450.45992999999999</v>
      </c>
      <c r="F17" s="425"/>
      <c r="G17" s="454">
        <v>759.48</v>
      </c>
      <c r="H17" s="425"/>
      <c r="I17" s="454">
        <v>1071.96</v>
      </c>
      <c r="J17" s="425"/>
      <c r="K17" s="454">
        <v>1358.35998</v>
      </c>
      <c r="L17" s="109"/>
      <c r="M17" s="592">
        <v>39.06</v>
      </c>
      <c r="N17" s="360"/>
      <c r="O17" s="592">
        <v>29.613299999999999</v>
      </c>
      <c r="P17" s="360"/>
      <c r="Q17" s="592">
        <v>39.06</v>
      </c>
      <c r="R17" s="109"/>
      <c r="S17" s="109">
        <v>627.29324999999994</v>
      </c>
      <c r="T17" s="109"/>
      <c r="U17" s="454">
        <v>19.2</v>
      </c>
      <c r="V17" s="360"/>
      <c r="W17" s="454">
        <v>20.859929999999999</v>
      </c>
      <c r="X17" s="360"/>
      <c r="Y17" s="454">
        <v>60.48</v>
      </c>
      <c r="Z17" s="123"/>
      <c r="AA17" s="109">
        <v>450.45992999999999</v>
      </c>
      <c r="AB17" s="144"/>
      <c r="AC17" s="136"/>
      <c r="AD17" s="112"/>
    </row>
    <row r="18" spans="1:30" ht="10.5" customHeight="1" x14ac:dyDescent="0.2">
      <c r="A18" s="731"/>
      <c r="B18" s="162"/>
      <c r="C18" s="455" t="s">
        <v>142</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31"/>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31"/>
      <c r="B20" s="162"/>
      <c r="C20" s="453" t="s">
        <v>143</v>
      </c>
      <c r="D20" s="99"/>
      <c r="E20" s="454">
        <v>3156.12</v>
      </c>
      <c r="F20" s="425"/>
      <c r="G20" s="454">
        <v>3002.558</v>
      </c>
      <c r="H20" s="425"/>
      <c r="I20" s="454">
        <v>3011.3330000000001</v>
      </c>
      <c r="J20" s="425"/>
      <c r="K20" s="112">
        <v>2661.06</v>
      </c>
      <c r="L20" s="109"/>
      <c r="M20" s="360">
        <v>242.16</v>
      </c>
      <c r="N20" s="360"/>
      <c r="O20" s="360">
        <v>80.64</v>
      </c>
      <c r="P20" s="360"/>
      <c r="Q20" s="360">
        <v>80.64</v>
      </c>
      <c r="R20" s="109"/>
      <c r="S20" s="109">
        <v>1975.92</v>
      </c>
      <c r="T20" s="109"/>
      <c r="U20" s="454">
        <v>201.6</v>
      </c>
      <c r="V20" s="360"/>
      <c r="W20" s="454">
        <v>665.28</v>
      </c>
      <c r="X20" s="360"/>
      <c r="Y20" s="454">
        <v>509.16</v>
      </c>
      <c r="Z20" s="123"/>
      <c r="AA20" s="109">
        <v>3156.12</v>
      </c>
      <c r="AB20" s="144"/>
      <c r="AC20" s="136"/>
      <c r="AD20" s="112"/>
    </row>
    <row r="21" spans="1:30" ht="10.5" customHeight="1" x14ac:dyDescent="0.2">
      <c r="A21" s="731"/>
      <c r="B21" s="162"/>
      <c r="C21" s="455" t="s">
        <v>144</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31"/>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31"/>
      <c r="B23" s="162"/>
      <c r="C23" s="453" t="s">
        <v>145</v>
      </c>
      <c r="D23" s="99"/>
      <c r="E23" s="454">
        <v>174476.45050000001</v>
      </c>
      <c r="F23" s="425"/>
      <c r="G23" s="454">
        <v>165866.70499999999</v>
      </c>
      <c r="H23" s="425"/>
      <c r="I23" s="454">
        <v>143681.37419999999</v>
      </c>
      <c r="J23" s="425"/>
      <c r="K23" s="112">
        <v>183979.71005000002</v>
      </c>
      <c r="L23" s="109"/>
      <c r="M23" s="360">
        <v>15625.1</v>
      </c>
      <c r="N23" s="360"/>
      <c r="O23" s="360">
        <v>14923.68</v>
      </c>
      <c r="P23" s="360"/>
      <c r="Q23" s="360">
        <v>13580.495999999999</v>
      </c>
      <c r="R23" s="109"/>
      <c r="S23" s="109">
        <v>141366.05600000001</v>
      </c>
      <c r="T23" s="109"/>
      <c r="U23" s="654">
        <v>10683.5</v>
      </c>
      <c r="V23" s="360"/>
      <c r="W23" s="654">
        <v>11503.32</v>
      </c>
      <c r="X23" s="360"/>
      <c r="Y23" s="654">
        <v>11178.66</v>
      </c>
      <c r="Z23" s="123"/>
      <c r="AA23" s="109">
        <v>174476.45050000001</v>
      </c>
      <c r="AB23" s="144"/>
      <c r="AC23" s="71"/>
      <c r="AD23" s="112"/>
    </row>
    <row r="24" spans="1:30" ht="10.5" customHeight="1" x14ac:dyDescent="0.2">
      <c r="A24" s="731"/>
      <c r="B24" s="162"/>
      <c r="C24" s="455" t="s">
        <v>146</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31"/>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31"/>
      <c r="B26" s="162"/>
      <c r="C26" s="453" t="s">
        <v>147</v>
      </c>
      <c r="D26" s="99"/>
      <c r="E26" s="454">
        <v>388370.14380000002</v>
      </c>
      <c r="F26" s="425"/>
      <c r="G26" s="454">
        <v>418310.87426000001</v>
      </c>
      <c r="H26" s="425"/>
      <c r="I26" s="454">
        <v>366475.35859999998</v>
      </c>
      <c r="J26" s="425"/>
      <c r="K26" s="109">
        <v>382419.13515000005</v>
      </c>
      <c r="L26" s="109"/>
      <c r="M26" s="454">
        <v>24266.32</v>
      </c>
      <c r="N26" s="360"/>
      <c r="O26" s="454">
        <v>33407.008000000002</v>
      </c>
      <c r="P26" s="360"/>
      <c r="Q26" s="454">
        <v>37205.279999999999</v>
      </c>
      <c r="R26" s="109"/>
      <c r="S26" s="109">
        <v>375501.49180000002</v>
      </c>
      <c r="T26" s="109"/>
      <c r="U26" s="654">
        <v>33530.321000000004</v>
      </c>
      <c r="V26" s="360"/>
      <c r="W26" s="654">
        <v>34821.582000000002</v>
      </c>
      <c r="X26" s="360"/>
      <c r="Y26" s="654">
        <v>26842.91</v>
      </c>
      <c r="Z26" s="123"/>
      <c r="AA26" s="109">
        <v>388370.14380000002</v>
      </c>
      <c r="AB26" s="144"/>
      <c r="AC26" s="136"/>
      <c r="AD26" s="112"/>
    </row>
    <row r="27" spans="1:30" ht="10.5" customHeight="1" x14ac:dyDescent="0.2">
      <c r="A27" s="731"/>
      <c r="B27" s="162"/>
      <c r="C27" s="455" t="s">
        <v>148</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31"/>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31"/>
      <c r="B29" s="162"/>
      <c r="C29" s="453" t="s">
        <v>149</v>
      </c>
      <c r="D29" s="99"/>
      <c r="E29" s="454">
        <v>22188.585999999999</v>
      </c>
      <c r="F29" s="425"/>
      <c r="G29" s="454">
        <v>19533.650000000001</v>
      </c>
      <c r="H29" s="425"/>
      <c r="I29" s="454">
        <v>16845.990000000002</v>
      </c>
      <c r="J29" s="425"/>
      <c r="K29" s="112">
        <v>23033.07</v>
      </c>
      <c r="L29" s="109"/>
      <c r="M29" s="360">
        <v>2232.7199999999998</v>
      </c>
      <c r="N29" s="360"/>
      <c r="O29" s="360">
        <v>1050.8399999999999</v>
      </c>
      <c r="P29" s="360"/>
      <c r="Q29" s="360">
        <v>1688.4</v>
      </c>
      <c r="R29" s="109"/>
      <c r="S29" s="109">
        <v>21090.880000000001</v>
      </c>
      <c r="T29" s="109"/>
      <c r="U29" s="454">
        <v>2274.826</v>
      </c>
      <c r="V29" s="360"/>
      <c r="W29" s="454">
        <v>1975.11</v>
      </c>
      <c r="X29" s="360"/>
      <c r="Y29" s="454">
        <v>1457.45</v>
      </c>
      <c r="Z29" s="123"/>
      <c r="AA29" s="109">
        <v>22188.585999999999</v>
      </c>
      <c r="AB29" s="144"/>
      <c r="AC29" s="136"/>
      <c r="AD29" s="112"/>
    </row>
    <row r="30" spans="1:30" ht="10.5" customHeight="1" x14ac:dyDescent="0.2">
      <c r="A30" s="731"/>
      <c r="B30" s="162"/>
      <c r="C30" s="455" t="s">
        <v>150</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31"/>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31"/>
      <c r="B32" s="162"/>
      <c r="C32" s="453" t="s">
        <v>151</v>
      </c>
      <c r="D32" s="99"/>
      <c r="E32" s="454">
        <v>5391.1970000000001</v>
      </c>
      <c r="F32" s="425"/>
      <c r="G32" s="454">
        <v>9332.5889999999999</v>
      </c>
      <c r="H32" s="425"/>
      <c r="I32" s="454">
        <v>10995.455</v>
      </c>
      <c r="J32" s="425"/>
      <c r="K32" s="112">
        <v>9459.0660000000007</v>
      </c>
      <c r="L32" s="123"/>
      <c r="M32" s="360">
        <v>1812.48</v>
      </c>
      <c r="N32" s="360"/>
      <c r="O32" s="360">
        <v>903.72</v>
      </c>
      <c r="P32" s="360"/>
      <c r="Q32" s="360">
        <v>1525.2</v>
      </c>
      <c r="R32" s="109"/>
      <c r="S32" s="109">
        <v>18302.919999999998</v>
      </c>
      <c r="T32" s="109"/>
      <c r="U32" s="654">
        <v>480.96</v>
      </c>
      <c r="V32" s="360"/>
      <c r="W32" s="654">
        <v>300.48</v>
      </c>
      <c r="X32" s="360"/>
      <c r="Y32" s="654">
        <v>301.44</v>
      </c>
      <c r="Z32" s="123"/>
      <c r="AA32" s="109">
        <v>5391.1970000000001</v>
      </c>
      <c r="AB32" s="144"/>
      <c r="AC32" s="136"/>
      <c r="AD32" s="112"/>
    </row>
    <row r="33" spans="1:30" ht="10.5" customHeight="1" x14ac:dyDescent="0.2">
      <c r="A33" s="731"/>
      <c r="B33" s="162"/>
      <c r="C33" s="455" t="s">
        <v>152</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31"/>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31"/>
      <c r="B35" s="162"/>
      <c r="C35" s="453" t="s">
        <v>153</v>
      </c>
      <c r="D35" s="73"/>
      <c r="E35" s="454">
        <v>9390.8779580000009</v>
      </c>
      <c r="F35" s="425"/>
      <c r="G35" s="454">
        <v>7527.9934000000003</v>
      </c>
      <c r="H35" s="425"/>
      <c r="I35" s="454">
        <v>2383.8567000000003</v>
      </c>
      <c r="J35" s="425"/>
      <c r="K35" s="109">
        <v>2146.0260400000002</v>
      </c>
      <c r="L35" s="123"/>
      <c r="M35" s="454">
        <v>161.28</v>
      </c>
      <c r="N35" s="360"/>
      <c r="O35" s="454">
        <v>40.32</v>
      </c>
      <c r="P35" s="360"/>
      <c r="Q35" s="454">
        <v>124.96</v>
      </c>
      <c r="R35" s="109"/>
      <c r="S35" s="109">
        <v>2160.192</v>
      </c>
      <c r="T35" s="109"/>
      <c r="U35" s="654">
        <v>2.58</v>
      </c>
      <c r="V35" s="360"/>
      <c r="W35" s="654">
        <v>201.6</v>
      </c>
      <c r="X35" s="360"/>
      <c r="Y35" s="654">
        <v>149.12</v>
      </c>
      <c r="Z35" s="123"/>
      <c r="AA35" s="109">
        <v>9390.8779580000009</v>
      </c>
      <c r="AB35" s="144"/>
      <c r="AC35" s="136"/>
      <c r="AD35" s="112"/>
    </row>
    <row r="36" spans="1:30" ht="10.5" customHeight="1" x14ac:dyDescent="0.2">
      <c r="A36" s="731"/>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31"/>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31"/>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31"/>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31"/>
      <c r="B40" s="162"/>
      <c r="C40" s="453" t="s">
        <v>13</v>
      </c>
      <c r="E40" s="391">
        <f>SUM(E17:E39)</f>
        <v>603423.83518800011</v>
      </c>
      <c r="F40" s="390"/>
      <c r="G40" s="391">
        <f>SUM(G17:G39)</f>
        <v>624333.84966000007</v>
      </c>
      <c r="H40" s="390"/>
      <c r="I40" s="391">
        <f>SUM(I17:I39)</f>
        <v>544465.3274999999</v>
      </c>
      <c r="J40" s="390"/>
      <c r="K40" s="391">
        <f>SUM(K17:K39)</f>
        <v>605056.42722000007</v>
      </c>
      <c r="L40" s="338"/>
      <c r="M40" s="391">
        <f>SUM(M17:M35)</f>
        <v>44379.12</v>
      </c>
      <c r="N40" s="391"/>
      <c r="O40" s="391">
        <f>SUM(O17:O35)</f>
        <v>50435.821300000003</v>
      </c>
      <c r="P40" s="391"/>
      <c r="Q40" s="391">
        <f>SUM(Q17:Q35)</f>
        <v>54244.035999999993</v>
      </c>
      <c r="R40" s="391"/>
      <c r="S40" s="391">
        <f t="shared" ref="S40" si="0">SUM(S17:S39)</f>
        <v>561024.75305000006</v>
      </c>
      <c r="T40" s="391"/>
      <c r="U40" s="391">
        <f>SUM(U17:U39)</f>
        <v>47192.987000000001</v>
      </c>
      <c r="V40" s="391"/>
      <c r="W40" s="391">
        <f>SUM(W17:W39)</f>
        <v>49488.231930000002</v>
      </c>
      <c r="X40" s="391"/>
      <c r="Y40" s="391">
        <f>SUM(Y17:Y39)</f>
        <v>40499.22</v>
      </c>
      <c r="Z40" s="391"/>
      <c r="AA40" s="391">
        <f t="shared" ref="AA40" si="1">SUM(AA17:AA39)</f>
        <v>603423.83518800011</v>
      </c>
      <c r="AB40" s="144"/>
      <c r="AC40" s="136"/>
      <c r="AD40" s="112"/>
    </row>
    <row r="41" spans="1:30" ht="10.5" customHeight="1" x14ac:dyDescent="0.2">
      <c r="A41" s="731"/>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31"/>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31"/>
      <c r="B43" s="162"/>
      <c r="C43" s="111" t="s">
        <v>417</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154</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155</v>
      </c>
      <c r="O46" s="464"/>
      <c r="P46" s="464"/>
      <c r="Q46" s="464"/>
      <c r="R46" s="464"/>
      <c r="S46" s="464"/>
      <c r="T46" s="464"/>
      <c r="U46" s="464"/>
      <c r="V46" s="464"/>
      <c r="W46" s="464"/>
      <c r="X46" s="464"/>
      <c r="Y46" s="464"/>
      <c r="Z46" s="464"/>
      <c r="AA46" s="464"/>
    </row>
    <row r="47" spans="1:30" x14ac:dyDescent="0.2">
      <c r="C47" s="228"/>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1.28515625" style="533" customWidth="1"/>
    <col min="11" max="11" width="7.7109375" style="533" bestFit="1" customWidth="1"/>
    <col min="12" max="12" width="2"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1.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156</v>
      </c>
      <c r="C1" s="406"/>
      <c r="D1" s="406"/>
      <c r="E1" s="406"/>
      <c r="F1" s="406"/>
      <c r="G1" s="406"/>
      <c r="H1" s="406"/>
      <c r="I1" s="406"/>
      <c r="J1" s="406"/>
      <c r="K1" s="406"/>
    </row>
    <row r="2" spans="1:32" ht="12" customHeight="1" x14ac:dyDescent="0.2">
      <c r="B2" s="72" t="s">
        <v>157</v>
      </c>
      <c r="C2" s="68"/>
      <c r="D2" s="68"/>
      <c r="E2" s="68"/>
      <c r="F2" s="68"/>
      <c r="G2" s="68"/>
      <c r="H2" s="68"/>
      <c r="I2" s="68"/>
      <c r="J2" s="68"/>
      <c r="K2" s="68"/>
      <c r="L2" s="541"/>
      <c r="M2" s="604"/>
      <c r="N2" s="604"/>
      <c r="O2" s="604"/>
      <c r="P2" s="604"/>
      <c r="Q2" s="604"/>
      <c r="R2" s="604"/>
      <c r="S2" s="604"/>
      <c r="T2" s="604"/>
      <c r="U2" s="604"/>
      <c r="V2" s="604"/>
    </row>
    <row r="3" spans="1:32" ht="12" customHeight="1" x14ac:dyDescent="0.2">
      <c r="A3" s="731">
        <v>21</v>
      </c>
      <c r="AC3" s="747" t="s">
        <v>2</v>
      </c>
      <c r="AD3" s="747"/>
      <c r="AE3" s="749"/>
      <c r="AF3" s="749"/>
    </row>
    <row r="4" spans="1:32" s="64" customFormat="1" ht="12" customHeight="1" x14ac:dyDescent="0.2">
      <c r="A4" s="731"/>
      <c r="M4" s="422"/>
      <c r="N4" s="422"/>
      <c r="O4" s="422"/>
      <c r="P4" s="422"/>
      <c r="Q4" s="422"/>
      <c r="R4" s="422"/>
      <c r="S4" s="422"/>
      <c r="T4" s="422"/>
      <c r="U4" s="422"/>
      <c r="V4" s="422"/>
      <c r="W4" s="422"/>
      <c r="X4" s="422"/>
      <c r="Y4" s="422"/>
      <c r="Z4" s="422"/>
      <c r="AA4" s="422"/>
      <c r="AB4" s="422"/>
      <c r="AC4" s="734" t="s">
        <v>158</v>
      </c>
      <c r="AD4" s="734"/>
      <c r="AE4" s="749"/>
      <c r="AF4" s="749"/>
    </row>
    <row r="5" spans="1:32" s="64" customFormat="1" ht="6" customHeight="1" thickBot="1" x14ac:dyDescent="0.25">
      <c r="A5" s="731"/>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31"/>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31"/>
      <c r="B7" s="408" t="s">
        <v>68</v>
      </c>
      <c r="C7" s="155" t="s">
        <v>161</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31"/>
      <c r="B8" s="409" t="s">
        <v>71</v>
      </c>
      <c r="C8" s="84" t="s">
        <v>162</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31"/>
      <c r="B9" s="151"/>
      <c r="C9" s="257"/>
      <c r="D9" s="257"/>
      <c r="E9" s="257"/>
      <c r="F9" s="257"/>
      <c r="G9" s="257"/>
      <c r="H9" s="257"/>
      <c r="I9" s="257"/>
      <c r="J9" s="257"/>
      <c r="K9" s="257"/>
      <c r="L9" s="153"/>
      <c r="M9" s="397"/>
      <c r="N9" s="397"/>
      <c r="O9" s="397"/>
      <c r="P9" s="397"/>
      <c r="Q9" s="397"/>
      <c r="R9" s="397"/>
      <c r="S9" s="397"/>
      <c r="T9" s="397"/>
      <c r="U9" s="397"/>
      <c r="V9" s="398"/>
      <c r="W9" s="397"/>
      <c r="X9" s="397"/>
      <c r="Y9" s="397"/>
      <c r="Z9" s="397"/>
      <c r="AA9" s="397"/>
      <c r="AB9" s="397"/>
      <c r="AC9" s="397"/>
      <c r="AD9" s="397"/>
      <c r="AE9" s="397"/>
      <c r="AF9" s="168"/>
    </row>
    <row r="10" spans="1:32" s="64" customFormat="1" ht="2.25" customHeight="1" x14ac:dyDescent="0.2">
      <c r="A10" s="731"/>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31"/>
      <c r="B11" s="151"/>
      <c r="C11" s="743">
        <v>2023</v>
      </c>
      <c r="D11" s="743"/>
      <c r="E11" s="743"/>
      <c r="F11" s="743"/>
      <c r="G11" s="743"/>
      <c r="H11" s="290"/>
      <c r="I11" s="741" t="s">
        <v>413</v>
      </c>
      <c r="J11" s="741"/>
      <c r="K11" s="741"/>
      <c r="L11" s="80"/>
      <c r="M11" s="743">
        <v>2023</v>
      </c>
      <c r="N11" s="743"/>
      <c r="O11" s="743"/>
      <c r="P11" s="743"/>
      <c r="Q11" s="743"/>
      <c r="R11" s="323"/>
      <c r="S11" s="741" t="s">
        <v>413</v>
      </c>
      <c r="T11" s="741"/>
      <c r="U11" s="741"/>
      <c r="V11" s="80"/>
      <c r="W11" s="743">
        <v>2023</v>
      </c>
      <c r="X11" s="743"/>
      <c r="Y11" s="743"/>
      <c r="Z11" s="743"/>
      <c r="AA11" s="743"/>
      <c r="AB11" s="323"/>
      <c r="AC11" s="741" t="s">
        <v>413</v>
      </c>
      <c r="AD11" s="741"/>
      <c r="AE11" s="741"/>
      <c r="AF11" s="168"/>
    </row>
    <row r="12" spans="1:32" s="64" customFormat="1" ht="10.5" customHeight="1" x14ac:dyDescent="0.2">
      <c r="A12" s="731"/>
      <c r="B12" s="151"/>
      <c r="C12" s="368"/>
      <c r="D12" s="368"/>
      <c r="E12" s="368"/>
      <c r="F12" s="368"/>
      <c r="G12" s="368"/>
      <c r="H12" s="639"/>
      <c r="I12" s="742" t="s">
        <v>414</v>
      </c>
      <c r="J12" s="742"/>
      <c r="K12" s="742"/>
      <c r="L12" s="86"/>
      <c r="M12" s="368"/>
      <c r="N12" s="368"/>
      <c r="O12" s="368"/>
      <c r="P12" s="368"/>
      <c r="Q12" s="368"/>
      <c r="R12" s="639"/>
      <c r="S12" s="742" t="s">
        <v>414</v>
      </c>
      <c r="T12" s="742"/>
      <c r="U12" s="742"/>
      <c r="V12" s="86"/>
      <c r="W12" s="368"/>
      <c r="X12" s="368"/>
      <c r="Y12" s="368"/>
      <c r="Z12" s="368"/>
      <c r="AA12" s="368"/>
      <c r="AB12" s="639"/>
      <c r="AC12" s="742" t="s">
        <v>414</v>
      </c>
      <c r="AD12" s="742"/>
      <c r="AE12" s="742"/>
      <c r="AF12" s="168"/>
    </row>
    <row r="13" spans="1:32" s="64" customFormat="1" ht="4.5" customHeight="1" x14ac:dyDescent="0.2">
      <c r="A13" s="731"/>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31"/>
      <c r="B14" s="151"/>
      <c r="C14" s="323" t="s">
        <v>423</v>
      </c>
      <c r="D14" s="323"/>
      <c r="E14" s="725" t="s">
        <v>419</v>
      </c>
      <c r="F14" s="725"/>
      <c r="G14" s="725" t="s">
        <v>418</v>
      </c>
      <c r="H14" s="323"/>
      <c r="I14" s="323" t="s">
        <v>424</v>
      </c>
      <c r="J14" s="323"/>
      <c r="K14" s="323" t="s">
        <v>425</v>
      </c>
      <c r="L14" s="81"/>
      <c r="M14" s="725" t="s">
        <v>423</v>
      </c>
      <c r="N14" s="725"/>
      <c r="O14" s="725" t="s">
        <v>419</v>
      </c>
      <c r="P14" s="725"/>
      <c r="Q14" s="725" t="s">
        <v>418</v>
      </c>
      <c r="R14" s="725"/>
      <c r="S14" s="725" t="s">
        <v>424</v>
      </c>
      <c r="T14" s="725"/>
      <c r="U14" s="725" t="s">
        <v>425</v>
      </c>
      <c r="V14" s="81"/>
      <c r="W14" s="725" t="s">
        <v>423</v>
      </c>
      <c r="X14" s="725"/>
      <c r="Y14" s="725" t="s">
        <v>419</v>
      </c>
      <c r="Z14" s="725"/>
      <c r="AA14" s="725" t="s">
        <v>418</v>
      </c>
      <c r="AB14" s="725"/>
      <c r="AC14" s="725" t="s">
        <v>424</v>
      </c>
      <c r="AD14" s="725"/>
      <c r="AE14" s="725" t="s">
        <v>425</v>
      </c>
      <c r="AF14" s="168"/>
    </row>
    <row r="15" spans="1:32" s="64" customFormat="1" ht="11.25" x14ac:dyDescent="0.2">
      <c r="A15" s="731"/>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3" customHeight="1" x14ac:dyDescent="0.2">
      <c r="A16" s="731"/>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31"/>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31"/>
      <c r="B18" s="410" t="s">
        <v>74</v>
      </c>
      <c r="C18" s="360">
        <v>0</v>
      </c>
      <c r="D18" s="147"/>
      <c r="E18" s="360">
        <v>0</v>
      </c>
      <c r="F18" s="147"/>
      <c r="G18" s="360">
        <v>0</v>
      </c>
      <c r="H18" s="109"/>
      <c r="I18" s="360">
        <v>201.6</v>
      </c>
      <c r="J18" s="147"/>
      <c r="K18" s="360">
        <v>2222</v>
      </c>
      <c r="L18" s="147"/>
      <c r="M18" s="360">
        <v>20732.490000000002</v>
      </c>
      <c r="N18" s="147"/>
      <c r="O18" s="360">
        <v>13430.2125</v>
      </c>
      <c r="P18" s="147"/>
      <c r="Q18" s="360">
        <v>9357.6</v>
      </c>
      <c r="R18" s="109"/>
      <c r="S18" s="360">
        <v>120202.32249999999</v>
      </c>
      <c r="T18" s="147"/>
      <c r="U18" s="147">
        <v>106612.23</v>
      </c>
      <c r="V18" s="632"/>
      <c r="W18" s="360">
        <v>20732.490000000002</v>
      </c>
      <c r="X18" s="147"/>
      <c r="Y18" s="360">
        <v>13430.2125</v>
      </c>
      <c r="Z18" s="147"/>
      <c r="AA18" s="360">
        <v>9357.6</v>
      </c>
      <c r="AB18" s="109"/>
      <c r="AC18" s="360">
        <v>120403.9225</v>
      </c>
      <c r="AD18" s="147"/>
      <c r="AE18" s="147">
        <v>108834.23</v>
      </c>
      <c r="AF18" s="142"/>
      <c r="AH18" s="123"/>
      <c r="AI18" s="123"/>
      <c r="AJ18" s="123"/>
    </row>
    <row r="19" spans="1:36" s="64" customFormat="1" ht="9.75" customHeight="1" x14ac:dyDescent="0.2">
      <c r="A19" s="731"/>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31"/>
      <c r="B20" s="410" t="s">
        <v>76</v>
      </c>
      <c r="C20" s="360">
        <v>0.2</v>
      </c>
      <c r="D20" s="147"/>
      <c r="E20" s="360">
        <v>0.02</v>
      </c>
      <c r="F20" s="147"/>
      <c r="G20" s="360">
        <v>0</v>
      </c>
      <c r="H20" s="109"/>
      <c r="I20" s="360">
        <v>46.78</v>
      </c>
      <c r="J20" s="147"/>
      <c r="K20" s="360">
        <v>0</v>
      </c>
      <c r="L20" s="147"/>
      <c r="M20" s="360">
        <v>15989.824000000001</v>
      </c>
      <c r="N20" s="147"/>
      <c r="O20" s="360">
        <v>16503.046999999999</v>
      </c>
      <c r="P20" s="147"/>
      <c r="Q20" s="360">
        <v>18454.455000000002</v>
      </c>
      <c r="R20" s="109"/>
      <c r="S20" s="360">
        <v>200301.584</v>
      </c>
      <c r="T20" s="147"/>
      <c r="U20" s="147">
        <v>286931.24635000003</v>
      </c>
      <c r="V20" s="632"/>
      <c r="W20" s="360">
        <v>15990.024000000001</v>
      </c>
      <c r="X20" s="147"/>
      <c r="Y20" s="360">
        <v>16503.066999999999</v>
      </c>
      <c r="Z20" s="147"/>
      <c r="AA20" s="360">
        <v>18454.455000000002</v>
      </c>
      <c r="AB20" s="109"/>
      <c r="AC20" s="360">
        <v>200348.364</v>
      </c>
      <c r="AD20" s="147"/>
      <c r="AE20" s="147">
        <v>286931.24635000003</v>
      </c>
      <c r="AF20" s="142"/>
      <c r="AH20" s="123"/>
      <c r="AI20" s="123"/>
      <c r="AJ20" s="123"/>
    </row>
    <row r="21" spans="1:36" s="64" customFormat="1" ht="9.75" customHeight="1" x14ac:dyDescent="0.2">
      <c r="A21" s="731"/>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31"/>
      <c r="B22" s="410" t="s">
        <v>159</v>
      </c>
      <c r="C22" s="360">
        <v>605</v>
      </c>
      <c r="D22" s="147"/>
      <c r="E22" s="360">
        <v>0</v>
      </c>
      <c r="F22" s="147"/>
      <c r="G22" s="360">
        <v>0</v>
      </c>
      <c r="H22" s="109"/>
      <c r="I22" s="360">
        <v>948.49</v>
      </c>
      <c r="J22" s="147"/>
      <c r="K22" s="360">
        <v>3000.8250600000001</v>
      </c>
      <c r="L22" s="147"/>
      <c r="M22" s="360">
        <v>35219.723700000002</v>
      </c>
      <c r="N22" s="147"/>
      <c r="O22" s="360">
        <v>38366.387600000002</v>
      </c>
      <c r="P22" s="147"/>
      <c r="Q22" s="360">
        <v>28037.1165</v>
      </c>
      <c r="R22" s="109"/>
      <c r="S22" s="360">
        <v>213279.06656000001</v>
      </c>
      <c r="T22" s="147"/>
      <c r="U22" s="147">
        <v>140774.18007</v>
      </c>
      <c r="V22" s="632"/>
      <c r="W22" s="360">
        <v>35824.723700000002</v>
      </c>
      <c r="X22" s="147"/>
      <c r="Y22" s="360">
        <v>38366.387600000002</v>
      </c>
      <c r="Z22" s="147"/>
      <c r="AA22" s="360">
        <v>28037.1165</v>
      </c>
      <c r="AB22" s="109"/>
      <c r="AC22" s="360">
        <v>214227.55656</v>
      </c>
      <c r="AD22" s="147"/>
      <c r="AE22" s="147">
        <v>143775.00513000001</v>
      </c>
      <c r="AF22" s="142"/>
      <c r="AH22" s="123"/>
      <c r="AI22" s="123"/>
      <c r="AJ22" s="123"/>
    </row>
    <row r="23" spans="1:36" s="64" customFormat="1" ht="10.5" customHeight="1" x14ac:dyDescent="0.2">
      <c r="A23" s="731"/>
      <c r="B23" s="411" t="s">
        <v>160</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31"/>
      <c r="B24" s="410" t="s">
        <v>80</v>
      </c>
      <c r="C24" s="646">
        <v>2054.7150000000001</v>
      </c>
      <c r="D24" s="147"/>
      <c r="E24" s="646">
        <v>4078.0549999999998</v>
      </c>
      <c r="F24" s="147"/>
      <c r="G24" s="646">
        <v>1091.67</v>
      </c>
      <c r="H24" s="109"/>
      <c r="I24" s="646">
        <v>17117.150000000001</v>
      </c>
      <c r="J24" s="147"/>
      <c r="K24" s="147">
        <v>6344.8872000000001</v>
      </c>
      <c r="L24" s="147"/>
      <c r="M24" s="646">
        <v>57027.324150000008</v>
      </c>
      <c r="N24" s="147"/>
      <c r="O24" s="646">
        <v>38286.270250000001</v>
      </c>
      <c r="P24" s="147"/>
      <c r="Q24" s="646">
        <v>36346.791700000002</v>
      </c>
      <c r="R24" s="109"/>
      <c r="S24" s="646">
        <v>450836.54382999998</v>
      </c>
      <c r="T24" s="147"/>
      <c r="U24" s="147">
        <v>618997.22390600003</v>
      </c>
      <c r="V24" s="632"/>
      <c r="W24" s="646">
        <v>59082.039150000011</v>
      </c>
      <c r="X24" s="147"/>
      <c r="Y24" s="646">
        <v>42364.325250000002</v>
      </c>
      <c r="Z24" s="147"/>
      <c r="AA24" s="646">
        <v>37438.4617</v>
      </c>
      <c r="AB24" s="109"/>
      <c r="AC24" s="646">
        <v>467953.69383</v>
      </c>
      <c r="AD24" s="147"/>
      <c r="AE24" s="147">
        <v>625342.11110600003</v>
      </c>
      <c r="AF24" s="142"/>
      <c r="AH24" s="123"/>
      <c r="AI24" s="123"/>
      <c r="AJ24" s="123"/>
    </row>
    <row r="25" spans="1:36" s="64" customFormat="1" ht="9.75" customHeight="1" x14ac:dyDescent="0.2">
      <c r="A25" s="731"/>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31"/>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31"/>
      <c r="B27" s="410" t="s">
        <v>82</v>
      </c>
      <c r="C27" s="391">
        <f>SUM(C18:C24)</f>
        <v>2659.915</v>
      </c>
      <c r="D27" s="391"/>
      <c r="E27" s="391">
        <f>SUM(E18:E24)</f>
        <v>4078.0749999999998</v>
      </c>
      <c r="F27" s="391"/>
      <c r="G27" s="391">
        <f>SUM(G18:G24)</f>
        <v>1091.67</v>
      </c>
      <c r="H27" s="391"/>
      <c r="I27" s="391">
        <f>SUM(I18:I24)</f>
        <v>18314.02</v>
      </c>
      <c r="J27" s="391"/>
      <c r="K27" s="391">
        <f t="shared" ref="K27" si="0">SUM(K18:K24)</f>
        <v>11567.71226</v>
      </c>
      <c r="L27" s="391"/>
      <c r="M27" s="391">
        <f>SUM(M18:M24)</f>
        <v>128969.36185000002</v>
      </c>
      <c r="N27" s="391"/>
      <c r="O27" s="391">
        <f>SUM(O18:O24)</f>
        <v>106585.91735</v>
      </c>
      <c r="P27" s="391"/>
      <c r="Q27" s="391">
        <f>SUM(Q18:Q24)</f>
        <v>92195.963199999998</v>
      </c>
      <c r="R27" s="391"/>
      <c r="S27" s="391">
        <f>SUM(S18:S24)</f>
        <v>984619.51688999997</v>
      </c>
      <c r="T27" s="391"/>
      <c r="U27" s="391">
        <f t="shared" ref="U27" si="1">SUM(U18:U24)</f>
        <v>1153314.880326</v>
      </c>
      <c r="V27" s="391"/>
      <c r="W27" s="391">
        <f>SUM(W18:W24)</f>
        <v>131629.27685000002</v>
      </c>
      <c r="X27" s="391"/>
      <c r="Y27" s="391">
        <f>SUM(Y18:Y24)</f>
        <v>110663.99234999999</v>
      </c>
      <c r="Z27" s="391"/>
      <c r="AA27" s="391">
        <f>SUM(AA18:AA24)</f>
        <v>93287.633199999997</v>
      </c>
      <c r="AB27" s="391"/>
      <c r="AC27" s="391">
        <f>SUM(AC18:AC24)</f>
        <v>1002933.53689</v>
      </c>
      <c r="AD27" s="391"/>
      <c r="AE27" s="391">
        <f t="shared" ref="AE27" si="2">SUM(AE18:AE24)</f>
        <v>1164882.592586</v>
      </c>
      <c r="AF27" s="142"/>
      <c r="AH27" s="100"/>
    </row>
    <row r="28" spans="1:36" s="64" customFormat="1" ht="11.25" customHeight="1" x14ac:dyDescent="0.2">
      <c r="A28" s="731"/>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31"/>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31"/>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31"/>
      <c r="B31" s="414" t="s">
        <v>84</v>
      </c>
      <c r="C31" s="415" t="s">
        <v>161</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31"/>
      <c r="B32" s="416" t="s">
        <v>85</v>
      </c>
      <c r="C32" s="84" t="s">
        <v>162</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31"/>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31"/>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4.25" customHeight="1" x14ac:dyDescent="0.2">
      <c r="A35" s="731"/>
      <c r="B35" s="151"/>
      <c r="C35" s="276" t="s">
        <v>416</v>
      </c>
      <c r="D35" s="129"/>
      <c r="E35" s="129">
        <v>2021</v>
      </c>
      <c r="F35" s="129"/>
      <c r="G35" s="129">
        <v>2020</v>
      </c>
      <c r="H35" s="129"/>
      <c r="I35" s="129">
        <v>2019</v>
      </c>
      <c r="J35" s="276"/>
      <c r="K35" s="276"/>
      <c r="L35" s="80"/>
      <c r="M35" s="276" t="s">
        <v>416</v>
      </c>
      <c r="N35" s="129"/>
      <c r="O35" s="129">
        <v>2021</v>
      </c>
      <c r="P35" s="129"/>
      <c r="Q35" s="129">
        <v>2020</v>
      </c>
      <c r="R35" s="129"/>
      <c r="S35" s="129">
        <v>2019</v>
      </c>
      <c r="T35" s="628"/>
      <c r="U35" s="628"/>
      <c r="V35" s="628"/>
      <c r="W35" s="276" t="s">
        <v>416</v>
      </c>
      <c r="X35" s="129"/>
      <c r="Y35" s="129">
        <v>2021</v>
      </c>
      <c r="Z35" s="129"/>
      <c r="AA35" s="129">
        <v>2020</v>
      </c>
      <c r="AB35" s="129"/>
      <c r="AC35" s="129">
        <v>2019</v>
      </c>
      <c r="AD35" s="628"/>
      <c r="AE35" s="398"/>
      <c r="AF35" s="168"/>
    </row>
    <row r="36" spans="1:34" s="64" customFormat="1" ht="6.75" customHeight="1" x14ac:dyDescent="0.2">
      <c r="A36" s="731"/>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31"/>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31"/>
      <c r="B38" s="419" t="s">
        <v>163</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31"/>
      <c r="B39" s="420" t="s">
        <v>164</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31"/>
      <c r="B40" s="419" t="s">
        <v>165</v>
      </c>
      <c r="C40" s="360">
        <v>0</v>
      </c>
      <c r="E40" s="360">
        <v>7.0110000000000001</v>
      </c>
      <c r="G40" s="360">
        <v>596.99199999999996</v>
      </c>
      <c r="I40" s="360">
        <v>1.6059000000000001</v>
      </c>
      <c r="J40" s="147"/>
      <c r="K40" s="147"/>
      <c r="L40" s="136"/>
      <c r="M40" s="360">
        <v>286931.24635000003</v>
      </c>
      <c r="N40" s="109"/>
      <c r="O40" s="360">
        <v>337247.45150000002</v>
      </c>
      <c r="P40" s="109"/>
      <c r="Q40" s="360">
        <v>347713.67448000005</v>
      </c>
      <c r="R40" s="109"/>
      <c r="S40" s="360">
        <v>312004.7708</v>
      </c>
      <c r="T40" s="437"/>
      <c r="U40" s="437"/>
      <c r="V40" s="437"/>
      <c r="W40" s="147">
        <v>286931.24635000003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31"/>
      <c r="B41" s="420" t="s">
        <v>166</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31"/>
      <c r="B42" s="410" t="s">
        <v>159</v>
      </c>
      <c r="C42" s="360">
        <v>3000.8250600000001</v>
      </c>
      <c r="E42" s="360">
        <v>262.18599999999998</v>
      </c>
      <c r="G42" s="360">
        <v>317.76499999999999</v>
      </c>
      <c r="I42" s="360">
        <v>1.2</v>
      </c>
      <c r="J42" s="147"/>
      <c r="K42" s="147"/>
      <c r="L42" s="136"/>
      <c r="M42" s="360">
        <v>140774.18007</v>
      </c>
      <c r="N42" s="109"/>
      <c r="O42" s="360">
        <v>165250.92099000001</v>
      </c>
      <c r="P42" s="109"/>
      <c r="Q42" s="360">
        <v>192547.68445000003</v>
      </c>
      <c r="R42" s="109"/>
      <c r="S42" s="360">
        <v>226200.41692000002</v>
      </c>
      <c r="T42" s="437"/>
      <c r="U42" s="437"/>
      <c r="V42" s="437"/>
      <c r="W42" s="147">
        <v>143775.00513000001</v>
      </c>
      <c r="X42" s="109"/>
      <c r="Y42" s="147">
        <v>165513.10699</v>
      </c>
      <c r="Z42" s="109"/>
      <c r="AA42" s="147">
        <v>192865.44945000004</v>
      </c>
      <c r="AB42" s="109"/>
      <c r="AC42" s="147">
        <v>226201.61692000003</v>
      </c>
      <c r="AD42" s="441"/>
      <c r="AE42" s="422"/>
      <c r="AF42" s="142"/>
      <c r="AH42" s="175"/>
    </row>
    <row r="43" spans="1:34" s="64" customFormat="1" ht="11.25" customHeight="1" x14ac:dyDescent="0.2">
      <c r="A43" s="731"/>
      <c r="B43" s="411" t="s">
        <v>160</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31"/>
      <c r="B44" s="419" t="s">
        <v>167</v>
      </c>
      <c r="C44" s="646">
        <v>6345.4272000000001</v>
      </c>
      <c r="E44" s="646">
        <v>12048.334000000001</v>
      </c>
      <c r="G44" s="646">
        <v>18510.659159999999</v>
      </c>
      <c r="I44" s="147">
        <v>7538.4926999999998</v>
      </c>
      <c r="J44" s="147"/>
      <c r="K44" s="147"/>
      <c r="L44" s="136"/>
      <c r="M44" s="646">
        <v>618997.22390600003</v>
      </c>
      <c r="N44" s="109"/>
      <c r="O44" s="646">
        <v>603773.38511999999</v>
      </c>
      <c r="P44" s="109"/>
      <c r="Q44" s="646">
        <v>625635.37345000007</v>
      </c>
      <c r="R44" s="109"/>
      <c r="S44" s="147">
        <v>489819.25900000002</v>
      </c>
      <c r="T44" s="437"/>
      <c r="U44" s="437"/>
      <c r="V44" s="437"/>
      <c r="W44" s="147">
        <v>625342.11110600003</v>
      </c>
      <c r="X44" s="109"/>
      <c r="Y44" s="147">
        <v>615821.71912000002</v>
      </c>
      <c r="Z44" s="109"/>
      <c r="AA44" s="147">
        <v>644146.03261000011</v>
      </c>
      <c r="AB44" s="109"/>
      <c r="AC44" s="147">
        <v>497357.75170000002</v>
      </c>
      <c r="AD44" s="441"/>
      <c r="AE44" s="422"/>
      <c r="AF44" s="142"/>
    </row>
    <row r="45" spans="1:34" s="64" customFormat="1" ht="9.75" customHeight="1" x14ac:dyDescent="0.2">
      <c r="A45" s="731"/>
      <c r="B45" s="420" t="s">
        <v>168</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31"/>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31"/>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31"/>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31"/>
      <c r="B49" s="419" t="s">
        <v>86</v>
      </c>
      <c r="C49" s="390">
        <f>SUM(C37:C44)</f>
        <v>11568.252260000001</v>
      </c>
      <c r="D49" s="111"/>
      <c r="E49" s="390">
        <f>SUM(E37:E44)</f>
        <v>20477.531000000003</v>
      </c>
      <c r="F49" s="111"/>
      <c r="G49" s="390">
        <f>SUM(G37:G44)</f>
        <v>26195.416160000001</v>
      </c>
      <c r="H49" s="111"/>
      <c r="I49" s="431">
        <f>SUM(I38:I44)</f>
        <v>8465.4185999999991</v>
      </c>
      <c r="J49" s="660"/>
      <c r="K49" s="660"/>
      <c r="L49" s="431"/>
      <c r="M49" s="390">
        <f>SUM(M37:M44)</f>
        <v>1153314.880326</v>
      </c>
      <c r="N49" s="338"/>
      <c r="O49" s="390">
        <f>SUM(O37:O44)</f>
        <v>1186823.4217400001</v>
      </c>
      <c r="P49" s="338"/>
      <c r="Q49" s="390">
        <f>SUM(Q37:Q44)</f>
        <v>1195697.3020100002</v>
      </c>
      <c r="R49" s="338"/>
      <c r="S49" s="390">
        <f>SUM(S37:S44)</f>
        <v>1074234.63634</v>
      </c>
      <c r="T49" s="440"/>
      <c r="U49" s="440"/>
      <c r="V49" s="440"/>
      <c r="W49" s="390">
        <f>SUM(W38:W44)</f>
        <v>1164882.592586</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31"/>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31"/>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31"/>
      <c r="B52" s="111" t="s">
        <v>417</v>
      </c>
    </row>
    <row r="53" spans="1:32" ht="11.25" customHeight="1" x14ac:dyDescent="0.2">
      <c r="B53" s="111" t="s">
        <v>169</v>
      </c>
    </row>
    <row r="54" spans="1:32" ht="11.25" customHeight="1" x14ac:dyDescent="0.2">
      <c r="B54" s="111" t="s">
        <v>170</v>
      </c>
    </row>
    <row r="55" spans="1:32" ht="11.25" customHeight="1" x14ac:dyDescent="0.2">
      <c r="B55" s="111" t="s">
        <v>171</v>
      </c>
    </row>
    <row r="56" spans="1:32" x14ac:dyDescent="0.2">
      <c r="B56" s="111"/>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1.28515625" style="64" customWidth="1"/>
    <col min="13" max="13" width="8.5703125" style="64" customWidth="1"/>
    <col min="14" max="14" width="1.140625" style="64" customWidth="1"/>
    <col min="15" max="15" width="8.140625" style="64" customWidth="1"/>
    <col min="16" max="16" width="1.7109375"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1.4257812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9.28515625" style="64" customWidth="1"/>
    <col min="34" max="34" width="1" style="64" customWidth="1"/>
    <col min="35" max="35" width="9" style="64" bestFit="1" customWidth="1"/>
    <col min="36" max="36" width="1.140625" style="64" customWidth="1"/>
    <col min="37" max="37" width="7.7109375" style="64"/>
    <col min="38" max="39" width="9.7109375" style="64" bestFit="1" customWidth="1"/>
    <col min="40" max="16384" width="7.7109375" style="64"/>
  </cols>
  <sheetData>
    <row r="1" spans="1:36" ht="12" customHeight="1" x14ac:dyDescent="0.2">
      <c r="B1" s="365" t="s">
        <v>172</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173</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47" t="s">
        <v>2</v>
      </c>
      <c r="AG3" s="747"/>
      <c r="AH3" s="747"/>
      <c r="AI3" s="747"/>
      <c r="AJ3" s="747"/>
    </row>
    <row r="4" spans="1:36" ht="12" customHeight="1" x14ac:dyDescent="0.2">
      <c r="A4" s="731">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34" t="s">
        <v>174</v>
      </c>
      <c r="AH4" s="734"/>
      <c r="AI4" s="734"/>
      <c r="AJ4" s="734"/>
    </row>
    <row r="5" spans="1:36" ht="3.75" customHeight="1" thickBot="1" x14ac:dyDescent="0.25">
      <c r="A5" s="731"/>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31"/>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31"/>
      <c r="B7" s="366" t="s">
        <v>175</v>
      </c>
      <c r="C7" s="81"/>
      <c r="D7" s="153"/>
      <c r="E7" s="81"/>
      <c r="F7" s="81"/>
      <c r="G7" s="155" t="s">
        <v>161</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31"/>
      <c r="B8" s="367" t="s">
        <v>176</v>
      </c>
      <c r="C8" s="84"/>
      <c r="D8" s="153"/>
      <c r="E8" s="84"/>
      <c r="F8" s="84"/>
      <c r="G8" s="84" t="s">
        <v>162</v>
      </c>
      <c r="H8" s="84"/>
      <c r="I8" s="84"/>
      <c r="J8" s="84"/>
      <c r="K8" s="84"/>
      <c r="L8" s="84"/>
      <c r="M8" s="84"/>
      <c r="N8" s="86"/>
      <c r="O8" s="86"/>
      <c r="P8" s="86"/>
      <c r="Q8" s="396" t="s">
        <v>73</v>
      </c>
      <c r="R8" s="396"/>
      <c r="S8" s="396"/>
      <c r="T8" s="396"/>
      <c r="U8" s="396"/>
      <c r="V8" s="396"/>
      <c r="W8" s="396"/>
      <c r="X8" s="396"/>
      <c r="Y8" s="396"/>
      <c r="Z8" s="396"/>
      <c r="AA8" s="396" t="s">
        <v>22</v>
      </c>
      <c r="AB8" s="396"/>
      <c r="AC8" s="396"/>
      <c r="AD8" s="396"/>
      <c r="AE8" s="396"/>
      <c r="AF8" s="396"/>
      <c r="AG8" s="396"/>
      <c r="AH8" s="396"/>
      <c r="AI8" s="398"/>
      <c r="AJ8" s="168"/>
    </row>
    <row r="9" spans="1:36" ht="2.25" customHeight="1" x14ac:dyDescent="0.2">
      <c r="A9" s="731"/>
      <c r="B9" s="82"/>
      <c r="C9" s="86"/>
      <c r="D9" s="86"/>
      <c r="E9" s="86"/>
      <c r="F9" s="86"/>
      <c r="G9" s="257"/>
      <c r="H9" s="257"/>
      <c r="I9" s="257"/>
      <c r="J9" s="257"/>
      <c r="K9" s="257"/>
      <c r="L9" s="257"/>
      <c r="M9" s="257"/>
      <c r="N9" s="257"/>
      <c r="O9" s="257"/>
      <c r="P9" s="153"/>
      <c r="Q9" s="397"/>
      <c r="R9" s="397"/>
      <c r="S9" s="397"/>
      <c r="T9" s="397"/>
      <c r="U9" s="397"/>
      <c r="V9" s="397"/>
      <c r="W9" s="397"/>
      <c r="X9" s="397"/>
      <c r="Y9" s="397"/>
      <c r="Z9" s="398"/>
      <c r="AA9" s="397"/>
      <c r="AB9" s="397"/>
      <c r="AC9" s="397"/>
      <c r="AD9" s="397"/>
      <c r="AE9" s="397"/>
      <c r="AF9" s="397"/>
      <c r="AG9" s="397"/>
      <c r="AH9" s="397"/>
      <c r="AI9" s="397"/>
      <c r="AJ9" s="168"/>
    </row>
    <row r="10" spans="1:36" ht="3" customHeight="1" x14ac:dyDescent="0.2">
      <c r="A10" s="731"/>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31"/>
      <c r="B11" s="82"/>
      <c r="C11" s="86"/>
      <c r="D11" s="86"/>
      <c r="E11" s="46"/>
      <c r="F11" s="46"/>
      <c r="G11" s="743">
        <v>2023</v>
      </c>
      <c r="H11" s="743"/>
      <c r="I11" s="743"/>
      <c r="J11" s="743"/>
      <c r="K11" s="743"/>
      <c r="L11" s="323"/>
      <c r="M11" s="741" t="s">
        <v>413</v>
      </c>
      <c r="N11" s="741"/>
      <c r="O11" s="741"/>
      <c r="P11" s="80"/>
      <c r="Q11" s="743">
        <v>2023</v>
      </c>
      <c r="R11" s="743"/>
      <c r="S11" s="743"/>
      <c r="T11" s="743"/>
      <c r="U11" s="743"/>
      <c r="V11" s="323"/>
      <c r="W11" s="741" t="s">
        <v>413</v>
      </c>
      <c r="X11" s="741"/>
      <c r="Y11" s="741"/>
      <c r="Z11" s="80"/>
      <c r="AA11" s="743">
        <v>2023</v>
      </c>
      <c r="AB11" s="743"/>
      <c r="AC11" s="743"/>
      <c r="AD11" s="743"/>
      <c r="AE11" s="743"/>
      <c r="AF11" s="323"/>
      <c r="AG11" s="741" t="s">
        <v>413</v>
      </c>
      <c r="AH11" s="741"/>
      <c r="AI11" s="741"/>
      <c r="AJ11" s="402"/>
    </row>
    <row r="12" spans="1:36" ht="10.5" customHeight="1" x14ac:dyDescent="0.2">
      <c r="A12" s="731"/>
      <c r="B12" s="82"/>
      <c r="C12" s="86"/>
      <c r="D12" s="86"/>
      <c r="E12" s="86"/>
      <c r="F12" s="86"/>
      <c r="G12" s="368"/>
      <c r="H12" s="368"/>
      <c r="I12" s="368"/>
      <c r="J12" s="368"/>
      <c r="K12" s="368"/>
      <c r="L12" s="639"/>
      <c r="M12" s="742" t="s">
        <v>414</v>
      </c>
      <c r="N12" s="742"/>
      <c r="O12" s="742"/>
      <c r="P12" s="86"/>
      <c r="Q12" s="368"/>
      <c r="R12" s="368"/>
      <c r="S12" s="368"/>
      <c r="T12" s="368"/>
      <c r="U12" s="368"/>
      <c r="V12" s="639"/>
      <c r="W12" s="742" t="s">
        <v>414</v>
      </c>
      <c r="X12" s="742"/>
      <c r="Y12" s="742"/>
      <c r="Z12" s="86"/>
      <c r="AA12" s="368"/>
      <c r="AB12" s="368"/>
      <c r="AC12" s="368"/>
      <c r="AD12" s="368"/>
      <c r="AE12" s="368"/>
      <c r="AF12" s="639"/>
      <c r="AG12" s="742" t="s">
        <v>414</v>
      </c>
      <c r="AH12" s="742"/>
      <c r="AI12" s="742"/>
      <c r="AJ12" s="402"/>
    </row>
    <row r="13" spans="1:36" ht="3.75" customHeight="1" x14ac:dyDescent="0.2">
      <c r="A13" s="731"/>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31"/>
      <c r="B14" s="82"/>
      <c r="C14" s="86"/>
      <c r="D14" s="86"/>
      <c r="E14" s="46"/>
      <c r="F14" s="46"/>
      <c r="G14" s="323" t="s">
        <v>423</v>
      </c>
      <c r="H14" s="323"/>
      <c r="I14" s="725" t="s">
        <v>419</v>
      </c>
      <c r="J14" s="725"/>
      <c r="K14" s="725" t="s">
        <v>418</v>
      </c>
      <c r="L14" s="323"/>
      <c r="M14" s="323" t="s">
        <v>424</v>
      </c>
      <c r="N14" s="323"/>
      <c r="O14" s="323" t="s">
        <v>425</v>
      </c>
      <c r="P14" s="81"/>
      <c r="Q14" s="725" t="s">
        <v>423</v>
      </c>
      <c r="R14" s="725"/>
      <c r="S14" s="725" t="s">
        <v>419</v>
      </c>
      <c r="T14" s="725"/>
      <c r="U14" s="725" t="s">
        <v>418</v>
      </c>
      <c r="V14" s="725"/>
      <c r="W14" s="725" t="s">
        <v>424</v>
      </c>
      <c r="X14" s="725"/>
      <c r="Y14" s="725" t="s">
        <v>425</v>
      </c>
      <c r="Z14" s="81"/>
      <c r="AA14" s="725" t="s">
        <v>423</v>
      </c>
      <c r="AB14" s="725"/>
      <c r="AC14" s="725" t="s">
        <v>419</v>
      </c>
      <c r="AD14" s="725"/>
      <c r="AE14" s="725" t="s">
        <v>418</v>
      </c>
      <c r="AF14" s="725"/>
      <c r="AG14" s="725" t="s">
        <v>424</v>
      </c>
      <c r="AH14" s="725"/>
      <c r="AI14" s="725" t="s">
        <v>425</v>
      </c>
      <c r="AJ14" s="402"/>
    </row>
    <row r="15" spans="1:36" x14ac:dyDescent="0.2">
      <c r="A15" s="731"/>
      <c r="B15" s="82"/>
      <c r="C15" s="86"/>
      <c r="D15" s="86"/>
      <c r="E15" s="153"/>
      <c r="F15" s="153"/>
      <c r="G15" s="328"/>
      <c r="H15" s="297"/>
      <c r="I15" s="328"/>
      <c r="J15" s="297"/>
      <c r="K15" s="328"/>
      <c r="L15" s="297"/>
      <c r="M15" s="323">
        <v>2023</v>
      </c>
      <c r="N15" s="323"/>
      <c r="O15" s="323">
        <v>2022</v>
      </c>
      <c r="P15" s="388"/>
      <c r="Q15" s="328"/>
      <c r="R15" s="297"/>
      <c r="S15" s="328"/>
      <c r="T15" s="297"/>
      <c r="U15" s="328"/>
      <c r="V15" s="297"/>
      <c r="W15" s="323">
        <v>2023</v>
      </c>
      <c r="X15" s="323"/>
      <c r="Y15" s="323">
        <v>2022</v>
      </c>
      <c r="Z15" s="155"/>
      <c r="AA15" s="328"/>
      <c r="AB15" s="297"/>
      <c r="AC15" s="328"/>
      <c r="AD15" s="297"/>
      <c r="AE15" s="328"/>
      <c r="AF15" s="297"/>
      <c r="AG15" s="323">
        <v>2023</v>
      </c>
      <c r="AH15" s="323"/>
      <c r="AI15" s="323">
        <v>2022</v>
      </c>
      <c r="AJ15" s="402"/>
    </row>
    <row r="16" spans="1:36" ht="2.25" customHeight="1" x14ac:dyDescent="0.2">
      <c r="A16" s="731"/>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31"/>
      <c r="B17" s="98"/>
      <c r="C17" s="71"/>
      <c r="D17" s="71"/>
      <c r="M17" s="164"/>
      <c r="N17" s="164"/>
      <c r="O17" s="164"/>
      <c r="P17" s="71"/>
      <c r="W17" s="164"/>
      <c r="X17" s="164"/>
      <c r="Y17" s="164"/>
      <c r="Z17" s="164"/>
      <c r="AG17" s="164"/>
      <c r="AH17" s="71"/>
      <c r="AI17" s="265"/>
      <c r="AJ17" s="149"/>
    </row>
    <row r="18" spans="1:38" ht="17.25" customHeight="1" x14ac:dyDescent="0.2">
      <c r="A18" s="731"/>
      <c r="B18" s="371" t="s">
        <v>177</v>
      </c>
      <c r="D18" s="71"/>
      <c r="E18" s="360"/>
      <c r="F18" s="360"/>
      <c r="G18" s="212">
        <v>0</v>
      </c>
      <c r="H18" s="360"/>
      <c r="I18" s="212">
        <v>0</v>
      </c>
      <c r="J18" s="360"/>
      <c r="K18" s="212">
        <v>0</v>
      </c>
      <c r="L18" s="109"/>
      <c r="M18" s="360">
        <v>0</v>
      </c>
      <c r="N18" s="147"/>
      <c r="O18" s="360">
        <v>1.6807000000000001</v>
      </c>
      <c r="P18" s="147"/>
      <c r="Q18" s="360">
        <v>0</v>
      </c>
      <c r="R18" s="360"/>
      <c r="S18" s="360">
        <v>0</v>
      </c>
      <c r="T18" s="360"/>
      <c r="U18" s="360">
        <v>0</v>
      </c>
      <c r="V18" s="109"/>
      <c r="W18" s="360">
        <v>12.75</v>
      </c>
      <c r="X18" s="147"/>
      <c r="Y18" s="360">
        <v>2115.1469999999999</v>
      </c>
      <c r="Z18" s="147"/>
      <c r="AA18" s="360">
        <v>0</v>
      </c>
      <c r="AB18" s="360"/>
      <c r="AC18" s="360">
        <v>0</v>
      </c>
      <c r="AD18" s="360"/>
      <c r="AE18" s="360">
        <v>0</v>
      </c>
      <c r="AF18" s="109"/>
      <c r="AG18" s="360">
        <v>12.75</v>
      </c>
      <c r="AH18" s="147"/>
      <c r="AI18" s="360">
        <v>2116.8276999999998</v>
      </c>
      <c r="AJ18" s="144"/>
      <c r="AL18" s="112"/>
    </row>
    <row r="19" spans="1:38" ht="17.25" customHeight="1" x14ac:dyDescent="0.2">
      <c r="A19" s="731"/>
      <c r="B19" s="371" t="s">
        <v>178</v>
      </c>
      <c r="D19" s="71"/>
      <c r="E19" s="360"/>
      <c r="F19" s="360"/>
      <c r="G19" s="646">
        <v>0</v>
      </c>
      <c r="H19" s="360"/>
      <c r="I19" s="646">
        <v>0</v>
      </c>
      <c r="J19" s="360"/>
      <c r="K19" s="646">
        <v>0</v>
      </c>
      <c r="L19" s="109"/>
      <c r="M19" s="646">
        <v>0</v>
      </c>
      <c r="N19" s="147"/>
      <c r="O19" s="360">
        <v>0</v>
      </c>
      <c r="P19" s="147"/>
      <c r="Q19" s="646">
        <v>0</v>
      </c>
      <c r="R19" s="360"/>
      <c r="S19" s="646">
        <v>76.8</v>
      </c>
      <c r="T19" s="360"/>
      <c r="U19" s="646">
        <v>210</v>
      </c>
      <c r="V19" s="109"/>
      <c r="W19" s="646">
        <v>611.79999999999995</v>
      </c>
      <c r="X19" s="147"/>
      <c r="Y19" s="360">
        <v>873.79399999999998</v>
      </c>
      <c r="Z19" s="147"/>
      <c r="AA19" s="646">
        <v>0</v>
      </c>
      <c r="AB19" s="360"/>
      <c r="AC19" s="646">
        <v>76.8</v>
      </c>
      <c r="AD19" s="360"/>
      <c r="AE19" s="646">
        <v>210</v>
      </c>
      <c r="AF19" s="109"/>
      <c r="AG19" s="646">
        <v>611.79999999999995</v>
      </c>
      <c r="AH19" s="147"/>
      <c r="AI19" s="360">
        <v>873.79399999999998</v>
      </c>
      <c r="AJ19" s="144"/>
      <c r="AL19" s="112"/>
    </row>
    <row r="20" spans="1:38" ht="17.25" customHeight="1" x14ac:dyDescent="0.2">
      <c r="A20" s="731"/>
      <c r="B20" s="371" t="s">
        <v>179</v>
      </c>
      <c r="D20" s="71"/>
      <c r="E20" s="109"/>
      <c r="F20" s="109"/>
      <c r="G20" s="360">
        <v>0</v>
      </c>
      <c r="H20" s="360"/>
      <c r="I20" s="360">
        <v>0</v>
      </c>
      <c r="J20" s="360"/>
      <c r="K20" s="360">
        <v>0</v>
      </c>
      <c r="L20" s="109"/>
      <c r="M20" s="360">
        <v>0</v>
      </c>
      <c r="N20" s="147"/>
      <c r="O20" s="360">
        <v>0</v>
      </c>
      <c r="P20" s="147"/>
      <c r="Q20" s="360">
        <v>0</v>
      </c>
      <c r="R20" s="360"/>
      <c r="S20" s="360">
        <v>0</v>
      </c>
      <c r="T20" s="360"/>
      <c r="U20" s="360">
        <v>0</v>
      </c>
      <c r="V20" s="109"/>
      <c r="W20" s="360">
        <v>1748.4580000000001</v>
      </c>
      <c r="X20" s="147"/>
      <c r="Y20" s="360">
        <v>4263.4049999999997</v>
      </c>
      <c r="Z20" s="147"/>
      <c r="AA20" s="360">
        <v>0</v>
      </c>
      <c r="AB20" s="360"/>
      <c r="AC20" s="360">
        <v>0</v>
      </c>
      <c r="AD20" s="360"/>
      <c r="AE20" s="360">
        <v>0</v>
      </c>
      <c r="AF20" s="109"/>
      <c r="AG20" s="360">
        <v>1748.4580000000001</v>
      </c>
      <c r="AH20" s="147"/>
      <c r="AI20" s="360">
        <v>4263.4049999999997</v>
      </c>
      <c r="AJ20" s="149"/>
      <c r="AL20" s="112"/>
    </row>
    <row r="21" spans="1:38" ht="17.25" customHeight="1" x14ac:dyDescent="0.2">
      <c r="A21" s="731"/>
      <c r="B21" s="371" t="s">
        <v>180</v>
      </c>
      <c r="D21" s="71"/>
      <c r="E21" s="109"/>
      <c r="F21" s="109"/>
      <c r="G21" s="646">
        <v>0</v>
      </c>
      <c r="H21" s="360"/>
      <c r="I21" s="646">
        <v>0</v>
      </c>
      <c r="J21" s="360"/>
      <c r="K21" s="646">
        <v>0</v>
      </c>
      <c r="L21" s="109"/>
      <c r="M21" s="646">
        <v>1854.72</v>
      </c>
      <c r="N21" s="147"/>
      <c r="O21" s="360">
        <v>3188</v>
      </c>
      <c r="P21" s="147"/>
      <c r="Q21" s="646">
        <v>2951.0349999999999</v>
      </c>
      <c r="R21" s="360"/>
      <c r="S21" s="646">
        <v>1834</v>
      </c>
      <c r="T21" s="360"/>
      <c r="U21" s="646">
        <v>444.06</v>
      </c>
      <c r="V21" s="109"/>
      <c r="W21" s="646">
        <v>32458.275000000001</v>
      </c>
      <c r="X21" s="147"/>
      <c r="Y21" s="360">
        <v>76591.304569999993</v>
      </c>
      <c r="Z21" s="147"/>
      <c r="AA21" s="646">
        <v>2951.0349999999999</v>
      </c>
      <c r="AB21" s="360"/>
      <c r="AC21" s="646">
        <v>1834</v>
      </c>
      <c r="AD21" s="360"/>
      <c r="AE21" s="646">
        <v>444.06</v>
      </c>
      <c r="AF21" s="109"/>
      <c r="AG21" s="646">
        <v>34312.995000000003</v>
      </c>
      <c r="AH21" s="147"/>
      <c r="AI21" s="360">
        <v>79779.304569999993</v>
      </c>
      <c r="AJ21" s="144"/>
      <c r="AL21" s="112"/>
    </row>
    <row r="22" spans="1:38" ht="17.25" customHeight="1" x14ac:dyDescent="0.2">
      <c r="A22" s="731"/>
      <c r="B22" s="371" t="s">
        <v>181</v>
      </c>
      <c r="D22" s="71"/>
      <c r="E22" s="109"/>
      <c r="F22" s="109"/>
      <c r="G22" s="646">
        <v>0</v>
      </c>
      <c r="H22" s="360"/>
      <c r="I22" s="646">
        <v>0</v>
      </c>
      <c r="J22" s="360"/>
      <c r="K22" s="646">
        <v>0</v>
      </c>
      <c r="L22" s="109"/>
      <c r="M22" s="646">
        <v>0</v>
      </c>
      <c r="N22" s="147"/>
      <c r="O22" s="360">
        <v>0</v>
      </c>
      <c r="P22" s="147"/>
      <c r="Q22" s="646">
        <v>5586.9080000000004</v>
      </c>
      <c r="R22" s="360"/>
      <c r="S22" s="646">
        <v>6729.11</v>
      </c>
      <c r="T22" s="360"/>
      <c r="U22" s="646">
        <v>9196.82</v>
      </c>
      <c r="V22" s="109"/>
      <c r="W22" s="646">
        <v>78452.142300000007</v>
      </c>
      <c r="X22" s="147"/>
      <c r="Y22" s="360">
        <v>145089.731</v>
      </c>
      <c r="Z22" s="147"/>
      <c r="AA22" s="646">
        <v>5586.9080000000004</v>
      </c>
      <c r="AB22" s="360"/>
      <c r="AC22" s="646">
        <v>6729.11</v>
      </c>
      <c r="AD22" s="360"/>
      <c r="AE22" s="646">
        <v>9196.82</v>
      </c>
      <c r="AF22" s="109"/>
      <c r="AG22" s="646">
        <v>78452.142300000007</v>
      </c>
      <c r="AH22" s="147"/>
      <c r="AI22" s="360">
        <v>145089.731</v>
      </c>
      <c r="AJ22" s="144"/>
      <c r="AL22" s="112"/>
    </row>
    <row r="23" spans="1:38" ht="17.25" customHeight="1" x14ac:dyDescent="0.2">
      <c r="A23" s="731"/>
      <c r="B23" s="371" t="s">
        <v>182</v>
      </c>
      <c r="D23" s="71"/>
      <c r="E23" s="360"/>
      <c r="F23" s="360"/>
      <c r="G23" s="646">
        <v>0</v>
      </c>
      <c r="H23" s="360"/>
      <c r="I23" s="646">
        <v>0</v>
      </c>
      <c r="J23" s="360"/>
      <c r="K23" s="646">
        <v>0</v>
      </c>
      <c r="L23" s="109"/>
      <c r="M23" s="646">
        <v>46.56</v>
      </c>
      <c r="N23" s="147"/>
      <c r="O23" s="360">
        <v>9.9360000000000004E-2</v>
      </c>
      <c r="P23" s="147"/>
      <c r="Q23" s="646">
        <v>38920.985799999995</v>
      </c>
      <c r="R23" s="360"/>
      <c r="S23" s="646">
        <v>34511.713100000001</v>
      </c>
      <c r="T23" s="360"/>
      <c r="U23" s="646">
        <v>33286.768100000001</v>
      </c>
      <c r="V23" s="109"/>
      <c r="W23" s="646">
        <v>370496.31810000003</v>
      </c>
      <c r="X23" s="147"/>
      <c r="Y23" s="360">
        <v>514514.41125</v>
      </c>
      <c r="Z23" s="147"/>
      <c r="AA23" s="646">
        <v>38920.985799999995</v>
      </c>
      <c r="AB23" s="360"/>
      <c r="AC23" s="646">
        <v>34511.713100000001</v>
      </c>
      <c r="AD23" s="360"/>
      <c r="AE23" s="646">
        <v>33286.768100000001</v>
      </c>
      <c r="AF23" s="109"/>
      <c r="AG23" s="646">
        <v>370542.87810000003</v>
      </c>
      <c r="AH23" s="147"/>
      <c r="AI23" s="360">
        <v>514514.51061</v>
      </c>
      <c r="AJ23" s="144"/>
      <c r="AL23" s="112"/>
    </row>
    <row r="24" spans="1:38" ht="17.25" customHeight="1" x14ac:dyDescent="0.2">
      <c r="A24" s="731"/>
      <c r="B24" s="371" t="s">
        <v>410</v>
      </c>
      <c r="D24" s="71"/>
      <c r="E24" s="109"/>
      <c r="F24" s="109"/>
      <c r="G24" s="646">
        <v>0</v>
      </c>
      <c r="H24" s="360"/>
      <c r="I24" s="646">
        <v>0</v>
      </c>
      <c r="J24" s="360"/>
      <c r="K24" s="646">
        <v>0</v>
      </c>
      <c r="L24" s="109"/>
      <c r="M24" s="646">
        <v>0</v>
      </c>
      <c r="N24" s="147"/>
      <c r="O24" s="360">
        <v>0</v>
      </c>
      <c r="P24" s="147"/>
      <c r="Q24" s="646">
        <v>762.41790000000003</v>
      </c>
      <c r="R24" s="360"/>
      <c r="S24" s="646">
        <v>1040.69</v>
      </c>
      <c r="T24" s="360"/>
      <c r="U24" s="646">
        <v>644.15790000000004</v>
      </c>
      <c r="V24" s="109"/>
      <c r="W24" s="646">
        <v>9391.7842999999993</v>
      </c>
      <c r="X24" s="147"/>
      <c r="Y24" s="360">
        <v>10258.106699999998</v>
      </c>
      <c r="Z24" s="147"/>
      <c r="AA24" s="646">
        <v>762.41790000000003</v>
      </c>
      <c r="AB24" s="360"/>
      <c r="AC24" s="646">
        <v>1040.69</v>
      </c>
      <c r="AD24" s="360"/>
      <c r="AE24" s="646">
        <v>644.15790000000004</v>
      </c>
      <c r="AF24" s="109"/>
      <c r="AG24" s="646">
        <v>9391.7842999999993</v>
      </c>
      <c r="AH24" s="147"/>
      <c r="AI24" s="360">
        <v>10258.106699999998</v>
      </c>
      <c r="AJ24" s="144"/>
      <c r="AL24" s="112"/>
    </row>
    <row r="25" spans="1:38" ht="17.25" customHeight="1" x14ac:dyDescent="0.2">
      <c r="A25" s="731"/>
      <c r="B25" s="371" t="s">
        <v>183</v>
      </c>
      <c r="D25" s="71"/>
      <c r="E25" s="360"/>
      <c r="F25" s="360"/>
      <c r="G25" s="360">
        <v>2659.915</v>
      </c>
      <c r="H25" s="360"/>
      <c r="I25" s="360">
        <v>4078.0749999999998</v>
      </c>
      <c r="J25" s="360"/>
      <c r="K25" s="360">
        <v>1091.67</v>
      </c>
      <c r="L25" s="109"/>
      <c r="M25" s="360">
        <v>16412.740000000002</v>
      </c>
      <c r="N25" s="147"/>
      <c r="O25" s="360">
        <v>8377.9321999999993</v>
      </c>
      <c r="P25" s="147"/>
      <c r="Q25" s="360">
        <v>80748.015150000007</v>
      </c>
      <c r="R25" s="360"/>
      <c r="S25" s="360">
        <v>62393.604249999997</v>
      </c>
      <c r="T25" s="360"/>
      <c r="U25" s="360">
        <v>48414.157200000001</v>
      </c>
      <c r="V25" s="109"/>
      <c r="W25" s="360">
        <v>491447.98918999999</v>
      </c>
      <c r="X25" s="147"/>
      <c r="Y25" s="360">
        <v>399608.98080600001</v>
      </c>
      <c r="Z25" s="147"/>
      <c r="AA25" s="360">
        <v>83407.93015</v>
      </c>
      <c r="AB25" s="360"/>
      <c r="AC25" s="360">
        <v>66471.679250000001</v>
      </c>
      <c r="AD25" s="360"/>
      <c r="AE25" s="360">
        <v>49505.8272</v>
      </c>
      <c r="AF25" s="109"/>
      <c r="AG25" s="360">
        <v>507860.72918999998</v>
      </c>
      <c r="AH25" s="147"/>
      <c r="AI25" s="360">
        <v>407986.91300599999</v>
      </c>
      <c r="AJ25" s="144"/>
      <c r="AK25" s="112"/>
      <c r="AL25" s="112"/>
    </row>
    <row r="26" spans="1:38" ht="4.5" customHeight="1" x14ac:dyDescent="0.2">
      <c r="A26" s="731"/>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31"/>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31"/>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31"/>
      <c r="B29" s="371" t="s">
        <v>82</v>
      </c>
      <c r="D29" s="71"/>
      <c r="E29" s="109"/>
      <c r="F29" s="109"/>
      <c r="G29" s="337">
        <f>SUM(G18:G25)</f>
        <v>2659.915</v>
      </c>
      <c r="H29" s="337"/>
      <c r="I29" s="337">
        <f>SUM(I18:I25)</f>
        <v>4078.0749999999998</v>
      </c>
      <c r="J29" s="337"/>
      <c r="K29" s="337">
        <f>SUM(K18:K25)</f>
        <v>1091.67</v>
      </c>
      <c r="L29" s="337"/>
      <c r="M29" s="337">
        <f t="shared" ref="M29:O29" si="0">SUM(M18:M25)</f>
        <v>18314.02</v>
      </c>
      <c r="N29" s="337"/>
      <c r="O29" s="337">
        <f t="shared" si="0"/>
        <v>11567.71226</v>
      </c>
      <c r="P29" s="391"/>
      <c r="Q29" s="337">
        <f>SUM(Q18:Q25)</f>
        <v>128969.36185</v>
      </c>
      <c r="R29" s="337"/>
      <c r="S29" s="337">
        <f>SUM(S18:S25)</f>
        <v>106585.91735</v>
      </c>
      <c r="T29" s="337"/>
      <c r="U29" s="337">
        <f>SUM(U18:U25)</f>
        <v>92195.963199999998</v>
      </c>
      <c r="V29" s="390"/>
      <c r="W29" s="337">
        <f>SUM(W18:W25)</f>
        <v>984619.51689000009</v>
      </c>
      <c r="X29" s="337"/>
      <c r="Y29" s="337">
        <f t="shared" ref="Y29" si="1">SUM(Y18:Y25)</f>
        <v>1153314.880326</v>
      </c>
      <c r="Z29" s="390"/>
      <c r="AA29" s="337">
        <f>SUM(AA18:AA25)</f>
        <v>131629.27684999999</v>
      </c>
      <c r="AB29" s="337"/>
      <c r="AC29" s="337">
        <f>SUM(AC18:AC25)</f>
        <v>110663.99235</v>
      </c>
      <c r="AD29" s="337"/>
      <c r="AE29" s="337">
        <f>SUM(AE18:AE25)</f>
        <v>93287.633199999997</v>
      </c>
      <c r="AF29" s="390"/>
      <c r="AG29" s="337">
        <f>SUM(AG18:AG25)</f>
        <v>1002933.5368900001</v>
      </c>
      <c r="AH29" s="337"/>
      <c r="AI29" s="337">
        <f t="shared" ref="AI29" si="2">SUM(AI18:AI25)</f>
        <v>1164882.592586</v>
      </c>
      <c r="AJ29" s="144"/>
    </row>
    <row r="30" spans="1:38" ht="10.15" customHeight="1" x14ac:dyDescent="0.2">
      <c r="A30" s="731"/>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31"/>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31"/>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31"/>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31"/>
      <c r="B34" s="366" t="s">
        <v>184</v>
      </c>
      <c r="C34" s="155"/>
      <c r="D34" s="81"/>
      <c r="E34" s="81"/>
      <c r="F34" s="81"/>
      <c r="G34" s="80" t="s">
        <v>185</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31"/>
      <c r="B35" s="367" t="s">
        <v>176</v>
      </c>
      <c r="C35" s="234"/>
      <c r="D35" s="84"/>
      <c r="E35" s="84"/>
      <c r="F35" s="84"/>
      <c r="G35" s="83" t="s">
        <v>186</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31"/>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31"/>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31"/>
      <c r="B38" s="383"/>
      <c r="C38" s="153"/>
      <c r="D38" s="86"/>
      <c r="E38" s="129"/>
      <c r="F38" s="129"/>
      <c r="G38" s="276" t="s">
        <v>416</v>
      </c>
      <c r="H38" s="621"/>
      <c r="I38" s="129">
        <v>2021</v>
      </c>
      <c r="J38" s="621"/>
      <c r="K38" s="621" t="s">
        <v>406</v>
      </c>
      <c r="L38" s="621"/>
      <c r="M38" s="621" t="s">
        <v>297</v>
      </c>
      <c r="N38" s="621"/>
      <c r="O38" s="129"/>
      <c r="P38" s="129"/>
      <c r="Q38" s="276" t="s">
        <v>416</v>
      </c>
      <c r="R38" s="621"/>
      <c r="S38" s="129">
        <v>2021</v>
      </c>
      <c r="T38" s="621"/>
      <c r="U38" s="621" t="s">
        <v>406</v>
      </c>
      <c r="V38" s="621"/>
      <c r="W38" s="621" t="s">
        <v>297</v>
      </c>
      <c r="X38" s="129"/>
      <c r="Y38" s="124"/>
      <c r="Z38" s="129"/>
      <c r="AA38" s="276" t="s">
        <v>416</v>
      </c>
      <c r="AB38" s="621"/>
      <c r="AC38" s="129">
        <v>2021</v>
      </c>
      <c r="AD38" s="621"/>
      <c r="AE38" s="621" t="s">
        <v>406</v>
      </c>
      <c r="AF38" s="621"/>
      <c r="AG38" s="621" t="s">
        <v>297</v>
      </c>
      <c r="AH38" s="629"/>
      <c r="AI38" s="629"/>
      <c r="AJ38" s="138"/>
    </row>
    <row r="39" spans="1:36" ht="1.5" customHeight="1" x14ac:dyDescent="0.2">
      <c r="A39" s="731"/>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31"/>
      <c r="B40" s="371" t="s">
        <v>177</v>
      </c>
      <c r="D40" s="71"/>
      <c r="E40" s="136"/>
      <c r="F40" s="136"/>
      <c r="G40" s="360">
        <v>1.6807000000000001</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2116.8276999999998</v>
      </c>
      <c r="AB40" s="260"/>
      <c r="AC40" s="360">
        <v>6781.9367800000009</v>
      </c>
      <c r="AD40" s="260"/>
      <c r="AE40" s="360">
        <v>19365.082999999999</v>
      </c>
      <c r="AF40" s="260"/>
      <c r="AG40" s="454">
        <v>4701.0216</v>
      </c>
      <c r="AH40" s="393"/>
      <c r="AI40" s="393"/>
      <c r="AJ40" s="144"/>
    </row>
    <row r="41" spans="1:36" ht="15.75" customHeight="1" x14ac:dyDescent="0.2">
      <c r="A41" s="731"/>
      <c r="B41" s="371" t="s">
        <v>178</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31"/>
      <c r="B42" s="371" t="s">
        <v>179</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31"/>
      <c r="B43" s="371" t="s">
        <v>180</v>
      </c>
      <c r="D43" s="71"/>
      <c r="E43" s="136"/>
      <c r="F43" s="136"/>
      <c r="G43" s="646">
        <v>3188</v>
      </c>
      <c r="I43" s="646">
        <v>6900</v>
      </c>
      <c r="K43" s="646">
        <v>6730</v>
      </c>
      <c r="L43" s="69"/>
      <c r="M43" s="454">
        <v>902.02</v>
      </c>
      <c r="N43" s="260"/>
      <c r="O43" s="392"/>
      <c r="P43" s="392"/>
      <c r="Q43" s="646">
        <v>76591.304569999993</v>
      </c>
      <c r="S43" s="646">
        <v>74604.275999999998</v>
      </c>
      <c r="U43" s="646">
        <v>21350.339</v>
      </c>
      <c r="V43" s="69"/>
      <c r="W43" s="454">
        <v>36758.909</v>
      </c>
      <c r="X43" s="392"/>
      <c r="Y43" s="393"/>
      <c r="Z43" s="393"/>
      <c r="AA43" s="646">
        <v>79779.304569999993</v>
      </c>
      <c r="AB43" s="260"/>
      <c r="AC43" s="646">
        <v>81504.275999999998</v>
      </c>
      <c r="AD43" s="260"/>
      <c r="AE43" s="646">
        <v>28080.339</v>
      </c>
      <c r="AF43" s="260"/>
      <c r="AG43" s="454">
        <v>37660.928999999996</v>
      </c>
      <c r="AH43" s="393"/>
      <c r="AI43" s="393"/>
      <c r="AJ43" s="144"/>
    </row>
    <row r="44" spans="1:36" ht="15.75" customHeight="1" x14ac:dyDescent="0.2">
      <c r="A44" s="731"/>
      <c r="B44" s="371" t="s">
        <v>181</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31"/>
      <c r="B45" s="371" t="s">
        <v>182</v>
      </c>
      <c r="D45" s="71"/>
      <c r="E45" s="136"/>
      <c r="F45" s="136"/>
      <c r="G45" s="646">
        <v>9.9360000000000004E-2</v>
      </c>
      <c r="I45" s="646">
        <v>0</v>
      </c>
      <c r="K45" s="646">
        <v>0</v>
      </c>
      <c r="L45" s="69"/>
      <c r="M45" s="454">
        <v>1.2</v>
      </c>
      <c r="N45" s="260"/>
      <c r="O45" s="392"/>
      <c r="P45" s="392"/>
      <c r="Q45" s="646">
        <v>514514.41125</v>
      </c>
      <c r="S45" s="646">
        <v>512815.25789999997</v>
      </c>
      <c r="U45" s="646">
        <v>478136.25917999999</v>
      </c>
      <c r="V45" s="69"/>
      <c r="W45" s="454">
        <v>486097.70818999998</v>
      </c>
      <c r="X45" s="392"/>
      <c r="Y45" s="393"/>
      <c r="Z45" s="393"/>
      <c r="AA45" s="646">
        <v>514514.51061</v>
      </c>
      <c r="AB45" s="260"/>
      <c r="AC45" s="646">
        <v>512815.25789999997</v>
      </c>
      <c r="AD45" s="260"/>
      <c r="AE45" s="646">
        <v>478136.25917999999</v>
      </c>
      <c r="AF45" s="260"/>
      <c r="AG45" s="454">
        <v>486098.90818999999</v>
      </c>
      <c r="AH45" s="393"/>
      <c r="AI45" s="393"/>
      <c r="AJ45" s="144"/>
    </row>
    <row r="46" spans="1:36" ht="15.75" customHeight="1" x14ac:dyDescent="0.2">
      <c r="A46" s="731"/>
      <c r="B46" s="371" t="s">
        <v>410</v>
      </c>
      <c r="D46" s="71"/>
      <c r="E46" s="136"/>
      <c r="F46" s="136"/>
      <c r="G46" s="646">
        <v>0</v>
      </c>
      <c r="I46" s="646">
        <v>0</v>
      </c>
      <c r="K46" s="646">
        <v>0</v>
      </c>
      <c r="L46" s="69"/>
      <c r="M46" s="454">
        <v>0</v>
      </c>
      <c r="N46" s="260"/>
      <c r="O46" s="392"/>
      <c r="P46" s="392"/>
      <c r="Q46" s="646">
        <v>10258.106699999998</v>
      </c>
      <c r="S46" s="646">
        <v>9024.1260000000002</v>
      </c>
      <c r="U46" s="646">
        <v>14389.661599999999</v>
      </c>
      <c r="V46" s="69"/>
      <c r="W46" s="454">
        <v>42392.419099999999</v>
      </c>
      <c r="X46" s="392"/>
      <c r="Y46" s="393"/>
      <c r="Z46" s="393"/>
      <c r="AA46" s="646">
        <v>10258.106699999998</v>
      </c>
      <c r="AB46" s="260"/>
      <c r="AC46" s="646">
        <v>9024.1260000000002</v>
      </c>
      <c r="AD46" s="260"/>
      <c r="AE46" s="646">
        <v>14389.661599999999</v>
      </c>
      <c r="AF46" s="260"/>
      <c r="AG46" s="454">
        <v>42392.419099999999</v>
      </c>
      <c r="AH46" s="393"/>
      <c r="AI46" s="393"/>
      <c r="AJ46" s="144"/>
    </row>
    <row r="47" spans="1:36" ht="15.75" customHeight="1" x14ac:dyDescent="0.2">
      <c r="A47" s="731"/>
      <c r="B47" s="371" t="s">
        <v>183</v>
      </c>
      <c r="D47" s="71"/>
      <c r="E47" s="136"/>
      <c r="F47" s="136"/>
      <c r="G47" s="360">
        <v>8377.9321999999993</v>
      </c>
      <c r="I47" s="360">
        <v>13567.361000000001</v>
      </c>
      <c r="K47" s="360">
        <v>19465.416160000001</v>
      </c>
      <c r="L47" s="69"/>
      <c r="M47" s="454">
        <v>7340.0986000000003</v>
      </c>
      <c r="N47" s="260"/>
      <c r="O47" s="392"/>
      <c r="P47" s="392"/>
      <c r="Q47" s="360">
        <v>399608.98080600001</v>
      </c>
      <c r="S47" s="360">
        <v>418153.87806000002</v>
      </c>
      <c r="U47" s="360">
        <v>527328.69322999998</v>
      </c>
      <c r="V47" s="69"/>
      <c r="W47" s="454">
        <v>377166.54944999999</v>
      </c>
      <c r="X47" s="392"/>
      <c r="Y47" s="393"/>
      <c r="Z47" s="393"/>
      <c r="AA47" s="360">
        <v>407986.91300599999</v>
      </c>
      <c r="AB47" s="260"/>
      <c r="AC47" s="360">
        <v>431721.23905999999</v>
      </c>
      <c r="AD47" s="260"/>
      <c r="AE47" s="360">
        <v>546794.10939</v>
      </c>
      <c r="AF47" s="260"/>
      <c r="AG47" s="454">
        <v>384506.64805000002</v>
      </c>
      <c r="AH47" s="393"/>
      <c r="AI47" s="393"/>
      <c r="AJ47" s="144"/>
    </row>
    <row r="48" spans="1:36" ht="4.5" customHeight="1" x14ac:dyDescent="0.2">
      <c r="A48" s="731"/>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31"/>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31"/>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31"/>
      <c r="B51" s="371" t="s">
        <v>82</v>
      </c>
      <c r="D51" s="71"/>
      <c r="E51" s="136"/>
      <c r="F51" s="136"/>
      <c r="G51" s="401">
        <f>SUM(G40:G50)</f>
        <v>11567.71226</v>
      </c>
      <c r="H51" s="401"/>
      <c r="I51" s="401">
        <f>SUM(I40:I50)</f>
        <v>20477.531000000003</v>
      </c>
      <c r="J51" s="401"/>
      <c r="K51" s="401">
        <f>SUM(K40:K50)</f>
        <v>26195.416160000001</v>
      </c>
      <c r="L51" s="401"/>
      <c r="M51" s="401">
        <f>SUM(M40:M50)</f>
        <v>8465.4186000000009</v>
      </c>
      <c r="N51" s="619"/>
      <c r="O51" s="620"/>
      <c r="P51" s="620"/>
      <c r="Q51" s="401">
        <f>SUM(Q40:Q50)</f>
        <v>1153314.880326</v>
      </c>
      <c r="R51" s="401"/>
      <c r="S51" s="401">
        <f>SUM(S40:S50)</f>
        <v>1186823.4217400001</v>
      </c>
      <c r="T51" s="401"/>
      <c r="U51" s="401">
        <f>SUM(U40:U50)</f>
        <v>1195697.30201</v>
      </c>
      <c r="V51" s="401"/>
      <c r="W51" s="401">
        <f>SUM(W40:W50)</f>
        <v>1074234.63634</v>
      </c>
      <c r="X51" s="619"/>
      <c r="Y51" s="619"/>
      <c r="Z51" s="619"/>
      <c r="AA51" s="401">
        <f>SUM(AA40:AA50)</f>
        <v>1164882.592586</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31"/>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31"/>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31"/>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417</v>
      </c>
    </row>
    <row r="56" spans="1:36" ht="11.25" customHeight="1" x14ac:dyDescent="0.2">
      <c r="B56" s="111" t="s">
        <v>134</v>
      </c>
    </row>
    <row r="57" spans="1:36" ht="11.25" customHeight="1" x14ac:dyDescent="0.2">
      <c r="B57" s="111" t="s">
        <v>155</v>
      </c>
    </row>
    <row r="58" spans="1:36" x14ac:dyDescent="0.2">
      <c r="B58" s="22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topLeftCell="A4" zoomScaleNormal="100" zoomScaleSheetLayoutView="100" workbookViewId="0"/>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187</v>
      </c>
      <c r="S1" s="284" t="s">
        <v>188</v>
      </c>
      <c r="T1" s="284"/>
    </row>
    <row r="2" spans="1:27" ht="12" customHeight="1" x14ac:dyDescent="0.2">
      <c r="B2" s="285" t="s">
        <v>189</v>
      </c>
      <c r="S2" s="318" t="s">
        <v>190</v>
      </c>
      <c r="T2" s="318"/>
      <c r="V2" s="97"/>
      <c r="W2" s="97"/>
      <c r="X2" s="97"/>
    </row>
    <row r="3" spans="1:27" ht="12" customHeight="1" x14ac:dyDescent="0.2"/>
    <row r="4" spans="1:27" ht="12" customHeight="1" x14ac:dyDescent="0.2"/>
    <row r="5" spans="1:27" ht="12" customHeight="1" x14ac:dyDescent="0.2">
      <c r="N5" s="750" t="s">
        <v>191</v>
      </c>
      <c r="O5" s="750"/>
      <c r="P5" s="750"/>
      <c r="Q5" s="750"/>
      <c r="Y5" s="751" t="s">
        <v>2</v>
      </c>
      <c r="Z5" s="752"/>
    </row>
    <row r="6" spans="1:27" ht="12" customHeight="1" x14ac:dyDescent="0.2">
      <c r="A6" s="755">
        <v>23</v>
      </c>
      <c r="O6" s="312" t="s">
        <v>94</v>
      </c>
      <c r="R6" s="319"/>
      <c r="Y6" s="753" t="s">
        <v>192</v>
      </c>
      <c r="Z6" s="754"/>
      <c r="AA6" s="319"/>
    </row>
    <row r="7" spans="1:27" ht="6.75" customHeight="1" x14ac:dyDescent="0.2">
      <c r="A7" s="755"/>
      <c r="N7" s="311"/>
    </row>
    <row r="8" spans="1:27" x14ac:dyDescent="0.2">
      <c r="A8" s="755"/>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55"/>
      <c r="B9" s="288"/>
      <c r="C9" s="289"/>
      <c r="D9" s="289" t="s">
        <v>193</v>
      </c>
      <c r="E9" s="289"/>
      <c r="F9" s="743">
        <v>2023</v>
      </c>
      <c r="G9" s="743"/>
      <c r="H9" s="743"/>
      <c r="I9" s="743"/>
      <c r="J9" s="743"/>
      <c r="K9" s="323"/>
      <c r="L9" s="743">
        <v>2022</v>
      </c>
      <c r="M9" s="743"/>
      <c r="N9" s="743"/>
      <c r="O9" s="743"/>
      <c r="P9" s="743"/>
      <c r="Q9" s="321"/>
      <c r="S9" s="322" t="s">
        <v>50</v>
      </c>
      <c r="T9" s="297"/>
      <c r="U9" s="297"/>
      <c r="V9" s="290"/>
      <c r="W9" s="323" t="s">
        <v>12</v>
      </c>
      <c r="X9" s="297"/>
      <c r="Y9" s="289" t="s">
        <v>194</v>
      </c>
      <c r="Z9" s="321"/>
    </row>
    <row r="10" spans="1:27" x14ac:dyDescent="0.2">
      <c r="A10" s="755"/>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195</v>
      </c>
      <c r="Z10" s="321"/>
    </row>
    <row r="11" spans="1:27" x14ac:dyDescent="0.2">
      <c r="A11" s="755"/>
      <c r="B11" s="288"/>
      <c r="C11" s="289"/>
      <c r="D11" s="289" t="s">
        <v>196</v>
      </c>
      <c r="E11" s="289"/>
      <c r="F11" s="291"/>
      <c r="G11" s="291"/>
      <c r="H11" s="291"/>
      <c r="I11" s="720"/>
      <c r="J11" s="291"/>
      <c r="K11" s="314"/>
      <c r="L11" s="291"/>
      <c r="M11" s="291"/>
      <c r="N11" s="291"/>
      <c r="O11" s="291"/>
      <c r="P11" s="291"/>
      <c r="Q11" s="324"/>
      <c r="R11" s="97"/>
      <c r="S11" s="325"/>
      <c r="T11" s="329"/>
      <c r="U11" s="297"/>
      <c r="V11" s="297"/>
      <c r="W11" s="297"/>
      <c r="X11" s="297"/>
      <c r="Y11" s="296" t="s">
        <v>197</v>
      </c>
      <c r="Z11" s="321"/>
    </row>
    <row r="12" spans="1:27" ht="11.25" customHeight="1" x14ac:dyDescent="0.2">
      <c r="A12" s="755"/>
      <c r="B12" s="288"/>
      <c r="C12" s="292"/>
      <c r="D12" s="292" t="s">
        <v>198</v>
      </c>
      <c r="E12" s="292"/>
      <c r="F12" s="293"/>
      <c r="G12" s="293"/>
      <c r="H12" s="293"/>
      <c r="I12" s="293"/>
      <c r="J12" s="293"/>
      <c r="K12" s="315"/>
      <c r="L12" s="293"/>
      <c r="M12" s="293"/>
      <c r="N12" s="293"/>
      <c r="O12" s="315"/>
      <c r="P12" s="293"/>
      <c r="Q12" s="324"/>
      <c r="R12" s="97"/>
      <c r="S12" s="288"/>
      <c r="T12" s="297"/>
      <c r="U12" s="297"/>
      <c r="V12" s="290"/>
      <c r="W12" s="290"/>
      <c r="X12" s="297"/>
      <c r="Y12" s="296" t="s">
        <v>199</v>
      </c>
      <c r="Z12" s="321"/>
    </row>
    <row r="13" spans="1:27" ht="12" customHeight="1" x14ac:dyDescent="0.2">
      <c r="A13" s="755"/>
      <c r="B13" s="288"/>
      <c r="C13" s="292"/>
      <c r="D13" s="292" t="s">
        <v>200</v>
      </c>
      <c r="E13" s="292"/>
      <c r="F13" s="323" t="s">
        <v>423</v>
      </c>
      <c r="G13" s="323"/>
      <c r="H13" s="725" t="s">
        <v>419</v>
      </c>
      <c r="I13" s="725"/>
      <c r="J13" s="725" t="s">
        <v>418</v>
      </c>
      <c r="K13" s="323"/>
      <c r="L13" s="323" t="s">
        <v>41</v>
      </c>
      <c r="M13" s="323"/>
      <c r="N13" s="725" t="s">
        <v>419</v>
      </c>
      <c r="O13" s="725"/>
      <c r="P13" s="725" t="s">
        <v>418</v>
      </c>
      <c r="Q13" s="321"/>
      <c r="S13" s="288"/>
      <c r="T13" s="297"/>
      <c r="U13" s="297"/>
      <c r="V13" s="290"/>
      <c r="W13" s="327"/>
      <c r="X13" s="297"/>
      <c r="Y13" s="296"/>
      <c r="Z13" s="321"/>
    </row>
    <row r="14" spans="1:27" ht="10.5" customHeight="1" x14ac:dyDescent="0.2">
      <c r="A14" s="755"/>
      <c r="B14" s="294"/>
      <c r="C14" s="289" t="s">
        <v>201</v>
      </c>
      <c r="D14" s="292" t="s">
        <v>202</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55"/>
      <c r="B15" s="295"/>
      <c r="C15" s="296" t="s">
        <v>203</v>
      </c>
      <c r="D15" s="297"/>
      <c r="E15" s="297"/>
      <c r="F15" s="293"/>
      <c r="G15" s="323"/>
      <c r="H15" s="293"/>
      <c r="I15" s="725"/>
      <c r="J15" s="293"/>
      <c r="K15" s="323"/>
      <c r="L15" s="293"/>
      <c r="M15" s="639"/>
      <c r="N15" s="293"/>
      <c r="O15" s="724"/>
      <c r="P15" s="293"/>
      <c r="Q15" s="330"/>
      <c r="R15" s="97"/>
      <c r="S15" s="288"/>
      <c r="T15" s="297"/>
      <c r="U15" s="297"/>
      <c r="V15" s="327"/>
      <c r="W15" s="297"/>
      <c r="X15" s="297"/>
      <c r="Y15" s="327"/>
      <c r="Z15" s="321"/>
    </row>
    <row r="16" spans="1:27" x14ac:dyDescent="0.2">
      <c r="A16" s="755"/>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55"/>
      <c r="B17" s="300"/>
      <c r="Q17" s="333"/>
      <c r="R17" s="97"/>
      <c r="S17" s="301"/>
      <c r="Z17" s="335"/>
    </row>
    <row r="18" spans="1:28" ht="10.9" customHeight="1" x14ac:dyDescent="0.2">
      <c r="A18" s="755"/>
      <c r="B18" s="301"/>
      <c r="F18" s="112"/>
      <c r="G18" s="112"/>
      <c r="H18" s="112"/>
      <c r="I18" s="112"/>
      <c r="J18" s="112"/>
      <c r="K18" s="112"/>
      <c r="L18" s="112"/>
      <c r="M18" s="109"/>
      <c r="N18" s="112"/>
      <c r="O18" s="109"/>
      <c r="P18" s="112"/>
      <c r="Q18" s="333"/>
      <c r="R18" s="334"/>
      <c r="S18" s="301"/>
      <c r="Z18" s="357"/>
      <c r="AB18" s="359"/>
    </row>
    <row r="19" spans="1:28" ht="10.9" customHeight="1" x14ac:dyDescent="0.2">
      <c r="A19" s="755"/>
      <c r="B19" s="301"/>
      <c r="C19" s="96" t="s">
        <v>204</v>
      </c>
      <c r="D19" s="710"/>
      <c r="F19" s="24">
        <v>125.23699999999999</v>
      </c>
      <c r="G19" s="302"/>
      <c r="H19" s="24">
        <v>178.71299999999999</v>
      </c>
      <c r="I19" s="302"/>
      <c r="J19" s="24">
        <v>111.86499999999999</v>
      </c>
      <c r="K19" s="302"/>
      <c r="L19" s="24">
        <v>239.35300000000001</v>
      </c>
      <c r="M19" s="120"/>
      <c r="N19" s="24">
        <v>211.44499999999999</v>
      </c>
      <c r="O19" s="120"/>
      <c r="P19" s="24">
        <v>196.959</v>
      </c>
      <c r="Q19" s="335"/>
      <c r="R19" s="334"/>
      <c r="S19" s="336">
        <v>2022</v>
      </c>
      <c r="T19" s="112"/>
      <c r="U19" s="265"/>
      <c r="V19" s="689"/>
      <c r="W19" s="24">
        <v>31789.080999999998</v>
      </c>
      <c r="X19" s="24"/>
      <c r="Y19" s="24">
        <v>17277.821</v>
      </c>
      <c r="Z19" s="671"/>
      <c r="AB19" s="707"/>
    </row>
    <row r="20" spans="1:28" ht="10.9" customHeight="1" x14ac:dyDescent="0.2">
      <c r="A20" s="755"/>
      <c r="B20" s="301"/>
      <c r="C20" s="303" t="s">
        <v>205</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55"/>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55"/>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55"/>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55"/>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55"/>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55"/>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55"/>
      <c r="B27" s="305"/>
      <c r="C27" s="96" t="s">
        <v>206</v>
      </c>
      <c r="D27" s="96"/>
      <c r="F27" s="24">
        <v>174224.158</v>
      </c>
      <c r="G27" s="302"/>
      <c r="H27" s="24">
        <v>154792.258</v>
      </c>
      <c r="I27" s="302"/>
      <c r="J27" s="24">
        <v>134931.46299999999</v>
      </c>
      <c r="K27" s="302"/>
      <c r="L27" s="24">
        <v>183092.31200000001</v>
      </c>
      <c r="M27" s="120"/>
      <c r="N27" s="24">
        <v>175140.78</v>
      </c>
      <c r="O27" s="120"/>
      <c r="P27" s="24">
        <v>179798.946</v>
      </c>
      <c r="Q27" s="335"/>
      <c r="R27" s="340"/>
      <c r="S27" s="336">
        <v>2023</v>
      </c>
      <c r="T27" s="343"/>
      <c r="U27" s="640" t="s">
        <v>426</v>
      </c>
      <c r="V27" s="689"/>
      <c r="W27" s="24">
        <v>26649.733</v>
      </c>
      <c r="X27" s="24"/>
      <c r="Y27" s="24">
        <v>16163.313</v>
      </c>
      <c r="Z27" s="357"/>
      <c r="AB27" s="706"/>
    </row>
    <row r="28" spans="1:28" x14ac:dyDescent="0.2">
      <c r="A28" s="755"/>
      <c r="B28" s="306"/>
      <c r="C28" s="303" t="s">
        <v>207</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55"/>
      <c r="B29" s="304"/>
      <c r="F29" s="24"/>
      <c r="G29" s="302"/>
      <c r="H29" s="24"/>
      <c r="I29" s="302"/>
      <c r="J29" s="24"/>
      <c r="K29" s="302"/>
      <c r="L29" s="24"/>
      <c r="M29" s="24"/>
      <c r="N29" s="24"/>
      <c r="O29" s="24"/>
      <c r="P29" s="24"/>
      <c r="Q29" s="335"/>
      <c r="R29" s="339"/>
      <c r="S29" s="336">
        <v>2022</v>
      </c>
      <c r="T29" s="101"/>
      <c r="U29" s="640" t="s">
        <v>422</v>
      </c>
      <c r="V29" s="689"/>
      <c r="W29" s="123">
        <v>31789.080999999998</v>
      </c>
      <c r="X29" s="123"/>
      <c r="Y29" s="181">
        <v>17277.821</v>
      </c>
      <c r="Z29" s="357"/>
      <c r="AA29" s="97"/>
      <c r="AB29" s="705"/>
    </row>
    <row r="30" spans="1:28" x14ac:dyDescent="0.2">
      <c r="A30" s="755"/>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55"/>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55"/>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55"/>
      <c r="B33" s="304"/>
      <c r="F33" s="24"/>
      <c r="G33" s="302"/>
      <c r="H33" s="24"/>
      <c r="I33" s="302"/>
      <c r="J33" s="24"/>
      <c r="K33" s="302"/>
      <c r="L33" s="24"/>
      <c r="M33" s="24"/>
      <c r="N33" s="24"/>
      <c r="O33" s="24"/>
      <c r="P33" s="24"/>
      <c r="Q33" s="335"/>
      <c r="R33" s="339"/>
      <c r="S33" s="352">
        <v>2023</v>
      </c>
      <c r="T33" s="302"/>
      <c r="U33" s="640" t="s">
        <v>423</v>
      </c>
      <c r="V33" s="302"/>
      <c r="W33" s="24">
        <v>1849.606</v>
      </c>
      <c r="X33" s="24"/>
      <c r="Y33" s="24">
        <v>16163.313</v>
      </c>
      <c r="Z33" s="354"/>
      <c r="AA33" s="340"/>
      <c r="AB33" s="705"/>
      <c r="AC33" s="692"/>
      <c r="AD33" s="302"/>
      <c r="AE33" s="640"/>
      <c r="AF33" s="302"/>
      <c r="AG33" s="24"/>
      <c r="AH33" s="24"/>
      <c r="AI33" s="24"/>
    </row>
    <row r="34" spans="1:35" ht="10.9" customHeight="1" x14ac:dyDescent="0.2">
      <c r="A34" s="755"/>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55"/>
      <c r="B35" s="305"/>
      <c r="C35" s="96" t="s">
        <v>208</v>
      </c>
      <c r="D35" s="96"/>
      <c r="F35" s="24">
        <v>16971.050999999999</v>
      </c>
      <c r="G35" s="302"/>
      <c r="H35" s="24">
        <v>17335.670999999998</v>
      </c>
      <c r="I35" s="302"/>
      <c r="J35" s="24">
        <v>17152.202000000001</v>
      </c>
      <c r="K35" s="302"/>
      <c r="L35" s="24">
        <v>18027.922999999999</v>
      </c>
      <c r="M35" s="120"/>
      <c r="N35" s="24">
        <v>18043.811000000002</v>
      </c>
      <c r="O35" s="120"/>
      <c r="P35" s="24">
        <v>18185.058000000001</v>
      </c>
      <c r="Q35" s="335"/>
      <c r="R35" s="339"/>
      <c r="S35" s="352"/>
      <c r="T35" s="302"/>
      <c r="U35" s="640" t="s">
        <v>419</v>
      </c>
      <c r="V35" s="302"/>
      <c r="W35" s="24">
        <v>1930.9680000000001</v>
      </c>
      <c r="X35" s="24"/>
      <c r="Y35" s="24">
        <v>16984.823</v>
      </c>
      <c r="Z35" s="333"/>
      <c r="AA35" s="340"/>
      <c r="AB35" s="706"/>
      <c r="AC35" s="692"/>
      <c r="AD35" s="302"/>
      <c r="AE35" s="640"/>
      <c r="AF35" s="302"/>
      <c r="AG35" s="24"/>
      <c r="AH35" s="24"/>
      <c r="AI35" s="24"/>
    </row>
    <row r="36" spans="1:35" x14ac:dyDescent="0.2">
      <c r="A36" s="755"/>
      <c r="B36" s="306"/>
      <c r="C36" s="303" t="s">
        <v>209</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55"/>
      <c r="B37" s="305"/>
      <c r="F37" s="24"/>
      <c r="G37" s="24"/>
      <c r="H37" s="24"/>
      <c r="I37" s="24"/>
      <c r="J37" s="24"/>
      <c r="K37" s="24"/>
      <c r="L37" s="24"/>
      <c r="M37" s="120"/>
      <c r="N37" s="24"/>
      <c r="O37" s="120"/>
      <c r="P37" s="24"/>
      <c r="Q37" s="335"/>
      <c r="R37" s="339"/>
      <c r="S37" s="352"/>
      <c r="T37" s="302"/>
      <c r="U37" s="640" t="s">
        <v>418</v>
      </c>
      <c r="V37" s="302"/>
      <c r="W37" s="24">
        <v>2559.1709999999998</v>
      </c>
      <c r="X37" s="24"/>
      <c r="Y37" s="24">
        <v>17228.79</v>
      </c>
      <c r="Z37" s="333"/>
      <c r="AA37" s="97"/>
      <c r="AB37" s="705"/>
      <c r="AC37" s="692"/>
      <c r="AD37" s="302"/>
      <c r="AE37" s="640"/>
      <c r="AF37" s="302"/>
      <c r="AG37" s="24"/>
      <c r="AH37" s="24"/>
      <c r="AI37" s="24"/>
    </row>
    <row r="38" spans="1:35" ht="10.9" customHeight="1" x14ac:dyDescent="0.2">
      <c r="A38" s="755"/>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55"/>
      <c r="B39" s="304"/>
      <c r="F39" s="24"/>
      <c r="G39" s="24"/>
      <c r="H39" s="24"/>
      <c r="I39" s="24"/>
      <c r="J39" s="24"/>
      <c r="K39" s="24"/>
      <c r="L39" s="24"/>
      <c r="M39" s="24"/>
      <c r="N39" s="24"/>
      <c r="O39" s="24"/>
      <c r="P39" s="24"/>
      <c r="Q39" s="354"/>
      <c r="R39" s="339"/>
      <c r="S39" s="345">
        <v>2022</v>
      </c>
      <c r="T39" s="38"/>
      <c r="U39" s="640" t="s">
        <v>41</v>
      </c>
      <c r="W39" s="181">
        <v>2198.0590000000002</v>
      </c>
      <c r="X39" s="181"/>
      <c r="Y39" s="181">
        <v>17277.821</v>
      </c>
      <c r="Z39" s="333"/>
      <c r="AA39" s="97"/>
      <c r="AB39" s="705"/>
      <c r="AC39" s="695"/>
      <c r="AD39" s="38"/>
      <c r="AE39" s="640"/>
      <c r="AG39" s="181"/>
      <c r="AH39" s="181"/>
      <c r="AI39" s="181"/>
    </row>
    <row r="40" spans="1:35" x14ac:dyDescent="0.2">
      <c r="A40" s="755"/>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55"/>
      <c r="B41" s="304"/>
      <c r="F41" s="24"/>
      <c r="G41" s="302"/>
      <c r="H41" s="24"/>
      <c r="I41" s="302"/>
      <c r="J41" s="24"/>
      <c r="K41" s="302"/>
      <c r="L41" s="24"/>
      <c r="M41" s="302"/>
      <c r="N41" s="24"/>
      <c r="O41" s="302"/>
      <c r="P41" s="24"/>
      <c r="Q41" s="354"/>
      <c r="R41" s="339"/>
      <c r="S41" s="345"/>
      <c r="T41" s="38"/>
      <c r="U41" s="640" t="s">
        <v>419</v>
      </c>
      <c r="W41" s="181">
        <v>2332.06</v>
      </c>
      <c r="X41" s="181"/>
      <c r="Y41" s="181">
        <v>17316.920999999998</v>
      </c>
      <c r="Z41" s="333"/>
      <c r="AA41" s="97"/>
      <c r="AB41" s="705"/>
      <c r="AC41" s="695"/>
      <c r="AD41" s="38"/>
      <c r="AE41" s="640"/>
      <c r="AG41" s="181"/>
      <c r="AH41" s="181"/>
      <c r="AI41" s="181"/>
    </row>
    <row r="42" spans="1:35" ht="10.9" customHeight="1" x14ac:dyDescent="0.2">
      <c r="A42" s="755"/>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55"/>
      <c r="B43" s="304"/>
      <c r="F43" s="309"/>
      <c r="G43" s="38"/>
      <c r="H43" s="309"/>
      <c r="I43" s="38"/>
      <c r="J43" s="309"/>
      <c r="K43" s="38"/>
      <c r="L43" s="309"/>
      <c r="M43" s="38"/>
      <c r="N43" s="309"/>
      <c r="O43" s="38"/>
      <c r="P43" s="309"/>
      <c r="Q43" s="333"/>
      <c r="R43" s="340"/>
      <c r="S43" s="345"/>
      <c r="T43" s="38"/>
      <c r="U43" s="640" t="s">
        <v>418</v>
      </c>
      <c r="W43" s="181">
        <v>2075.3919999999998</v>
      </c>
      <c r="X43" s="181"/>
      <c r="Y43" s="181">
        <v>17891.493999999999</v>
      </c>
      <c r="Z43" s="354"/>
      <c r="AA43" s="97"/>
      <c r="AB43" s="705"/>
      <c r="AC43" s="695"/>
      <c r="AD43" s="38"/>
      <c r="AE43" s="640"/>
      <c r="AG43" s="181"/>
      <c r="AH43" s="181"/>
      <c r="AI43" s="181"/>
    </row>
    <row r="44" spans="1:35" x14ac:dyDescent="0.2">
      <c r="A44" s="755"/>
      <c r="B44" s="305"/>
      <c r="C44" s="96" t="s">
        <v>82</v>
      </c>
      <c r="D44" s="96"/>
      <c r="F44" s="33">
        <f>SUM(F19:F35)</f>
        <v>191320.446</v>
      </c>
      <c r="G44" s="38"/>
      <c r="H44" s="33">
        <f>SUM(H19:H35)</f>
        <v>172306.64199999999</v>
      </c>
      <c r="I44" s="38"/>
      <c r="J44" s="33">
        <f>SUM(J19:J35)</f>
        <v>152195.52999999997</v>
      </c>
      <c r="K44" s="38"/>
      <c r="L44" s="33">
        <f>SUM(L19:L36)</f>
        <v>201359.58800000002</v>
      </c>
      <c r="M44" s="641"/>
      <c r="N44" s="33">
        <f>SUM(N19:N36)</f>
        <v>193396.03600000002</v>
      </c>
      <c r="O44" s="641"/>
      <c r="P44" s="33">
        <f>SUM(P19:P36)</f>
        <v>198180.96299999999</v>
      </c>
      <c r="Q44" s="357"/>
      <c r="R44" s="340"/>
      <c r="S44" s="345"/>
      <c r="T44" s="343"/>
      <c r="U44" s="96"/>
      <c r="W44" s="356"/>
      <c r="X44" s="356"/>
      <c r="Y44" s="364"/>
      <c r="Z44" s="333"/>
      <c r="AA44" s="97"/>
      <c r="AB44" s="705"/>
    </row>
    <row r="45" spans="1:35" ht="10.9" customHeight="1" x14ac:dyDescent="0.2">
      <c r="A45" s="755"/>
      <c r="B45" s="306"/>
      <c r="C45" s="303" t="s">
        <v>83</v>
      </c>
      <c r="D45" s="303"/>
      <c r="Q45" s="335"/>
      <c r="S45" s="563"/>
      <c r="T45" s="343"/>
      <c r="U45" s="38"/>
      <c r="W45" s="109"/>
      <c r="X45" s="109"/>
      <c r="Y45" s="360"/>
      <c r="Z45" s="335"/>
      <c r="AB45" s="705"/>
    </row>
    <row r="46" spans="1:35" ht="10.9" customHeight="1" x14ac:dyDescent="0.2">
      <c r="A46" s="755"/>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55"/>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2023Tab 1-Perm&amp;Penaw</vt:lpstr>
      <vt:lpstr>2023Tab 2-Hakmilik</vt:lpstr>
      <vt:lpstr>2023Tab 3-Exports by Type</vt:lpstr>
      <vt:lpstr>2023Tab 4-Exports by Country</vt:lpstr>
      <vt:lpstr>2023Tab 4-Exports by Countr_2</vt:lpstr>
      <vt:lpstr>2023Tab 5-Exports by Gred</vt:lpstr>
      <vt:lpstr>2023Tab 6-Imports by Type</vt:lpstr>
      <vt:lpstr>2023Tab 7 Imports by Country</vt:lpstr>
      <vt:lpstr>2023Tab 8&amp;9_Stok</vt:lpstr>
      <vt:lpstr>2023Tab 10-Consumption</vt:lpstr>
      <vt:lpstr>2023Tab 11-Price</vt:lpstr>
      <vt:lpstr>2023Tab 12-Workers</vt:lpstr>
      <vt:lpstr>2023Tab 13-Tren</vt:lpstr>
      <vt:lpstr>2023Tab 14</vt:lpstr>
      <vt:lpstr>'2023Tab 12-Workers'!Print_Area</vt:lpstr>
      <vt:lpstr>'2023Tab 13-Tren'!Print_Area</vt:lpstr>
      <vt:lpstr>'2023Tab 14'!Print_Area</vt:lpstr>
      <vt:lpstr>'2023Tab 3-Exports by Type'!Print_Area</vt:lpstr>
      <vt:lpstr>'2023Tab 4-Exports by Countr_2'!Print_Area</vt:lpstr>
      <vt:lpstr>'2023Tab 4-Exports by Country'!Print_Area</vt:lpstr>
      <vt:lpstr>'2023Tab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2024-02-08T08:50:48Z</cp:lastPrinted>
  <dcterms:created xsi:type="dcterms:W3CDTF">2005-10-28T08:06:39Z</dcterms:created>
  <dcterms:modified xsi:type="dcterms:W3CDTF">2024-02-08T08:52:13Z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