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ckup\D\wfh\Team Prosesan Bazar\CMS\"/>
    </mc:Choice>
  </mc:AlternateContent>
  <xr:revisionPtr revIDLastSave="0" documentId="8_{698FB950-2377-4BC0-AD4A-F2AC6C57DA58}" xr6:coauthVersionLast="36" xr6:coauthVersionMax="36" xr10:uidLastSave="{00000000-0000-0000-0000-000000000000}"/>
  <bookViews>
    <workbookView xWindow="0" yWindow="0" windowWidth="28800" windowHeight="12225" tabRatio="888" xr2:uid="{00000000-000D-0000-FFFF-FFFF00000000}"/>
  </bookViews>
  <sheets>
    <sheet name="Jadual 1" sheetId="4" r:id="rId1"/>
    <sheet name="Jadual 1.1" sheetId="26" r:id="rId2"/>
    <sheet name="Jadual 1.1 (2)" sheetId="27" r:id="rId3"/>
    <sheet name="Jadual 1.1 (3)" sheetId="28" r:id="rId4"/>
    <sheet name="Jadual 1.1 (4)" sheetId="29" r:id="rId5"/>
    <sheet name="Jadual 1.1 (5)" sheetId="30" r:id="rId6"/>
    <sheet name="Jadual 2" sheetId="19" r:id="rId7"/>
    <sheet name="Jadual 2.1" sheetId="1" r:id="rId8"/>
    <sheet name="Jadual 2.1 (2)" sheetId="11" r:id="rId9"/>
    <sheet name="Jadual 2.1 (3)" sheetId="14" r:id="rId10"/>
    <sheet name="Jadual 2.1 (4)" sheetId="17" r:id="rId11"/>
    <sheet name="Jadual 2.1 (5)" sheetId="18" r:id="rId12"/>
    <sheet name="Jadual 3" sheetId="20" r:id="rId13"/>
    <sheet name="Jadual 3.1" sheetId="21" r:id="rId14"/>
    <sheet name="Jadual 3.1 (2)" sheetId="22" r:id="rId15"/>
    <sheet name="Jadual 3.1 (3)" sheetId="23" r:id="rId16"/>
    <sheet name="Jadual 3.1 (4)" sheetId="24" r:id="rId17"/>
    <sheet name="Jadual 3.1 (5)" sheetId="25" r:id="rId18"/>
    <sheet name="Jadual 3t" sheetId="6" state="hidden" r:id="rId19"/>
    <sheet name="Jadual 4" sheetId="5" state="hidden" r:id="rId20"/>
    <sheet name="Jadual 4 (2)" sheetId="12" state="hidden" r:id="rId21"/>
    <sheet name="Jadual 4 (3)" sheetId="15" state="hidden" r:id="rId22"/>
    <sheet name="Jadual 5" sheetId="8" state="hidden" r:id="rId23"/>
    <sheet name="Jadual 6" sheetId="13" state="hidden" r:id="rId24"/>
    <sheet name="Jadual 6 (2)" sheetId="7" state="hidden" r:id="rId25"/>
    <sheet name="Jadual 6 (3)" sheetId="16" state="hidden" r:id="rId26"/>
  </sheets>
  <definedNames>
    <definedName name="_xlnm.Print_Area" localSheetId="1">'Jadual 1.1'!$A$1:$O$61</definedName>
    <definedName name="_xlnm.Print_Area" localSheetId="2">'Jadual 1.1 (2)'!$A$1:$O$53</definedName>
    <definedName name="_xlnm.Print_Area" localSheetId="3">'Jadual 1.1 (3)'!$A$1:$O$49</definedName>
    <definedName name="_xlnm.Print_Area" localSheetId="4">'Jadual 1.1 (4)'!$A$1:$O$50</definedName>
    <definedName name="_xlnm.Print_Area" localSheetId="5">'Jadual 1.1 (5)'!$A$1:$O$44</definedName>
    <definedName name="_xlnm.Print_Area" localSheetId="6">'Jadual 2'!$A$1:$N$35</definedName>
    <definedName name="_xlnm.Print_Area" localSheetId="7">'Jadual 2.1'!$A$1:$O$61</definedName>
    <definedName name="_xlnm.Print_Area" localSheetId="8">'Jadual 2.1 (2)'!$A$1:$O$53</definedName>
    <definedName name="_xlnm.Print_Area" localSheetId="9">'Jadual 2.1 (3)'!$A$1:$O$49</definedName>
    <definedName name="_xlnm.Print_Area" localSheetId="10">'Jadual 2.1 (4)'!$A$1:$O$50</definedName>
    <definedName name="_xlnm.Print_Area" localSheetId="11">'Jadual 2.1 (5)'!$A$1:$O$44</definedName>
    <definedName name="_xlnm.Print_Area" localSheetId="12">'Jadual 3'!$A$1:$N$37</definedName>
    <definedName name="_xlnm.Print_Area" localSheetId="13">'Jadual 3.1'!$A$1:$P$60</definedName>
    <definedName name="_xlnm.Print_Area" localSheetId="14">'Jadual 3.1 (2)'!$A$1:$O$53</definedName>
    <definedName name="_xlnm.Print_Area" localSheetId="15">'Jadual 3.1 (3)'!$A$1:$O$49</definedName>
    <definedName name="_xlnm.Print_Area" localSheetId="16">'Jadual 3.1 (4)'!$A$1:$O$50</definedName>
    <definedName name="_xlnm.Print_Area" localSheetId="17">'Jadual 3.1 (5)'!$A$1:$O$44</definedName>
    <definedName name="_xlnm.Print_Area" localSheetId="18">'Jadual 3t'!$A$1:$P$36</definedName>
    <definedName name="_xlnm.Print_Area" localSheetId="19">'Jadual 4'!$A$1:$P$46</definedName>
    <definedName name="_xlnm.Print_Area" localSheetId="20">'Jadual 4 (2)'!$A$1:$P$43</definedName>
    <definedName name="_xlnm.Print_Area" localSheetId="21">'Jadual 4 (3)'!$A$1:$P$35</definedName>
    <definedName name="_xlnm.Print_Area" localSheetId="22">'Jadual 5'!$A$1:$L$38</definedName>
    <definedName name="_xlnm.Print_Area" localSheetId="23">'Jadual 6'!$A$1:$L$47</definedName>
    <definedName name="_xlnm.Print_Area" localSheetId="24">'Jadual 6 (2)'!$A$1:$L$43</definedName>
    <definedName name="_xlnm.Print_Area" localSheetId="25">'Jadual 6 (3)'!$A$1:$L$35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5" l="1"/>
  <c r="E20" i="8"/>
  <c r="G19" i="8"/>
  <c r="E19" i="8"/>
  <c r="I18" i="8"/>
  <c r="G18" i="8"/>
  <c r="I17" i="8"/>
  <c r="E14" i="8"/>
  <c r="I12" i="8"/>
  <c r="E12" i="8"/>
  <c r="I11" i="8"/>
  <c r="E11" i="8"/>
  <c r="E30" i="7"/>
  <c r="G30" i="7"/>
  <c r="I30" i="7"/>
  <c r="K30" i="7"/>
  <c r="M30" i="7"/>
  <c r="E31" i="7"/>
  <c r="G31" i="7"/>
  <c r="I31" i="7"/>
  <c r="K31" i="7"/>
  <c r="M31" i="7"/>
  <c r="E32" i="7"/>
  <c r="G32" i="7"/>
  <c r="I32" i="7"/>
  <c r="K32" i="7"/>
  <c r="M32" i="7"/>
  <c r="E33" i="7"/>
  <c r="G33" i="7"/>
  <c r="I33" i="7"/>
  <c r="K33" i="7"/>
  <c r="M33" i="7"/>
  <c r="E34" i="7"/>
  <c r="G34" i="7"/>
  <c r="I34" i="7"/>
  <c r="K34" i="7"/>
  <c r="M34" i="7"/>
  <c r="E35" i="7"/>
  <c r="G35" i="7"/>
  <c r="I35" i="7"/>
  <c r="K35" i="7"/>
  <c r="M35" i="7"/>
  <c r="E36" i="7"/>
  <c r="G36" i="7"/>
  <c r="I36" i="7"/>
  <c r="K36" i="7"/>
  <c r="M36" i="7"/>
  <c r="E37" i="7"/>
  <c r="G37" i="7"/>
  <c r="I37" i="7"/>
  <c r="K37" i="7"/>
  <c r="M37" i="7"/>
  <c r="M29" i="7"/>
  <c r="K29" i="7"/>
  <c r="I29" i="7"/>
  <c r="G29" i="7"/>
  <c r="E29" i="7"/>
  <c r="M26" i="7"/>
  <c r="M25" i="7"/>
  <c r="M24" i="7"/>
  <c r="I25" i="7"/>
  <c r="I26" i="7"/>
  <c r="I24" i="7"/>
  <c r="G25" i="7"/>
  <c r="G26" i="7"/>
  <c r="G24" i="7"/>
  <c r="E25" i="7"/>
  <c r="E26" i="7"/>
  <c r="E24" i="7"/>
  <c r="K24" i="15"/>
  <c r="K20" i="15"/>
  <c r="G24" i="15"/>
  <c r="G20" i="15"/>
  <c r="I16" i="15"/>
  <c r="I12" i="15"/>
  <c r="G14" i="15"/>
  <c r="O29" i="12"/>
  <c r="O30" i="12"/>
  <c r="O31" i="12"/>
  <c r="O32" i="12"/>
  <c r="O33" i="12"/>
  <c r="O34" i="12"/>
  <c r="O35" i="12"/>
  <c r="O36" i="12"/>
  <c r="O28" i="12"/>
  <c r="O27" i="12" s="1"/>
  <c r="M31" i="12"/>
  <c r="K30" i="12"/>
  <c r="I29" i="12"/>
  <c r="G34" i="12"/>
  <c r="E31" i="12"/>
  <c r="O25" i="12"/>
  <c r="O24" i="12"/>
  <c r="O23" i="12"/>
  <c r="O22" i="12" s="1"/>
  <c r="M35" i="5"/>
  <c r="M36" i="5"/>
  <c r="M37" i="5"/>
  <c r="M38" i="5"/>
  <c r="M39" i="5"/>
  <c r="M40" i="5"/>
  <c r="K35" i="5"/>
  <c r="K36" i="5"/>
  <c r="K37" i="5"/>
  <c r="K38" i="5"/>
  <c r="K39" i="5"/>
  <c r="K40" i="5"/>
  <c r="I35" i="5"/>
  <c r="I36" i="5"/>
  <c r="I37" i="5"/>
  <c r="I38" i="5"/>
  <c r="I39" i="5"/>
  <c r="I40" i="5"/>
  <c r="K21" i="5"/>
  <c r="K22" i="5"/>
  <c r="K23" i="5"/>
  <c r="K24" i="5"/>
  <c r="K25" i="5"/>
  <c r="K26" i="5"/>
  <c r="K20" i="5"/>
  <c r="K19" i="5" s="1"/>
  <c r="I21" i="5"/>
  <c r="I22" i="5"/>
  <c r="I23" i="5"/>
  <c r="I24" i="5"/>
  <c r="I25" i="5"/>
  <c r="I26" i="5"/>
  <c r="I20" i="5"/>
  <c r="I19" i="5" s="1"/>
  <c r="K23" i="15"/>
  <c r="I21" i="15"/>
  <c r="G22" i="15"/>
  <c r="K13" i="15"/>
  <c r="I15" i="15"/>
  <c r="G15" i="15"/>
  <c r="E13" i="15"/>
  <c r="E16" i="15"/>
  <c r="E12" i="15"/>
  <c r="E15" i="15"/>
  <c r="G11" i="15"/>
  <c r="G10" i="15" s="1"/>
  <c r="I13" i="15"/>
  <c r="K11" i="15"/>
  <c r="K10" i="15" s="1"/>
  <c r="K15" i="15"/>
  <c r="G21" i="15"/>
  <c r="I19" i="15"/>
  <c r="I18" i="15" s="1"/>
  <c r="I23" i="15"/>
  <c r="K21" i="15"/>
  <c r="K14" i="15"/>
  <c r="I22" i="15"/>
  <c r="E14" i="15"/>
  <c r="G12" i="15"/>
  <c r="G16" i="15"/>
  <c r="I14" i="15"/>
  <c r="K12" i="15"/>
  <c r="K16" i="15"/>
  <c r="I20" i="15"/>
  <c r="I24" i="15"/>
  <c r="K22" i="15"/>
  <c r="E11" i="15"/>
  <c r="G13" i="15"/>
  <c r="I11" i="15"/>
  <c r="I10" i="15" s="1"/>
  <c r="G19" i="15"/>
  <c r="G18" i="15" s="1"/>
  <c r="G23" i="15"/>
  <c r="K19" i="15"/>
  <c r="K18" i="15" s="1"/>
  <c r="G32" i="12"/>
  <c r="E28" i="12"/>
  <c r="E27" i="12" s="1"/>
  <c r="G36" i="12"/>
  <c r="G31" i="12"/>
  <c r="M34" i="12"/>
  <c r="E36" i="12"/>
  <c r="G35" i="12"/>
  <c r="G30" i="12"/>
  <c r="M30" i="12"/>
  <c r="E29" i="12"/>
  <c r="I36" i="12"/>
  <c r="I32" i="12"/>
  <c r="K28" i="12"/>
  <c r="K27" i="12" s="1"/>
  <c r="K29" i="12"/>
  <c r="I35" i="12"/>
  <c r="I31" i="12"/>
  <c r="K36" i="12"/>
  <c r="K32" i="12"/>
  <c r="M28" i="12"/>
  <c r="M27" i="12" s="1"/>
  <c r="M33" i="12"/>
  <c r="M29" i="12"/>
  <c r="K33" i="12"/>
  <c r="E34" i="12"/>
  <c r="G28" i="12"/>
  <c r="G27" i="12" s="1"/>
  <c r="G33" i="12"/>
  <c r="G29" i="12"/>
  <c r="I34" i="12"/>
  <c r="I30" i="12"/>
  <c r="K35" i="12"/>
  <c r="K31" i="12"/>
  <c r="M36" i="12"/>
  <c r="M32" i="12"/>
  <c r="E30" i="12"/>
  <c r="I28" i="12"/>
  <c r="I33" i="12"/>
  <c r="K34" i="12"/>
  <c r="M35" i="12"/>
  <c r="E35" i="12"/>
  <c r="E33" i="12"/>
  <c r="E32" i="12"/>
  <c r="G25" i="12"/>
  <c r="G24" i="12"/>
  <c r="G23" i="12"/>
  <c r="I23" i="12"/>
  <c r="I24" i="12"/>
  <c r="I25" i="12"/>
  <c r="E15" i="12"/>
  <c r="E19" i="12"/>
  <c r="E12" i="12"/>
  <c r="E16" i="12"/>
  <c r="E20" i="12"/>
  <c r="E13" i="12"/>
  <c r="E17" i="12"/>
  <c r="E18" i="12"/>
  <c r="E14" i="12"/>
  <c r="K24" i="12"/>
  <c r="K25" i="12"/>
  <c r="K23" i="12"/>
  <c r="M12" i="12"/>
  <c r="M16" i="12"/>
  <c r="M20" i="12"/>
  <c r="M13" i="12"/>
  <c r="M17" i="12"/>
  <c r="M14" i="12"/>
  <c r="M15" i="12"/>
  <c r="M18" i="12"/>
  <c r="M19" i="12"/>
  <c r="E22" i="5"/>
  <c r="E23" i="5"/>
  <c r="E24" i="5"/>
  <c r="E25" i="5"/>
  <c r="E26" i="5"/>
  <c r="E21" i="5"/>
  <c r="E20" i="5"/>
  <c r="G21" i="5"/>
  <c r="G22" i="5"/>
  <c r="G23" i="5"/>
  <c r="G24" i="5"/>
  <c r="G25" i="5"/>
  <c r="G26" i="5"/>
  <c r="G20" i="5"/>
  <c r="G19" i="5" s="1"/>
  <c r="K19" i="12"/>
  <c r="K12" i="12"/>
  <c r="K20" i="12"/>
  <c r="K13" i="12"/>
  <c r="K14" i="12"/>
  <c r="K15" i="12"/>
  <c r="K16" i="12"/>
  <c r="K17" i="12"/>
  <c r="K18" i="12"/>
  <c r="I18" i="12"/>
  <c r="I19" i="12"/>
  <c r="I12" i="12"/>
  <c r="I20" i="12"/>
  <c r="I13" i="12"/>
  <c r="I17" i="12"/>
  <c r="I14" i="12"/>
  <c r="I15" i="12"/>
  <c r="I16" i="12"/>
  <c r="G13" i="12"/>
  <c r="G20" i="12"/>
  <c r="G15" i="12"/>
  <c r="G12" i="12"/>
  <c r="G18" i="12"/>
  <c r="G16" i="12"/>
  <c r="G14" i="12"/>
  <c r="G17" i="12"/>
  <c r="G19" i="12"/>
  <c r="M29" i="15"/>
  <c r="K29" i="15"/>
  <c r="I29" i="15"/>
  <c r="G29" i="15"/>
  <c r="E29" i="15"/>
  <c r="M29" i="16"/>
  <c r="M26" i="15"/>
  <c r="K26" i="15"/>
  <c r="I26" i="15"/>
  <c r="M18" i="15"/>
  <c r="M10" i="15"/>
  <c r="E28" i="16"/>
  <c r="K12" i="7"/>
  <c r="E24" i="16"/>
  <c r="M24" i="16"/>
  <c r="I24" i="16"/>
  <c r="G24" i="16"/>
  <c r="K24" i="16"/>
  <c r="K12" i="16"/>
  <c r="G12" i="16"/>
  <c r="I12" i="16"/>
  <c r="M12" i="16"/>
  <c r="E12" i="16"/>
  <c r="M25" i="16"/>
  <c r="I25" i="16"/>
  <c r="E25" i="16"/>
  <c r="O24" i="15"/>
  <c r="K25" i="16"/>
  <c r="G25" i="16"/>
  <c r="M21" i="16"/>
  <c r="I21" i="16"/>
  <c r="E21" i="16"/>
  <c r="K21" i="16"/>
  <c r="G21" i="16"/>
  <c r="K13" i="16"/>
  <c r="G13" i="16"/>
  <c r="M13" i="16"/>
  <c r="I13" i="16"/>
  <c r="E13" i="16"/>
  <c r="K17" i="16"/>
  <c r="G17" i="16"/>
  <c r="M17" i="16"/>
  <c r="I17" i="16"/>
  <c r="E17" i="16"/>
  <c r="M20" i="16"/>
  <c r="I20" i="16"/>
  <c r="E20" i="16"/>
  <c r="K20" i="16"/>
  <c r="O19" i="15"/>
  <c r="O18" i="15" s="1"/>
  <c r="G20" i="16"/>
  <c r="M14" i="16"/>
  <c r="I14" i="16"/>
  <c r="K14" i="16"/>
  <c r="E14" i="16"/>
  <c r="G14" i="16"/>
  <c r="M15" i="16"/>
  <c r="I15" i="16"/>
  <c r="E15" i="16"/>
  <c r="K15" i="16"/>
  <c r="G15" i="16"/>
  <c r="K22" i="16"/>
  <c r="G22" i="16"/>
  <c r="E22" i="16"/>
  <c r="M22" i="16"/>
  <c r="I22" i="16"/>
  <c r="K23" i="16"/>
  <c r="G23" i="16"/>
  <c r="M23" i="16"/>
  <c r="I23" i="16"/>
  <c r="E23" i="16"/>
  <c r="K16" i="16"/>
  <c r="G16" i="16"/>
  <c r="E16" i="16"/>
  <c r="M16" i="16"/>
  <c r="I16" i="16"/>
  <c r="I18" i="7"/>
  <c r="M18" i="7"/>
  <c r="E18" i="7"/>
  <c r="G18" i="7"/>
  <c r="K18" i="7"/>
  <c r="I17" i="7"/>
  <c r="M17" i="7"/>
  <c r="K17" i="7"/>
  <c r="G17" i="7"/>
  <c r="E17" i="7"/>
  <c r="M16" i="7"/>
  <c r="I16" i="7"/>
  <c r="E16" i="7"/>
  <c r="G16" i="7"/>
  <c r="K16" i="7"/>
  <c r="I15" i="7"/>
  <c r="G15" i="7"/>
  <c r="K15" i="7"/>
  <c r="E15" i="7"/>
  <c r="M15" i="7"/>
  <c r="E20" i="7"/>
  <c r="G20" i="7"/>
  <c r="M20" i="7"/>
  <c r="I20" i="7"/>
  <c r="K20" i="7"/>
  <c r="I13" i="7"/>
  <c r="K13" i="7"/>
  <c r="G13" i="7"/>
  <c r="M13" i="7"/>
  <c r="E13" i="7"/>
  <c r="I21" i="7"/>
  <c r="K21" i="7"/>
  <c r="G21" i="7"/>
  <c r="M21" i="7"/>
  <c r="E21" i="7"/>
  <c r="I19" i="7"/>
  <c r="K19" i="7"/>
  <c r="M19" i="7"/>
  <c r="E19" i="7"/>
  <c r="G19" i="7"/>
  <c r="E14" i="7"/>
  <c r="I14" i="7"/>
  <c r="G14" i="7"/>
  <c r="K14" i="7"/>
  <c r="M14" i="7"/>
  <c r="O17" i="12"/>
  <c r="O18" i="12"/>
  <c r="O19" i="12"/>
  <c r="O13" i="12"/>
  <c r="O12" i="12"/>
  <c r="O20" i="12"/>
  <c r="O14" i="12"/>
  <c r="O15" i="12"/>
  <c r="O16" i="12"/>
  <c r="O29" i="15"/>
  <c r="G28" i="16"/>
  <c r="I28" i="16"/>
  <c r="I30" i="16"/>
  <c r="E30" i="16"/>
  <c r="K28" i="16"/>
  <c r="G30" i="16"/>
  <c r="I11" i="16"/>
  <c r="E27" i="15"/>
  <c r="E26" i="15" s="1"/>
  <c r="G27" i="15"/>
  <c r="G26" i="15" s="1"/>
  <c r="K30" i="16"/>
  <c r="G12" i="7"/>
  <c r="I12" i="7"/>
  <c r="M12" i="7"/>
  <c r="G11" i="12"/>
  <c r="E12" i="7"/>
  <c r="K11" i="12"/>
  <c r="M11" i="12"/>
  <c r="M10" i="12" s="1"/>
  <c r="E11" i="12"/>
  <c r="I11" i="12"/>
  <c r="E27" i="16"/>
  <c r="O23" i="15"/>
  <c r="M22" i="12"/>
  <c r="O14" i="15"/>
  <c r="O22" i="15"/>
  <c r="O21" i="15"/>
  <c r="O13" i="15"/>
  <c r="O11" i="15"/>
  <c r="O10" i="15" s="1"/>
  <c r="O12" i="15"/>
  <c r="O20" i="15"/>
  <c r="O15" i="15"/>
  <c r="O16" i="15"/>
  <c r="O27" i="15"/>
  <c r="O26" i="15" s="1"/>
  <c r="G11" i="16"/>
  <c r="K19" i="16"/>
  <c r="E19" i="16"/>
  <c r="G27" i="16"/>
  <c r="K27" i="16"/>
  <c r="I27" i="16"/>
  <c r="K11" i="16"/>
  <c r="I19" i="16"/>
  <c r="G19" i="16"/>
  <c r="E11" i="16"/>
  <c r="M11" i="7"/>
  <c r="O11" i="12"/>
  <c r="O10" i="12" s="1"/>
  <c r="K11" i="7"/>
  <c r="G11" i="7"/>
  <c r="I11" i="7"/>
  <c r="E11" i="7"/>
  <c r="K26" i="7"/>
  <c r="K24" i="7"/>
  <c r="K25" i="7"/>
  <c r="E28" i="7"/>
  <c r="K23" i="7"/>
  <c r="E23" i="7"/>
  <c r="I23" i="7"/>
  <c r="G23" i="7"/>
  <c r="I27" i="12"/>
  <c r="K28" i="7"/>
  <c r="G28" i="7"/>
  <c r="I28" i="7"/>
  <c r="M24" i="13"/>
  <c r="K24" i="13"/>
  <c r="I24" i="13"/>
  <c r="G24" i="13"/>
  <c r="E24" i="13"/>
  <c r="K21" i="13"/>
  <c r="I21" i="13"/>
  <c r="G21" i="13"/>
  <c r="E21" i="13"/>
  <c r="M21" i="13"/>
  <c r="M27" i="13"/>
  <c r="K27" i="13"/>
  <c r="I27" i="13"/>
  <c r="G27" i="13"/>
  <c r="E27" i="13"/>
  <c r="E37" i="13"/>
  <c r="K37" i="13"/>
  <c r="I37" i="13"/>
  <c r="G37" i="13"/>
  <c r="E35" i="13"/>
  <c r="G35" i="13"/>
  <c r="K35" i="13"/>
  <c r="I35" i="13"/>
  <c r="K36" i="13"/>
  <c r="I36" i="13"/>
  <c r="G36" i="13"/>
  <c r="E36" i="13"/>
  <c r="M22" i="13"/>
  <c r="K22" i="13"/>
  <c r="I22" i="13"/>
  <c r="G22" i="13"/>
  <c r="E22" i="13"/>
  <c r="G23" i="13"/>
  <c r="E23" i="13"/>
  <c r="I23" i="13"/>
  <c r="M23" i="13"/>
  <c r="K23" i="13"/>
  <c r="E41" i="13"/>
  <c r="G41" i="13"/>
  <c r="K41" i="13"/>
  <c r="I41" i="13"/>
  <c r="E25" i="13"/>
  <c r="M25" i="13"/>
  <c r="K25" i="13"/>
  <c r="I25" i="13"/>
  <c r="G25" i="13"/>
  <c r="K38" i="13"/>
  <c r="I38" i="13"/>
  <c r="G38" i="13"/>
  <c r="E38" i="13"/>
  <c r="K40" i="13"/>
  <c r="I40" i="13"/>
  <c r="G40" i="13"/>
  <c r="E40" i="13"/>
  <c r="I26" i="13"/>
  <c r="G26" i="13"/>
  <c r="E26" i="13"/>
  <c r="K26" i="13"/>
  <c r="M26" i="13"/>
  <c r="E39" i="13"/>
  <c r="G39" i="13"/>
  <c r="K39" i="13"/>
  <c r="I39" i="13"/>
  <c r="I12" i="13"/>
  <c r="M12" i="13"/>
  <c r="G12" i="13"/>
  <c r="K12" i="13"/>
  <c r="E12" i="13"/>
  <c r="M36" i="13"/>
  <c r="M37" i="13"/>
  <c r="M18" i="13"/>
  <c r="K18" i="13"/>
  <c r="I18" i="13"/>
  <c r="G18" i="13"/>
  <c r="E18" i="13"/>
  <c r="G17" i="13"/>
  <c r="E17" i="13"/>
  <c r="M17" i="13"/>
  <c r="I17" i="13"/>
  <c r="K17" i="13"/>
  <c r="I30" i="13"/>
  <c r="M30" i="13"/>
  <c r="K30" i="13"/>
  <c r="G30" i="13"/>
  <c r="E30" i="13"/>
  <c r="M40" i="13"/>
  <c r="M38" i="13"/>
  <c r="E16" i="13"/>
  <c r="M16" i="13"/>
  <c r="K16" i="13"/>
  <c r="I16" i="13"/>
  <c r="G16" i="13"/>
  <c r="M39" i="13"/>
  <c r="E14" i="13"/>
  <c r="K14" i="13"/>
  <c r="I14" i="13"/>
  <c r="G14" i="13"/>
  <c r="M14" i="13"/>
  <c r="M31" i="13"/>
  <c r="K31" i="13"/>
  <c r="I31" i="13"/>
  <c r="G31" i="13"/>
  <c r="E31" i="13"/>
  <c r="M41" i="13"/>
  <c r="M35" i="13"/>
  <c r="K15" i="13"/>
  <c r="M15" i="13"/>
  <c r="I15" i="13"/>
  <c r="G15" i="13"/>
  <c r="E15" i="13"/>
  <c r="M13" i="13"/>
  <c r="K13" i="13"/>
  <c r="I13" i="13"/>
  <c r="E13" i="13"/>
  <c r="G13" i="13"/>
  <c r="E32" i="13"/>
  <c r="K32" i="13"/>
  <c r="I32" i="13"/>
  <c r="M32" i="13"/>
  <c r="G32" i="13"/>
  <c r="E15" i="5"/>
  <c r="E14" i="5"/>
  <c r="E11" i="5"/>
  <c r="E12" i="5"/>
  <c r="E16" i="5"/>
  <c r="E13" i="5"/>
  <c r="E17" i="5"/>
  <c r="K11" i="5"/>
  <c r="K13" i="5"/>
  <c r="K12" i="5"/>
  <c r="K15" i="5"/>
  <c r="I14" i="5"/>
  <c r="K14" i="5"/>
  <c r="K16" i="5"/>
  <c r="K17" i="5"/>
  <c r="I12" i="5"/>
  <c r="I13" i="5"/>
  <c r="I16" i="5"/>
  <c r="I15" i="5"/>
  <c r="I17" i="5"/>
  <c r="I11" i="5"/>
  <c r="I10" i="5" s="1"/>
  <c r="G11" i="5"/>
  <c r="G10" i="5" s="1"/>
  <c r="G17" i="5"/>
  <c r="G16" i="5"/>
  <c r="G15" i="5"/>
  <c r="G14" i="5"/>
  <c r="G12" i="5"/>
  <c r="G13" i="5"/>
  <c r="O22" i="5"/>
  <c r="O24" i="5"/>
  <c r="O25" i="5"/>
  <c r="O21" i="5"/>
  <c r="O20" i="5"/>
  <c r="O19" i="5" s="1"/>
  <c r="O23" i="5"/>
  <c r="O26" i="5"/>
  <c r="M11" i="13"/>
  <c r="K11" i="13"/>
  <c r="G11" i="13"/>
  <c r="I11" i="13"/>
  <c r="E11" i="13"/>
  <c r="M10" i="5"/>
  <c r="K10" i="5"/>
  <c r="O13" i="5"/>
  <c r="K20" i="8"/>
  <c r="M20" i="8"/>
  <c r="O17" i="5"/>
  <c r="O16" i="5"/>
  <c r="O11" i="5"/>
  <c r="O10" i="5" s="1"/>
  <c r="O15" i="5"/>
  <c r="O12" i="5"/>
  <c r="O14" i="5"/>
  <c r="M10" i="8"/>
  <c r="K10" i="8"/>
  <c r="E38" i="5"/>
  <c r="E39" i="5"/>
  <c r="E37" i="5"/>
  <c r="E40" i="5"/>
  <c r="E35" i="5"/>
  <c r="E36" i="5"/>
  <c r="E34" i="5"/>
  <c r="G36" i="5"/>
  <c r="G37" i="5"/>
  <c r="G38" i="5"/>
  <c r="G39" i="5"/>
  <c r="G40" i="5"/>
  <c r="G35" i="5"/>
  <c r="M34" i="5"/>
  <c r="M33" i="5" s="1"/>
  <c r="M28" i="5"/>
  <c r="M19" i="5"/>
  <c r="K34" i="5"/>
  <c r="K33" i="5" s="1"/>
  <c r="K30" i="5"/>
  <c r="K29" i="5"/>
  <c r="K28" i="5" s="1"/>
  <c r="K31" i="5"/>
  <c r="I34" i="5"/>
  <c r="I33" i="5" s="1"/>
  <c r="I29" i="5"/>
  <c r="I28" i="5" s="1"/>
  <c r="I31" i="5"/>
  <c r="I30" i="5"/>
  <c r="G34" i="5"/>
  <c r="G33" i="5" s="1"/>
  <c r="M29" i="13"/>
  <c r="G31" i="5"/>
  <c r="G30" i="5"/>
  <c r="G29" i="5"/>
  <c r="G28" i="5" s="1"/>
  <c r="M34" i="13"/>
  <c r="O36" i="5"/>
  <c r="O35" i="5"/>
  <c r="O40" i="5"/>
  <c r="O39" i="5"/>
  <c r="O37" i="5"/>
  <c r="O38" i="5"/>
  <c r="G29" i="13"/>
  <c r="G34" i="13"/>
  <c r="I34" i="13"/>
  <c r="I29" i="13"/>
  <c r="M20" i="13"/>
  <c r="G20" i="13"/>
  <c r="E20" i="13"/>
  <c r="K20" i="13"/>
  <c r="I20" i="13"/>
  <c r="K29" i="13"/>
  <c r="K34" i="13"/>
  <c r="E34" i="13"/>
  <c r="E29" i="13"/>
  <c r="O34" i="5"/>
  <c r="O33" i="5" s="1"/>
  <c r="O30" i="5"/>
  <c r="O31" i="5"/>
  <c r="O29" i="5"/>
  <c r="O28" i="5" s="1"/>
  <c r="M14" i="6"/>
  <c r="K19" i="8"/>
  <c r="M19" i="8"/>
  <c r="K18" i="8"/>
  <c r="M18" i="8"/>
  <c r="K17" i="8"/>
  <c r="M17" i="8"/>
  <c r="K16" i="8"/>
  <c r="M16" i="8"/>
  <c r="K15" i="8"/>
  <c r="M15" i="8"/>
  <c r="M14" i="8"/>
  <c r="K14" i="8"/>
  <c r="K13" i="8"/>
  <c r="M13" i="8"/>
  <c r="M12" i="8"/>
  <c r="K12" i="8"/>
  <c r="K11" i="8"/>
  <c r="M11" i="8"/>
  <c r="M12" i="6"/>
  <c r="M17" i="6"/>
  <c r="M19" i="6"/>
  <c r="M10" i="6"/>
  <c r="M9" i="6" s="1"/>
  <c r="M18" i="6"/>
  <c r="M15" i="6"/>
  <c r="M20" i="6"/>
  <c r="M11" i="6"/>
  <c r="M16" i="6"/>
  <c r="M13" i="6"/>
  <c r="O14" i="6"/>
  <c r="K9" i="8"/>
  <c r="M9" i="8"/>
  <c r="O10" i="6"/>
  <c r="O9" i="6" s="1"/>
  <c r="O16" i="6"/>
  <c r="O12" i="6"/>
  <c r="O20" i="6"/>
  <c r="O17" i="6"/>
  <c r="O18" i="6"/>
  <c r="O11" i="6"/>
  <c r="O19" i="6"/>
  <c r="O13" i="6"/>
  <c r="O15" i="6"/>
  <c r="E21" i="15" l="1"/>
  <c r="E19" i="15"/>
  <c r="E22" i="15"/>
  <c r="E20" i="15"/>
  <c r="E24" i="15"/>
  <c r="M28" i="16"/>
  <c r="M11" i="16"/>
  <c r="E23" i="12"/>
  <c r="E29" i="5"/>
  <c r="E31" i="5"/>
  <c r="E30" i="5"/>
  <c r="G22" i="12"/>
  <c r="E16" i="8"/>
  <c r="I16" i="8"/>
  <c r="I20" i="8"/>
  <c r="I19" i="8"/>
  <c r="K22" i="12"/>
  <c r="I15" i="8"/>
  <c r="K10" i="12"/>
  <c r="I13" i="8"/>
  <c r="I22" i="12"/>
  <c r="G15" i="8"/>
  <c r="G13" i="8"/>
  <c r="G17" i="8"/>
  <c r="I10" i="12"/>
  <c r="E17" i="8"/>
  <c r="G10" i="12"/>
  <c r="E18" i="8"/>
  <c r="M23" i="7"/>
  <c r="E15" i="8"/>
  <c r="E33" i="5"/>
  <c r="M27" i="16"/>
  <c r="E19" i="5"/>
  <c r="E10" i="15"/>
  <c r="E25" i="12"/>
  <c r="G11" i="8"/>
  <c r="G12" i="8"/>
  <c r="G20" i="8"/>
  <c r="E10" i="5"/>
  <c r="M28" i="7"/>
  <c r="M19" i="16"/>
  <c r="M30" i="16"/>
  <c r="E24" i="12"/>
  <c r="E10" i="12"/>
  <c r="G10" i="8"/>
  <c r="E10" i="8"/>
  <c r="I10" i="8"/>
  <c r="E13" i="8"/>
  <c r="I14" i="8"/>
  <c r="G14" i="8"/>
  <c r="E22" i="12" l="1"/>
  <c r="E18" i="15"/>
  <c r="E12" i="6"/>
  <c r="E28" i="5"/>
  <c r="K10" i="6"/>
  <c r="E15" i="6" l="1"/>
  <c r="E10" i="6"/>
  <c r="E16" i="6"/>
  <c r="E19" i="6"/>
  <c r="E13" i="6"/>
  <c r="E11" i="6"/>
  <c r="E18" i="6"/>
  <c r="E17" i="6"/>
  <c r="E20" i="6"/>
  <c r="E14" i="6"/>
  <c r="K11" i="6"/>
  <c r="K18" i="6"/>
  <c r="K12" i="6"/>
  <c r="K16" i="6"/>
  <c r="K17" i="6"/>
  <c r="I9" i="8"/>
  <c r="K15" i="6"/>
  <c r="K20" i="6"/>
  <c r="K19" i="6"/>
  <c r="K13" i="6"/>
  <c r="K14" i="6"/>
  <c r="G16" i="6"/>
  <c r="G12" i="6"/>
  <c r="G19" i="6"/>
  <c r="G17" i="6"/>
  <c r="G20" i="6"/>
  <c r="G15" i="6"/>
  <c r="G10" i="6"/>
  <c r="E9" i="8"/>
  <c r="G18" i="6"/>
  <c r="G14" i="6"/>
  <c r="G13" i="6"/>
  <c r="G11" i="6"/>
  <c r="E9" i="6" l="1"/>
  <c r="G16" i="8"/>
  <c r="K9" i="6"/>
  <c r="G9" i="6"/>
  <c r="G9" i="8" l="1"/>
  <c r="I20" i="6"/>
  <c r="I17" i="6"/>
  <c r="I15" i="6"/>
  <c r="I10" i="6"/>
  <c r="I12" i="6"/>
  <c r="I16" i="6"/>
  <c r="I14" i="6"/>
  <c r="I13" i="6"/>
  <c r="I18" i="6"/>
  <c r="I11" i="6"/>
  <c r="I19" i="6"/>
  <c r="I9" i="6" l="1"/>
</calcChain>
</file>

<file path=xl/sharedStrings.xml><?xml version="1.0" encoding="utf-8"?>
<sst xmlns="http://schemas.openxmlformats.org/spreadsheetml/2006/main" count="1096" uniqueCount="238">
  <si>
    <t>Johor</t>
  </si>
  <si>
    <t>Batu Pahat</t>
  </si>
  <si>
    <t>Kluang</t>
  </si>
  <si>
    <t>Kota Tinggi</t>
  </si>
  <si>
    <t>Mersing</t>
  </si>
  <si>
    <t>Muar</t>
  </si>
  <si>
    <t>Segamat</t>
  </si>
  <si>
    <t>Kelantan</t>
  </si>
  <si>
    <t>Pasir Mas</t>
  </si>
  <si>
    <t>Gua Musang</t>
  </si>
  <si>
    <t>Jeli</t>
  </si>
  <si>
    <t>Kuala Krai</t>
  </si>
  <si>
    <t>Tanah Merah</t>
  </si>
  <si>
    <t>Melaka</t>
  </si>
  <si>
    <t>Alor Gajah</t>
  </si>
  <si>
    <t>Jasin</t>
  </si>
  <si>
    <t>Melaka Tengah</t>
  </si>
  <si>
    <t>Negeri Sembilan</t>
  </si>
  <si>
    <t>Jelebu</t>
  </si>
  <si>
    <t>Tampin</t>
  </si>
  <si>
    <t>Port Dickson</t>
  </si>
  <si>
    <t>Kuala Pilah</t>
  </si>
  <si>
    <t>Jempol</t>
  </si>
  <si>
    <t>Rembau</t>
  </si>
  <si>
    <t>Seremban</t>
  </si>
  <si>
    <t>Pahang</t>
  </si>
  <si>
    <t>Bentong</t>
  </si>
  <si>
    <t>Bera</t>
  </si>
  <si>
    <t>Kuantan</t>
  </si>
  <si>
    <t>Temerloh</t>
  </si>
  <si>
    <t>Raub</t>
  </si>
  <si>
    <t>Pekan</t>
  </si>
  <si>
    <t>Lipis</t>
  </si>
  <si>
    <t>Maran</t>
  </si>
  <si>
    <t>Jerantut</t>
  </si>
  <si>
    <t>Perak</t>
  </si>
  <si>
    <t>Hilir Perak</t>
  </si>
  <si>
    <t>Selangor</t>
  </si>
  <si>
    <t>Hulu Langat</t>
  </si>
  <si>
    <t>Klang</t>
  </si>
  <si>
    <t>Kuala Selangor</t>
  </si>
  <si>
    <t>Kuala Langat</t>
  </si>
  <si>
    <t>Petaling</t>
  </si>
  <si>
    <t>Sepang</t>
  </si>
  <si>
    <t>Terengganu</t>
  </si>
  <si>
    <t>Dungun</t>
  </si>
  <si>
    <t>Kemaman</t>
  </si>
  <si>
    <t>Setiu</t>
  </si>
  <si>
    <t>Besut</t>
  </si>
  <si>
    <t>Sabah</t>
  </si>
  <si>
    <t>Beluran</t>
  </si>
  <si>
    <t>Telupid</t>
  </si>
  <si>
    <t>Sandakan</t>
  </si>
  <si>
    <t>Kota Marudu</t>
  </si>
  <si>
    <t>Pitas</t>
  </si>
  <si>
    <t>Kinabatangan</t>
  </si>
  <si>
    <t>Sarawak</t>
  </si>
  <si>
    <t>Sibu</t>
  </si>
  <si>
    <t>W.P. Kuala Lumpur</t>
  </si>
  <si>
    <t>Kinta</t>
  </si>
  <si>
    <t>Malaysia</t>
  </si>
  <si>
    <r>
      <t xml:space="preserve">Negeri
</t>
    </r>
    <r>
      <rPr>
        <i/>
        <sz val="10"/>
        <color rgb="FF000000"/>
        <rFont val="Arial"/>
        <family val="2"/>
      </rPr>
      <t>State</t>
    </r>
  </si>
  <si>
    <t>Living Quarters</t>
  </si>
  <si>
    <t>Vehicles</t>
  </si>
  <si>
    <t>Manufacturing</t>
  </si>
  <si>
    <t>Business Premises</t>
  </si>
  <si>
    <t>Muallim</t>
  </si>
  <si>
    <t>Tangkak</t>
  </si>
  <si>
    <t>(A) Tempat Kediaman</t>
  </si>
  <si>
    <t>(B) Kenderaan</t>
  </si>
  <si>
    <t>(D) Pembuatan</t>
  </si>
  <si>
    <t>(C) Premis Perniagaan</t>
  </si>
  <si>
    <t>(%)</t>
  </si>
  <si>
    <r>
      <t xml:space="preserve">Negeri/Daerah
</t>
    </r>
    <r>
      <rPr>
        <i/>
        <sz val="10"/>
        <color rgb="FF000000"/>
        <rFont val="Arial"/>
        <family val="2"/>
      </rPr>
      <t>State/District</t>
    </r>
  </si>
  <si>
    <t xml:space="preserve">Peratus Jumlah Kerugian
</t>
  </si>
  <si>
    <t xml:space="preserve"> Loss</t>
  </si>
  <si>
    <t>Percentage of Total</t>
  </si>
  <si>
    <r>
      <t xml:space="preserve">Jumlah Kerugian
</t>
    </r>
    <r>
      <rPr>
        <i/>
        <sz val="10"/>
        <color rgb="FF000000"/>
        <rFont val="Arial"/>
        <family val="2"/>
      </rPr>
      <t>Total Loss</t>
    </r>
  </si>
  <si>
    <r>
      <t xml:space="preserve">Peratus Jumlah Kerugian
</t>
    </r>
    <r>
      <rPr>
        <i/>
        <sz val="10"/>
        <color rgb="FF000000"/>
        <rFont val="Arial"/>
        <family val="2"/>
      </rPr>
      <t>Percentage of Total</t>
    </r>
  </si>
  <si>
    <r>
      <t xml:space="preserve">Tempat Kediaman
</t>
    </r>
    <r>
      <rPr>
        <i/>
        <sz val="10"/>
        <color rgb="FF000000"/>
        <rFont val="Arial"/>
        <family val="2"/>
      </rPr>
      <t>Living Quarters</t>
    </r>
  </si>
  <si>
    <t>%</t>
  </si>
  <si>
    <t>Hulu Selangor</t>
  </si>
  <si>
    <t>Bachok</t>
  </si>
  <si>
    <t>Tumpat</t>
  </si>
  <si>
    <t>Rompin</t>
  </si>
  <si>
    <t>Gombak</t>
  </si>
  <si>
    <t>Sabak Bernam</t>
  </si>
  <si>
    <t>Kuala Nerus</t>
  </si>
  <si>
    <t>Kuala Terengganu</t>
  </si>
  <si>
    <t>Note. "-" not affected by the flood</t>
  </si>
  <si>
    <t>Nota. "-"  tidak terkesan banjir</t>
  </si>
  <si>
    <t xml:space="preserve">% </t>
  </si>
  <si>
    <t>Jadual 3: Peratus Nilai Kerugian Banjir mengikut Negeri</t>
  </si>
  <si>
    <t>Table 3: Percentage on Value of Flood Losses by State</t>
  </si>
  <si>
    <t>Jadual 4: Peratus Nilai Kerugian Banjir mengikut Negeri &amp; Daerah</t>
  </si>
  <si>
    <t>Table 4: Percentage on Value of Flood Losses by State &amp; District</t>
  </si>
  <si>
    <t>Jadual 4: Peratus Nilai Kerugian Banjir mengikut Negeri &amp; Daerah (samb.)</t>
  </si>
  <si>
    <t>Table 4: Percentage on Value of Flood Losses by State &amp; District (cont'd)</t>
  </si>
  <si>
    <t>Jadual 5: Peratus Nilai Kerugian Banjir mengikut Negeri &amp; Kategori</t>
  </si>
  <si>
    <t>Jadual 6: Peratus Nilai Kerugian Banjir mengikut Negeri, Daerah &amp; Kategori</t>
  </si>
  <si>
    <t>Jadual 6: Peratus Nilai Kerugian Banjir mengikut Negeri, Daerah &amp; Kategori (samb.)</t>
  </si>
  <si>
    <t>Table 5: Percentage on Value of Flood Losses by State &amp; Category</t>
  </si>
  <si>
    <t xml:space="preserve">Table 6: Percentage on Value of Flood Losses by State, District &amp; Category </t>
  </si>
  <si>
    <t>Table 6: Percentage on Value of Flood Losses by State, District &amp; Category (cont'd)</t>
  </si>
  <si>
    <r>
      <t xml:space="preserve">Nilai Kerugian Banjir
</t>
    </r>
    <r>
      <rPr>
        <i/>
        <sz val="10"/>
        <color theme="1"/>
        <rFont val="Arial"/>
        <family val="2"/>
      </rPr>
      <t>Value of Flood Losses</t>
    </r>
  </si>
  <si>
    <t xml:space="preserve">Nota. </t>
  </si>
  <si>
    <t>Johor Bahru</t>
  </si>
  <si>
    <t>Kulai</t>
  </si>
  <si>
    <t>Pontian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</si>
  <si>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</si>
  <si>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</si>
  <si>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</si>
  <si>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</si>
  <si>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</si>
  <si>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</si>
  <si>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</si>
  <si>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</si>
  <si>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</si>
  <si>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Pendang</t>
  </si>
  <si>
    <t>Pokok Sena</t>
  </si>
  <si>
    <t>Sik</t>
  </si>
  <si>
    <t>Yan</t>
  </si>
  <si>
    <t>Kecil Lojing</t>
  </si>
  <si>
    <t>Kota Bharu</t>
  </si>
  <si>
    <t>Machang</t>
  </si>
  <si>
    <t>Pasir Puteh</t>
  </si>
  <si>
    <t>Cameron Highlands</t>
  </si>
  <si>
    <t>Pulau Pinang</t>
  </si>
  <si>
    <t>Barat Daya</t>
  </si>
  <si>
    <t>Seberang Perai Tengah</t>
  </si>
  <si>
    <t>Seberang Perai Utara</t>
  </si>
  <si>
    <t>Seberang Perai Selatan</t>
  </si>
  <si>
    <t>Timur Laut</t>
  </si>
  <si>
    <t>Bagan Datuk</t>
  </si>
  <si>
    <t>Batang Padang</t>
  </si>
  <si>
    <t>Kampar</t>
  </si>
  <si>
    <t>Kerian</t>
  </si>
  <si>
    <t>Kuala Kangsar</t>
  </si>
  <si>
    <t>Larut dan Matang</t>
  </si>
  <si>
    <t>Manjung</t>
  </si>
  <si>
    <t>Perak Tengah</t>
  </si>
  <si>
    <t>Selama</t>
  </si>
  <si>
    <t>Hulu Perak</t>
  </si>
  <si>
    <t>Ulu Langat</t>
  </si>
  <si>
    <t>Ulu Selangor</t>
  </si>
  <si>
    <t>Hulu Terengganu</t>
  </si>
  <si>
    <t>Marang</t>
  </si>
  <si>
    <t>Beaufort</t>
  </si>
  <si>
    <t>Kalabakan</t>
  </si>
  <si>
    <t>Keningau</t>
  </si>
  <si>
    <t>Kota Belud</t>
  </si>
  <si>
    <t>Kota Kinabalu</t>
  </si>
  <si>
    <t>Kuala Penyu</t>
  </si>
  <si>
    <t>Kudat</t>
  </si>
  <si>
    <t>Kunak</t>
  </si>
  <si>
    <t>Lahad Datu</t>
  </si>
  <si>
    <t>Nabawan</t>
  </si>
  <si>
    <t>Papar</t>
  </si>
  <si>
    <t>Penampang</t>
  </si>
  <si>
    <t>Putatan</t>
  </si>
  <si>
    <t>Ranau</t>
  </si>
  <si>
    <t>Semporna</t>
  </si>
  <si>
    <t>Sipitang</t>
  </si>
  <si>
    <t>Tambunan</t>
  </si>
  <si>
    <t>Tawau</t>
  </si>
  <si>
    <t>Tenom</t>
  </si>
  <si>
    <t>Tongod</t>
  </si>
  <si>
    <t>Tuaran</t>
  </si>
  <si>
    <t>Asajaya</t>
  </si>
  <si>
    <t>Bau</t>
  </si>
  <si>
    <t>Belaga</t>
  </si>
  <si>
    <t>Beluru</t>
  </si>
  <si>
    <t>Betong</t>
  </si>
  <si>
    <t>Bintulu</t>
  </si>
  <si>
    <t>Bukit Mabong</t>
  </si>
  <si>
    <t>Dalat</t>
  </si>
  <si>
    <t>Daro</t>
  </si>
  <si>
    <t>Julau</t>
  </si>
  <si>
    <t>Kabong</t>
  </si>
  <si>
    <t>Kanowit</t>
  </si>
  <si>
    <t>Kapit</t>
  </si>
  <si>
    <t>Kuching</t>
  </si>
  <si>
    <t>Lawas</t>
  </si>
  <si>
    <t>Limbang</t>
  </si>
  <si>
    <t>Lubok Antu</t>
  </si>
  <si>
    <t>Lundu</t>
  </si>
  <si>
    <t>Marudi</t>
  </si>
  <si>
    <t>Matu</t>
  </si>
  <si>
    <t>Maradong</t>
  </si>
  <si>
    <t>Miri</t>
  </si>
  <si>
    <t>Mukah</t>
  </si>
  <si>
    <t>Pakan</t>
  </si>
  <si>
    <t>Pusa</t>
  </si>
  <si>
    <t>Samarahan</t>
  </si>
  <si>
    <t>Saratok</t>
  </si>
  <si>
    <t>Sarikei</t>
  </si>
  <si>
    <t>Sebauh</t>
  </si>
  <si>
    <t>Selangau</t>
  </si>
  <si>
    <t>Serian</t>
  </si>
  <si>
    <t>Simunjan</t>
  </si>
  <si>
    <t>Song</t>
  </si>
  <si>
    <t>Sri Aman</t>
  </si>
  <si>
    <t>Subis</t>
  </si>
  <si>
    <t>Tanjung Manis</t>
  </si>
  <si>
    <t>Tatau</t>
  </si>
  <si>
    <t>Tebedu</t>
  </si>
  <si>
    <t>Telang Usan</t>
  </si>
  <si>
    <t>W.P. Labuan</t>
  </si>
  <si>
    <t>W.P. Putrajaya</t>
  </si>
  <si>
    <t>Perlis</t>
  </si>
  <si>
    <t xml:space="preserve">*Bilangan Penduduk merujuk kepada data Banci Penduduk dan Perumahan Malaysia 2020. </t>
  </si>
  <si>
    <t xml:space="preserve">  Number of Population refers to the data of Population and Housing Census Malaysia 2020. </t>
  </si>
  <si>
    <t xml:space="preserve">Notes. </t>
  </si>
  <si>
    <t>**Berdasarkan kepada rekod Pihak Berkuasa Tempatan.</t>
  </si>
  <si>
    <t xml:space="preserve">   According to the Local Authority record.</t>
  </si>
  <si>
    <t>Jadual 1.1: Statistik Bazar Ramadan dan Aidilfitri mengikut Negeri &amp; Daerah, 2022 dan 2023</t>
  </si>
  <si>
    <t>Table 1.1: Statistics of Ramadan and Aidilfitri Bazaars by State &amp; District, 2022 and 2023</t>
  </si>
  <si>
    <t>Jadual 1.1: Statistik Bazar Ramadan dan Aidilfitri mengikut Negeri &amp; Daerah, 2022 dan 2023 (samb.)</t>
  </si>
  <si>
    <t>Table 1.1: Statistics of Ramadan and Aidilfitri Bazaars by State &amp; District, 2022 and 2023 (cont'd)</t>
  </si>
  <si>
    <t xml:space="preserve">Tanah Merah </t>
  </si>
  <si>
    <t>Meradong</t>
  </si>
  <si>
    <t xml:space="preserve">Selangor </t>
  </si>
  <si>
    <t>Jadual 2: Statistik Bazar Ramadan mengikut Negeri, 2022 dan 2023</t>
  </si>
  <si>
    <t>Jadual 2.1: Statistik Bazar Ramadan mengikut Negeri &amp; Daerah, 2022 dan 2023</t>
  </si>
  <si>
    <t xml:space="preserve">Table 2.1: Statistics of Ramadan Bazaars by State &amp; District, 2022 and 2023 </t>
  </si>
  <si>
    <t>Jadual 2.1: Statistik Bazar Ramadan mengikut Negeri &amp; Daerah, 2022 dan 2023 (samb.)</t>
  </si>
  <si>
    <t>Table 2.1: Statistics of Ramadan Bazaars by State &amp; District, 2022 and 2023 (cont'd)</t>
  </si>
  <si>
    <t>Jadual 3.1: Statistik Bazar Aidilfitri mengikut Negeri &amp; Daerah, 2022 dan 2023 (samb.)</t>
  </si>
  <si>
    <t>Table 3.1: Statistics of Aidilfitri Bazaars by State &amp; District, 2022 and 2023 (cont'd)</t>
  </si>
  <si>
    <t>Jadual 1: Statistik Bazar Ramadan dan Aidilfitri mengikut Negeri, 2022 dan 2023</t>
  </si>
  <si>
    <t>Table 1: Statistics of Ramadan and Aidilfitri Bazaars by State, 2022 and 2023</t>
  </si>
  <si>
    <t>Table 3: Statistics of Aidilfitri Bazaars by State &amp; District, 2022 and 2023 (cont'd)</t>
  </si>
  <si>
    <t>Jadual 3: Statistik Bazar Aidilfitri mengikut Negeri &amp; Daerah, 2022 dan 2023 (samb.)</t>
  </si>
  <si>
    <r>
      <t xml:space="preserve">                        Nilai jualan  (RM' 000)
</t>
    </r>
    <r>
      <rPr>
        <i/>
        <sz val="10"/>
        <color rgb="FF000000"/>
        <rFont val="Arial"/>
        <family val="2"/>
      </rPr>
      <t xml:space="preserve">                         Sales value (RM' 000)</t>
    </r>
  </si>
  <si>
    <r>
      <t xml:space="preserve">                        Jumlah pekerja
</t>
    </r>
    <r>
      <rPr>
        <i/>
        <sz val="10"/>
        <color theme="1"/>
        <rFont val="Arial"/>
        <family val="2"/>
      </rPr>
      <t xml:space="preserve">                       Total number of persons engaged</t>
    </r>
  </si>
  <si>
    <r>
      <t xml:space="preserve">Penduduk*
</t>
    </r>
    <r>
      <rPr>
        <i/>
        <sz val="10"/>
        <color rgb="FF000000"/>
        <rFont val="Arial"/>
        <family val="2"/>
      </rPr>
      <t>Population</t>
    </r>
  </si>
  <si>
    <r>
      <t xml:space="preserve">                           Bilangan gerai perniagaan**
</t>
    </r>
    <r>
      <rPr>
        <i/>
        <sz val="10"/>
        <rFont val="Arial"/>
        <family val="2"/>
      </rPr>
      <t xml:space="preserve">                         Number of business stalls</t>
    </r>
  </si>
  <si>
    <t>Table 2: Statistics of Ramadan Bazaars by State, 2022 and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</si>
</sst>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(* #,##0_);_(* \(#,##0\);_(* &quot;-&quot;??_);_(@_)"/>
    <numFmt numFmtId="167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i/>
      <sz val="10"/>
      <color rgb="FFFF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247">
    <xf numFmtId="0" fontId="0" fillId="0" borderId="0" xfId="0"/>
    <xf numFmtId="0" fontId="2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Fill="1" applyBorder="1"/>
    <xf numFmtId="0" fontId="1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164" fontId="3" fillId="2" borderId="0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 vertical="center"/>
    </xf>
    <xf numFmtId="164" fontId="1" fillId="2" borderId="0" xfId="1" applyNumberFormat="1" applyFont="1" applyFill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165" fontId="11" fillId="2" borderId="0" xfId="1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4" fillId="0" borderId="0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5" fontId="5" fillId="0" borderId="0" xfId="1" applyNumberFormat="1" applyFont="1" applyAlignment="1">
      <alignment horizontal="right" vertical="center"/>
    </xf>
    <xf numFmtId="165" fontId="4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vertical="center"/>
    </xf>
    <xf numFmtId="165" fontId="5" fillId="0" borderId="0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12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Border="1" applyAlignment="1">
      <alignment vertical="center"/>
    </xf>
    <xf numFmtId="164" fontId="5" fillId="2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/>
    <xf numFmtId="165" fontId="4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right" vertical="top" wrapText="1"/>
    </xf>
    <xf numFmtId="0" fontId="9" fillId="4" borderId="0" xfId="0" applyFont="1" applyFill="1" applyBorder="1" applyAlignment="1">
      <alignment horizontal="right" vertical="top" wrapText="1"/>
    </xf>
    <xf numFmtId="0" fontId="3" fillId="4" borderId="0" xfId="0" quotePrefix="1" applyFont="1" applyFill="1" applyBorder="1" applyAlignment="1">
      <alignment horizontal="right" vertical="top" wrapText="1"/>
    </xf>
    <xf numFmtId="0" fontId="9" fillId="4" borderId="0" xfId="0" quotePrefix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right" vertical="top" wrapText="1"/>
    </xf>
    <xf numFmtId="0" fontId="3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top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horizontal="right" vertical="center"/>
    </xf>
    <xf numFmtId="165" fontId="5" fillId="2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5" fillId="0" borderId="0" xfId="0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wrapText="1"/>
    </xf>
    <xf numFmtId="0" fontId="5" fillId="0" borderId="0" xfId="0" applyFont="1" applyBorder="1" applyAlignment="1"/>
    <xf numFmtId="0" fontId="2" fillId="0" borderId="0" xfId="0" applyFont="1" applyBorder="1" applyAlignment="1"/>
    <xf numFmtId="165" fontId="1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wrapText="1"/>
    </xf>
    <xf numFmtId="164" fontId="4" fillId="0" borderId="0" xfId="1" applyNumberFormat="1" applyFont="1" applyBorder="1" applyAlignment="1"/>
    <xf numFmtId="164" fontId="4" fillId="0" borderId="0" xfId="0" applyNumberFormat="1" applyFont="1" applyBorder="1" applyAlignment="1"/>
    <xf numFmtId="164" fontId="4" fillId="0" borderId="0" xfId="1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/>
    <xf numFmtId="164" fontId="5" fillId="0" borderId="0" xfId="0" applyNumberFormat="1" applyFont="1" applyBorder="1" applyAlignment="1"/>
    <xf numFmtId="164" fontId="5" fillId="0" borderId="0" xfId="1" applyNumberFormat="1" applyFont="1" applyBorder="1" applyAlignment="1"/>
    <xf numFmtId="0" fontId="2" fillId="2" borderId="0" xfId="0" applyFont="1" applyFill="1" applyBorder="1" applyAlignment="1"/>
    <xf numFmtId="0" fontId="3" fillId="0" borderId="0" xfId="0" applyFont="1" applyBorder="1" applyAlignment="1">
      <alignment wrapText="1"/>
    </xf>
    <xf numFmtId="0" fontId="2" fillId="2" borderId="0" xfId="0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horizontal="right" vertical="center"/>
    </xf>
    <xf numFmtId="164" fontId="1" fillId="2" borderId="0" xfId="1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5" fontId="4" fillId="0" borderId="0" xfId="1" applyNumberFormat="1" applyFont="1" applyBorder="1" applyAlignment="1"/>
    <xf numFmtId="165" fontId="4" fillId="0" borderId="0" xfId="0" applyNumberFormat="1" applyFont="1" applyBorder="1" applyAlignment="1"/>
    <xf numFmtId="165" fontId="5" fillId="0" borderId="0" xfId="1" applyNumberFormat="1" applyFont="1" applyAlignment="1">
      <alignment horizontal="right"/>
    </xf>
    <xf numFmtId="165" fontId="5" fillId="0" borderId="0" xfId="0" applyNumberFormat="1" applyFont="1" applyBorder="1" applyAlignment="1"/>
    <xf numFmtId="0" fontId="9" fillId="4" borderId="0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3" fillId="4" borderId="0" xfId="0" quotePrefix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right" vertical="top" wrapText="1"/>
    </xf>
    <xf numFmtId="165" fontId="5" fillId="2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center" vertical="top" wrapText="1"/>
    </xf>
    <xf numFmtId="165" fontId="4" fillId="0" borderId="0" xfId="1" applyNumberFormat="1" applyFont="1" applyFill="1" applyBorder="1" applyAlignment="1">
      <alignment vertical="top" wrapText="1"/>
    </xf>
    <xf numFmtId="165" fontId="3" fillId="2" borderId="0" xfId="1" applyNumberFormat="1" applyFont="1" applyFill="1" applyBorder="1" applyAlignment="1">
      <alignment vertical="top" wrapText="1"/>
    </xf>
    <xf numFmtId="165" fontId="5" fillId="2" borderId="0" xfId="1" applyNumberFormat="1" applyFont="1" applyFill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66" fontId="4" fillId="2" borderId="0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horizontal="right" vertical="center"/>
    </xf>
    <xf numFmtId="165" fontId="3" fillId="2" borderId="0" xfId="1" applyNumberFormat="1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right" vertical="top" wrapText="1"/>
    </xf>
    <xf numFmtId="166" fontId="3" fillId="2" borderId="0" xfId="1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top" wrapText="1"/>
    </xf>
    <xf numFmtId="165" fontId="1" fillId="2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Alignment="1">
      <alignment horizontal="right" vertical="top"/>
    </xf>
    <xf numFmtId="165" fontId="5" fillId="0" borderId="0" xfId="1" applyNumberFormat="1" applyFont="1" applyBorder="1" applyAlignment="1">
      <alignment horizontal="right" vertical="top"/>
    </xf>
    <xf numFmtId="0" fontId="4" fillId="0" borderId="0" xfId="0" applyFont="1" applyFill="1" applyBorder="1" applyAlignment="1">
      <alignment vertical="top"/>
    </xf>
    <xf numFmtId="166" fontId="3" fillId="0" borderId="0" xfId="1" applyNumberFormat="1" applyFont="1" applyFill="1" applyBorder="1" applyAlignment="1">
      <alignment horizontal="right" vertical="center"/>
    </xf>
    <xf numFmtId="165" fontId="1" fillId="2" borderId="0" xfId="1" applyNumberFormat="1" applyFont="1" applyFill="1" applyAlignment="1">
      <alignment horizontal="right" vertical="center"/>
    </xf>
    <xf numFmtId="165" fontId="1" fillId="0" borderId="0" xfId="1" applyNumberFormat="1" applyFont="1" applyFill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166" fontId="1" fillId="2" borderId="0" xfId="1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165" fontId="5" fillId="0" borderId="0" xfId="0" applyNumberFormat="1" applyFont="1" applyAlignment="1">
      <alignment vertical="center"/>
    </xf>
    <xf numFmtId="43" fontId="5" fillId="0" borderId="0" xfId="0" applyNumberFormat="1" applyFont="1" applyAlignment="1"/>
    <xf numFmtId="165" fontId="5" fillId="0" borderId="0" xfId="1" applyNumberFormat="1" applyFont="1" applyAlignment="1"/>
    <xf numFmtId="0" fontId="5" fillId="0" borderId="0" xfId="0" applyFont="1" applyAlignment="1"/>
    <xf numFmtId="43" fontId="5" fillId="0" borderId="0" xfId="0" applyNumberFormat="1" applyFont="1" applyAlignment="1">
      <alignment vertical="center"/>
    </xf>
    <xf numFmtId="165" fontId="5" fillId="0" borderId="0" xfId="1" applyNumberFormat="1" applyFont="1" applyAlignment="1">
      <alignment vertical="center"/>
    </xf>
    <xf numFmtId="165" fontId="1" fillId="0" borderId="0" xfId="1" applyNumberFormat="1" applyFont="1" applyAlignment="1">
      <alignment vertical="center"/>
    </xf>
    <xf numFmtId="0" fontId="5" fillId="0" borderId="1" xfId="0" applyFont="1" applyFill="1" applyBorder="1"/>
    <xf numFmtId="0" fontId="5" fillId="0" borderId="0" xfId="0" applyFont="1" applyBorder="1"/>
    <xf numFmtId="0" fontId="5" fillId="0" borderId="0" xfId="0" applyFont="1" applyFill="1" applyAlignment="1">
      <alignment vertical="center"/>
    </xf>
    <xf numFmtId="165" fontId="7" fillId="0" borderId="0" xfId="0" applyNumberFormat="1" applyFont="1" applyAlignment="1">
      <alignment vertical="center"/>
    </xf>
    <xf numFmtId="166" fontId="5" fillId="0" borderId="1" xfId="0" applyNumberFormat="1" applyFont="1" applyFill="1" applyBorder="1"/>
    <xf numFmtId="165" fontId="5" fillId="0" borderId="1" xfId="0" applyNumberFormat="1" applyFont="1" applyFill="1" applyBorder="1"/>
    <xf numFmtId="0" fontId="17" fillId="0" borderId="0" xfId="0" applyFont="1"/>
    <xf numFmtId="0" fontId="1" fillId="4" borderId="2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right" vertical="center"/>
    </xf>
    <xf numFmtId="0" fontId="9" fillId="4" borderId="0" xfId="0" applyFont="1" applyFill="1" applyBorder="1" applyAlignment="1">
      <alignment horizontal="right" vertical="top"/>
    </xf>
    <xf numFmtId="43" fontId="5" fillId="0" borderId="0" xfId="0" applyNumberFormat="1" applyFont="1" applyBorder="1" applyAlignment="1">
      <alignment vertical="center"/>
    </xf>
    <xf numFmtId="165" fontId="3" fillId="2" borderId="2" xfId="1" applyNumberFormat="1" applyFont="1" applyFill="1" applyBorder="1" applyAlignment="1">
      <alignment horizontal="right" vertical="center"/>
    </xf>
    <xf numFmtId="0" fontId="5" fillId="0" borderId="2" xfId="0" applyFont="1" applyBorder="1"/>
    <xf numFmtId="165" fontId="1" fillId="2" borderId="2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top"/>
    </xf>
    <xf numFmtId="43" fontId="7" fillId="0" borderId="0" xfId="0" applyNumberFormat="1" applyFont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top"/>
    </xf>
    <xf numFmtId="2" fontId="7" fillId="0" borderId="0" xfId="0" applyNumberFormat="1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165" fontId="5" fillId="0" borderId="0" xfId="1" applyNumberFormat="1" applyFont="1" applyBorder="1"/>
    <xf numFmtId="166" fontId="4" fillId="0" borderId="0" xfId="1" applyNumberFormat="1" applyFont="1" applyFill="1" applyBorder="1" applyAlignment="1">
      <alignment horizontal="right" vertical="center" indent="10"/>
    </xf>
    <xf numFmtId="0" fontId="3" fillId="4" borderId="0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</cellXfs>
  <cellStyles count="4">
    <cellStyle name="Comma" xfId="1" builtinId="3"/>
    <cellStyle name="Comma 2" xfId="2" xr:uid="{65DA3B70-95C7-4699-BD0B-8910073AFC96}"/>
    <cellStyle name="Normal" xfId="0" builtinId="0"/>
    <cellStyle name="Normal 2 2" xfId="3" xr:uid="{00000000-0005-0000-0000-000002000000}"/>
  </cellStyles>
  <dxfs count="0"/>
  <tableStyles count="0" defaultTableStyle="TableStyleMedium2" defaultPivotStyle="PivotStyleLight16"/>
  <colors>
    <mruColors>
      <color rgb="FFCCCCFF"/>
      <color rgb="FF99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</xdr:colOff>
      <xdr:row>14</xdr:row>
      <xdr:rowOff>165388</xdr:rowOff>
    </xdr:from>
    <xdr:to>
      <xdr:col>0</xdr:col>
      <xdr:colOff>226869</xdr:colOff>
      <xdr:row>16</xdr:row>
      <xdr:rowOff>182706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-141143" y="4272394"/>
          <a:ext cx="531668" cy="2043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17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281420</xdr:colOff>
      <xdr:row>49</xdr:row>
      <xdr:rowOff>8659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5400000">
          <a:off x="-4506624" y="4563774"/>
          <a:ext cx="9351818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26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243320</xdr:colOff>
      <xdr:row>50</xdr:row>
      <xdr:rowOff>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 rot="5400000">
          <a:off x="-4436487" y="4455537"/>
          <a:ext cx="9135344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27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8659</xdr:rowOff>
    </xdr:from>
    <xdr:to>
      <xdr:col>0</xdr:col>
      <xdr:colOff>329045</xdr:colOff>
      <xdr:row>44</xdr:row>
      <xdr:rowOff>8659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 rot="5400000">
          <a:off x="-3826886" y="3940320"/>
          <a:ext cx="8087591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28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</xdr:colOff>
      <xdr:row>0</xdr:row>
      <xdr:rowOff>0</xdr:rowOff>
    </xdr:from>
    <xdr:to>
      <xdr:col>0</xdr:col>
      <xdr:colOff>242455</xdr:colOff>
      <xdr:row>37</xdr:row>
      <xdr:rowOff>17322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 rot="5400000">
          <a:off x="-4171086" y="4193599"/>
          <a:ext cx="8607140" cy="2199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29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8659</xdr:rowOff>
    </xdr:from>
    <xdr:to>
      <xdr:col>0</xdr:col>
      <xdr:colOff>352424</xdr:colOff>
      <xdr:row>60</xdr:row>
      <xdr:rowOff>8660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 rot="5400000">
          <a:off x="-5324477" y="5476010"/>
          <a:ext cx="11144251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30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57147</xdr:colOff>
      <xdr:row>0</xdr:row>
      <xdr:rowOff>0</xdr:rowOff>
    </xdr:from>
    <xdr:to>
      <xdr:col>0</xdr:col>
      <xdr:colOff>276222</xdr:colOff>
      <xdr:row>53</xdr:row>
      <xdr:rowOff>17318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 rot="5400000">
          <a:off x="-4439952" y="4497099"/>
          <a:ext cx="9213273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31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17318</xdr:rowOff>
    </xdr:from>
    <xdr:to>
      <xdr:col>0</xdr:col>
      <xdr:colOff>309995</xdr:colOff>
      <xdr:row>49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 rot="5400000">
          <a:off x="-4261572" y="4364615"/>
          <a:ext cx="8918864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32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17318</xdr:rowOff>
    </xdr:from>
    <xdr:to>
      <xdr:col>0</xdr:col>
      <xdr:colOff>243320</xdr:colOff>
      <xdr:row>50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 rot="5400000">
          <a:off x="-4817486" y="4853854"/>
          <a:ext cx="9897341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33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</xdr:rowOff>
    </xdr:from>
    <xdr:to>
      <xdr:col>0</xdr:col>
      <xdr:colOff>348095</xdr:colOff>
      <xdr:row>44</xdr:row>
      <xdr:rowOff>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 rot="5400000">
          <a:off x="-4175848" y="4299674"/>
          <a:ext cx="8823616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34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9</xdr:row>
      <xdr:rowOff>190066</xdr:rowOff>
    </xdr:from>
    <xdr:to>
      <xdr:col>0</xdr:col>
      <xdr:colOff>247649</xdr:colOff>
      <xdr:row>11</xdr:row>
      <xdr:rowOff>248082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 rot="5400000">
          <a:off x="-138546" y="3176586"/>
          <a:ext cx="572366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8659</xdr:rowOff>
    </xdr:from>
    <xdr:to>
      <xdr:col>0</xdr:col>
      <xdr:colOff>352425</xdr:colOff>
      <xdr:row>61</xdr:row>
      <xdr:rowOff>17318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5400000">
          <a:off x="-4787612" y="4939146"/>
          <a:ext cx="10070523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33772</xdr:colOff>
      <xdr:row>19</xdr:row>
      <xdr:rowOff>13855</xdr:rowOff>
    </xdr:from>
    <xdr:to>
      <xdr:col>0</xdr:col>
      <xdr:colOff>252846</xdr:colOff>
      <xdr:row>22</xdr:row>
      <xdr:rowOff>119496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 rot="5400000">
          <a:off x="-152399" y="3524251"/>
          <a:ext cx="591416" cy="219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496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16</xdr:row>
      <xdr:rowOff>128156</xdr:rowOff>
    </xdr:from>
    <xdr:to>
      <xdr:col>0</xdr:col>
      <xdr:colOff>262370</xdr:colOff>
      <xdr:row>19</xdr:row>
      <xdr:rowOff>100447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 rot="5400000">
          <a:off x="-76200" y="3429001"/>
          <a:ext cx="458066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497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11</xdr:row>
      <xdr:rowOff>137681</xdr:rowOff>
    </xdr:from>
    <xdr:to>
      <xdr:col>0</xdr:col>
      <xdr:colOff>300471</xdr:colOff>
      <xdr:row>14</xdr:row>
      <xdr:rowOff>109972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 rot="5400000">
          <a:off x="-59748" y="2921578"/>
          <a:ext cx="458066" cy="2623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498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13</xdr:row>
      <xdr:rowOff>14287</xdr:rowOff>
    </xdr:from>
    <xdr:to>
      <xdr:col>0</xdr:col>
      <xdr:colOff>228600</xdr:colOff>
      <xdr:row>14</xdr:row>
      <xdr:rowOff>233362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 rot="5400000">
          <a:off x="-107157" y="4050505"/>
          <a:ext cx="476250" cy="1952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499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20</xdr:row>
      <xdr:rowOff>66675</xdr:rowOff>
    </xdr:from>
    <xdr:to>
      <xdr:col>0</xdr:col>
      <xdr:colOff>228599</xdr:colOff>
      <xdr:row>23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 rot="5400000">
          <a:off x="-114301" y="3648075"/>
          <a:ext cx="4857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500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19</xdr:row>
      <xdr:rowOff>66675</xdr:rowOff>
    </xdr:from>
    <xdr:to>
      <xdr:col>0</xdr:col>
      <xdr:colOff>257173</xdr:colOff>
      <xdr:row>23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 rot="5400000">
          <a:off x="-166690" y="3681413"/>
          <a:ext cx="61912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501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13</xdr:row>
      <xdr:rowOff>47624</xdr:rowOff>
    </xdr:from>
    <xdr:to>
      <xdr:col>0</xdr:col>
      <xdr:colOff>257174</xdr:colOff>
      <xdr:row>17</xdr:row>
      <xdr:rowOff>19049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 rot="5400000">
          <a:off x="-157164" y="3043237"/>
          <a:ext cx="61912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502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57147</xdr:colOff>
      <xdr:row>0</xdr:row>
      <xdr:rowOff>25978</xdr:rowOff>
    </xdr:from>
    <xdr:to>
      <xdr:col>0</xdr:col>
      <xdr:colOff>294408</xdr:colOff>
      <xdr:row>53</xdr:row>
      <xdr:rowOff>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 rot="5400000">
          <a:off x="-4409212" y="4492337"/>
          <a:ext cx="9169980" cy="23726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17318</xdr:rowOff>
    </xdr:from>
    <xdr:to>
      <xdr:col>0</xdr:col>
      <xdr:colOff>319520</xdr:colOff>
      <xdr:row>49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rot="5400000">
          <a:off x="-4200093" y="4312661"/>
          <a:ext cx="8814955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57151</xdr:rowOff>
    </xdr:from>
    <xdr:to>
      <xdr:col>0</xdr:col>
      <xdr:colOff>271895</xdr:colOff>
      <xdr:row>27</xdr:row>
      <xdr:rowOff>133353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 rot="5400000">
          <a:off x="-192666" y="4840867"/>
          <a:ext cx="704852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17318</xdr:rowOff>
    </xdr:from>
    <xdr:to>
      <xdr:col>0</xdr:col>
      <xdr:colOff>329045</xdr:colOff>
      <xdr:row>43</xdr:row>
      <xdr:rowOff>147205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 rot="5400000">
          <a:off x="-3995738" y="4117831"/>
          <a:ext cx="8425296" cy="224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22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126421</xdr:colOff>
      <xdr:row>0</xdr:row>
      <xdr:rowOff>18186</xdr:rowOff>
    </xdr:from>
    <xdr:to>
      <xdr:col>0</xdr:col>
      <xdr:colOff>355023</xdr:colOff>
      <xdr:row>35</xdr:row>
      <xdr:rowOff>17318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 rot="5400000">
          <a:off x="-3902219" y="4046826"/>
          <a:ext cx="8285882" cy="228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17318</xdr:rowOff>
    </xdr:from>
    <xdr:to>
      <xdr:col>0</xdr:col>
      <xdr:colOff>352425</xdr:colOff>
      <xdr:row>61</xdr:row>
      <xdr:rowOff>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 rot="5400000">
          <a:off x="-5430551" y="5534460"/>
          <a:ext cx="11300117" cy="265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24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104772</xdr:colOff>
      <xdr:row>0</xdr:row>
      <xdr:rowOff>8660</xdr:rowOff>
    </xdr:from>
    <xdr:to>
      <xdr:col>0</xdr:col>
      <xdr:colOff>323847</xdr:colOff>
      <xdr:row>53</xdr:row>
      <xdr:rowOff>8660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 rot="5400000">
          <a:off x="-4396656" y="4510088"/>
          <a:ext cx="9221932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4"/>
  <sheetViews>
    <sheetView tabSelected="1" view="pageBreakPreview" zoomScale="110" zoomScaleNormal="110" zoomScaleSheetLayoutView="110" workbookViewId="0">
      <selection activeCell="R7" sqref="R7"/>
    </sheetView>
  </sheetViews>
  <sheetFormatPr defaultColWidth="9.140625" defaultRowHeight="12.75" x14ac:dyDescent="0.2"/>
  <cols>
    <col min="1" max="1" width="6.7109375" style="192" customWidth="1"/>
    <col min="2" max="2" width="40.5703125" style="192" customWidth="1"/>
    <col min="3" max="3" width="1.85546875" style="192" customWidth="1"/>
    <col min="4" max="4" width="26.7109375" style="192" customWidth="1"/>
    <col min="5" max="5" width="1.85546875" style="192" customWidth="1"/>
    <col min="6" max="7" width="20.7109375" style="192" customWidth="1"/>
    <col min="8" max="8" width="1.85546875" style="192" customWidth="1"/>
    <col min="9" max="10" width="20.7109375" style="192" customWidth="1"/>
    <col min="11" max="11" width="1.85546875" style="192" customWidth="1"/>
    <col min="12" max="13" width="21.42578125" style="192" customWidth="1"/>
    <col min="14" max="14" width="1.85546875" style="192" customWidth="1"/>
    <col min="15" max="15" width="0.140625" style="192" customWidth="1"/>
    <col min="16" max="16" width="3.42578125" style="192" customWidth="1"/>
    <col min="17" max="17" width="10.5703125" style="192" bestFit="1" customWidth="1"/>
    <col min="18" max="16384" width="9.140625" style="192"/>
  </cols>
  <sheetData>
    <row r="1" spans="2:17" ht="54.95" customHeight="1" x14ac:dyDescent="0.2"/>
    <row r="2" spans="2:17" ht="15" customHeight="1" x14ac:dyDescent="0.2">
      <c r="B2" s="232" t="s">
        <v>229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2:17" ht="15" customHeight="1" x14ac:dyDescent="0.2">
      <c r="B3" s="233" t="s">
        <v>230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2:17" ht="13.5" thickBot="1" x14ac:dyDescent="0.25"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2:17" s="194" customFormat="1" ht="40.5" customHeight="1" x14ac:dyDescent="0.25">
      <c r="B5" s="230" t="s">
        <v>61</v>
      </c>
      <c r="C5" s="231"/>
      <c r="D5" s="146" t="s">
        <v>235</v>
      </c>
      <c r="E5" s="230"/>
      <c r="F5" s="234" t="s">
        <v>236</v>
      </c>
      <c r="G5" s="234"/>
      <c r="H5" s="179"/>
      <c r="I5" s="236" t="s">
        <v>234</v>
      </c>
      <c r="J5" s="236"/>
      <c r="K5" s="180"/>
      <c r="L5" s="235" t="s">
        <v>233</v>
      </c>
      <c r="M5" s="235"/>
      <c r="N5" s="179"/>
      <c r="O5" s="179"/>
    </row>
    <row r="6" spans="2:17" s="194" customFormat="1" x14ac:dyDescent="0.25">
      <c r="B6" s="90"/>
      <c r="C6" s="98"/>
      <c r="D6" s="177"/>
      <c r="E6" s="176"/>
      <c r="F6" s="177"/>
      <c r="G6" s="177"/>
      <c r="H6" s="98"/>
      <c r="I6" s="98"/>
      <c r="J6" s="98"/>
      <c r="K6" s="98"/>
      <c r="L6" s="90"/>
      <c r="M6" s="90"/>
      <c r="N6" s="98"/>
      <c r="O6" s="98"/>
    </row>
    <row r="7" spans="2:17" s="195" customFormat="1" x14ac:dyDescent="0.25">
      <c r="B7" s="91"/>
      <c r="C7" s="90"/>
      <c r="D7" s="102"/>
      <c r="E7" s="90"/>
      <c r="F7" s="102"/>
      <c r="G7" s="102"/>
      <c r="H7" s="102"/>
      <c r="I7" s="102"/>
      <c r="J7" s="102"/>
      <c r="K7" s="102"/>
      <c r="L7" s="104"/>
      <c r="M7" s="104"/>
      <c r="N7" s="102"/>
      <c r="O7" s="90"/>
    </row>
    <row r="8" spans="2:17" s="195" customFormat="1" ht="13.5" thickBot="1" x14ac:dyDescent="0.3">
      <c r="B8" s="92"/>
      <c r="C8" s="93"/>
      <c r="D8" s="110">
        <v>2022</v>
      </c>
      <c r="E8" s="93"/>
      <c r="F8" s="110">
        <v>2022</v>
      </c>
      <c r="G8" s="110">
        <v>2023</v>
      </c>
      <c r="H8" s="111"/>
      <c r="I8" s="110">
        <v>2022</v>
      </c>
      <c r="J8" s="110">
        <v>2023</v>
      </c>
      <c r="K8" s="111"/>
      <c r="L8" s="110">
        <v>2022</v>
      </c>
      <c r="M8" s="110">
        <v>2023</v>
      </c>
      <c r="N8" s="111"/>
      <c r="O8" s="111"/>
    </row>
    <row r="9" spans="2:17" s="196" customFormat="1" ht="20.100000000000001" customHeight="1" x14ac:dyDescent="0.25">
      <c r="B9" s="34" t="s">
        <v>60</v>
      </c>
      <c r="C9" s="58"/>
      <c r="D9" s="66">
        <v>32447385</v>
      </c>
      <c r="E9" s="66">
        <v>0</v>
      </c>
      <c r="F9" s="66">
        <v>61623</v>
      </c>
      <c r="G9" s="66">
        <v>77727</v>
      </c>
      <c r="H9" s="66">
        <v>0</v>
      </c>
      <c r="I9" s="66">
        <v>156361</v>
      </c>
      <c r="J9" s="66">
        <v>203667.4341579552</v>
      </c>
      <c r="K9" s="66">
        <v>0</v>
      </c>
      <c r="L9" s="66">
        <v>2377447.1741768532</v>
      </c>
      <c r="M9" s="66">
        <v>2518304.5925817885</v>
      </c>
      <c r="N9" s="66">
        <v>0</v>
      </c>
      <c r="O9" s="67"/>
      <c r="Q9" s="197"/>
    </row>
    <row r="10" spans="2:17" s="194" customFormat="1" ht="20.100000000000001" customHeight="1" x14ac:dyDescent="0.25">
      <c r="B10" s="7" t="s">
        <v>0</v>
      </c>
      <c r="C10" s="18"/>
      <c r="D10" s="62">
        <v>4009670</v>
      </c>
      <c r="E10" s="62">
        <v>0</v>
      </c>
      <c r="F10" s="62">
        <v>8266</v>
      </c>
      <c r="G10" s="62">
        <v>12671</v>
      </c>
      <c r="H10" s="62"/>
      <c r="I10" s="62">
        <v>22423</v>
      </c>
      <c r="J10" s="62">
        <v>35416.770825636915</v>
      </c>
      <c r="K10" s="62"/>
      <c r="L10" s="62">
        <v>301857.05453018018</v>
      </c>
      <c r="M10" s="62">
        <v>410999.20976965781</v>
      </c>
      <c r="N10" s="62">
        <v>0</v>
      </c>
      <c r="O10" s="61"/>
      <c r="Q10" s="197"/>
    </row>
    <row r="11" spans="2:17" s="194" customFormat="1" ht="20.100000000000001" customHeight="1" x14ac:dyDescent="0.25">
      <c r="B11" s="7" t="s">
        <v>109</v>
      </c>
      <c r="C11" s="118"/>
      <c r="D11" s="119">
        <v>2131427</v>
      </c>
      <c r="E11" s="119">
        <v>0</v>
      </c>
      <c r="F11" s="62">
        <v>3846</v>
      </c>
      <c r="G11" s="62">
        <v>6291</v>
      </c>
      <c r="H11" s="119"/>
      <c r="I11" s="62">
        <v>9374</v>
      </c>
      <c r="J11" s="62">
        <v>15234.532704402516</v>
      </c>
      <c r="K11" s="119"/>
      <c r="L11" s="62">
        <v>111907.18624788616</v>
      </c>
      <c r="M11" s="62">
        <v>140605.30502910679</v>
      </c>
      <c r="N11" s="119">
        <v>0</v>
      </c>
      <c r="O11" s="119"/>
      <c r="Q11" s="197"/>
    </row>
    <row r="12" spans="2:17" s="194" customFormat="1" ht="20.100000000000001" customHeight="1" x14ac:dyDescent="0.25">
      <c r="B12" s="7" t="s">
        <v>7</v>
      </c>
      <c r="C12" s="118"/>
      <c r="D12" s="119">
        <v>1792501</v>
      </c>
      <c r="E12" s="119">
        <v>0</v>
      </c>
      <c r="F12" s="62">
        <v>3075</v>
      </c>
      <c r="G12" s="62">
        <v>4255</v>
      </c>
      <c r="H12" s="119"/>
      <c r="I12" s="62">
        <v>8508</v>
      </c>
      <c r="J12" s="62">
        <v>10833.294199204187</v>
      </c>
      <c r="K12" s="119"/>
      <c r="L12" s="62">
        <v>85878.392939346464</v>
      </c>
      <c r="M12" s="62">
        <v>106303.32176890979</v>
      </c>
      <c r="N12" s="119">
        <v>0</v>
      </c>
      <c r="O12" s="119"/>
      <c r="Q12" s="197"/>
    </row>
    <row r="13" spans="2:17" s="194" customFormat="1" ht="20.100000000000001" customHeight="1" x14ac:dyDescent="0.25">
      <c r="B13" s="7" t="s">
        <v>13</v>
      </c>
      <c r="C13" s="118"/>
      <c r="D13" s="119">
        <v>998428</v>
      </c>
      <c r="E13" s="119">
        <v>0</v>
      </c>
      <c r="F13" s="62">
        <v>3757</v>
      </c>
      <c r="G13" s="62">
        <v>3321</v>
      </c>
      <c r="H13" s="119"/>
      <c r="I13" s="62">
        <v>10239</v>
      </c>
      <c r="J13" s="62">
        <v>8392.6174603174604</v>
      </c>
      <c r="K13" s="119"/>
      <c r="L13" s="62">
        <v>107134.05084728483</v>
      </c>
      <c r="M13" s="62">
        <v>80967.604096013558</v>
      </c>
      <c r="N13" s="119">
        <v>0</v>
      </c>
      <c r="O13" s="119"/>
      <c r="Q13" s="197"/>
    </row>
    <row r="14" spans="2:17" s="194" customFormat="1" ht="20.100000000000001" customHeight="1" x14ac:dyDescent="0.25">
      <c r="B14" s="7" t="s">
        <v>17</v>
      </c>
      <c r="C14" s="118"/>
      <c r="D14" s="119">
        <v>1199974</v>
      </c>
      <c r="E14" s="119">
        <v>0</v>
      </c>
      <c r="F14" s="62">
        <v>2384</v>
      </c>
      <c r="G14" s="62">
        <v>3367</v>
      </c>
      <c r="H14" s="119"/>
      <c r="I14" s="62">
        <v>5127</v>
      </c>
      <c r="J14" s="62">
        <v>7945.45</v>
      </c>
      <c r="K14" s="119"/>
      <c r="L14" s="62">
        <v>61508.17682507565</v>
      </c>
      <c r="M14" s="62">
        <v>78450.798739003047</v>
      </c>
      <c r="N14" s="119">
        <v>0</v>
      </c>
      <c r="O14" s="119"/>
      <c r="Q14" s="197"/>
    </row>
    <row r="15" spans="2:17" s="194" customFormat="1" ht="20.100000000000001" customHeight="1" x14ac:dyDescent="0.25">
      <c r="B15" s="7" t="s">
        <v>25</v>
      </c>
      <c r="C15" s="118"/>
      <c r="D15" s="119">
        <v>1591295</v>
      </c>
      <c r="E15" s="119">
        <v>0</v>
      </c>
      <c r="F15" s="62">
        <v>2898</v>
      </c>
      <c r="G15" s="62">
        <v>4291</v>
      </c>
      <c r="H15" s="119"/>
      <c r="I15" s="62">
        <v>7292</v>
      </c>
      <c r="J15" s="62">
        <v>10838.088806366048</v>
      </c>
      <c r="K15" s="119"/>
      <c r="L15" s="62">
        <v>83177.109192984892</v>
      </c>
      <c r="M15" s="62">
        <v>112364.20966803835</v>
      </c>
      <c r="N15" s="119">
        <v>0</v>
      </c>
      <c r="O15" s="119"/>
      <c r="Q15" s="197"/>
    </row>
    <row r="16" spans="2:17" s="194" customFormat="1" ht="20.100000000000001" customHeight="1" x14ac:dyDescent="0.25">
      <c r="B16" s="7" t="s">
        <v>127</v>
      </c>
      <c r="C16" s="118"/>
      <c r="D16" s="119">
        <v>1740405</v>
      </c>
      <c r="E16" s="119">
        <v>0</v>
      </c>
      <c r="F16" s="62">
        <v>4342</v>
      </c>
      <c r="G16" s="62">
        <v>4680</v>
      </c>
      <c r="H16" s="119"/>
      <c r="I16" s="62">
        <v>10098</v>
      </c>
      <c r="J16" s="62">
        <v>11695.439723320158</v>
      </c>
      <c r="K16" s="119"/>
      <c r="L16" s="62">
        <v>158746.15885242121</v>
      </c>
      <c r="M16" s="62">
        <v>158754.61289329856</v>
      </c>
      <c r="N16" s="119">
        <v>0</v>
      </c>
      <c r="O16" s="119"/>
      <c r="Q16" s="197"/>
    </row>
    <row r="17" spans="2:17" s="194" customFormat="1" ht="20.100000000000001" customHeight="1" x14ac:dyDescent="0.25">
      <c r="B17" s="7" t="s">
        <v>35</v>
      </c>
      <c r="C17" s="118"/>
      <c r="D17" s="119">
        <v>2496041</v>
      </c>
      <c r="E17" s="119">
        <v>0</v>
      </c>
      <c r="F17" s="62">
        <v>4845</v>
      </c>
      <c r="G17" s="62">
        <v>5648</v>
      </c>
      <c r="H17" s="119"/>
      <c r="I17" s="62">
        <v>12689</v>
      </c>
      <c r="J17" s="62">
        <v>16433.861762839777</v>
      </c>
      <c r="K17" s="119"/>
      <c r="L17" s="62">
        <v>132341.90905068134</v>
      </c>
      <c r="M17" s="62">
        <v>138416.43251670251</v>
      </c>
      <c r="N17" s="119">
        <v>0</v>
      </c>
      <c r="O17" s="119"/>
      <c r="Q17" s="197"/>
    </row>
    <row r="18" spans="2:17" s="194" customFormat="1" ht="20.100000000000001" customHeight="1" x14ac:dyDescent="0.25">
      <c r="B18" s="7" t="s">
        <v>209</v>
      </c>
      <c r="C18" s="118"/>
      <c r="D18" s="119">
        <v>284885</v>
      </c>
      <c r="E18" s="119">
        <v>0</v>
      </c>
      <c r="F18" s="62">
        <v>228</v>
      </c>
      <c r="G18" s="62">
        <v>209</v>
      </c>
      <c r="H18" s="119"/>
      <c r="I18" s="62">
        <v>742</v>
      </c>
      <c r="J18" s="62">
        <v>569.62068965517244</v>
      </c>
      <c r="K18" s="119"/>
      <c r="L18" s="62">
        <v>6383.0741893419654</v>
      </c>
      <c r="M18" s="62">
        <v>4872.3973813653665</v>
      </c>
      <c r="N18" s="119">
        <v>0</v>
      </c>
      <c r="O18" s="119"/>
      <c r="Q18" s="197"/>
    </row>
    <row r="19" spans="2:17" s="194" customFormat="1" ht="20.100000000000001" customHeight="1" x14ac:dyDescent="0.25">
      <c r="B19" s="7" t="s">
        <v>37</v>
      </c>
      <c r="C19" s="118"/>
      <c r="D19" s="119">
        <v>6994423</v>
      </c>
      <c r="E19" s="119">
        <v>0</v>
      </c>
      <c r="F19" s="62">
        <v>12677</v>
      </c>
      <c r="G19" s="62">
        <v>12668</v>
      </c>
      <c r="H19" s="119"/>
      <c r="I19" s="62">
        <v>31563</v>
      </c>
      <c r="J19" s="62">
        <v>32760.103077816493</v>
      </c>
      <c r="K19" s="119"/>
      <c r="L19" s="62">
        <v>632226.37546763755</v>
      </c>
      <c r="M19" s="62">
        <v>564158.11754685687</v>
      </c>
      <c r="N19" s="119">
        <v>0</v>
      </c>
      <c r="O19" s="119"/>
      <c r="Q19" s="197"/>
    </row>
    <row r="20" spans="2:17" s="194" customFormat="1" ht="20.100000000000001" customHeight="1" x14ac:dyDescent="0.25">
      <c r="B20" s="7" t="s">
        <v>44</v>
      </c>
      <c r="C20" s="118"/>
      <c r="D20" s="119">
        <v>1149440</v>
      </c>
      <c r="E20" s="119">
        <v>0</v>
      </c>
      <c r="F20" s="62">
        <v>4321</v>
      </c>
      <c r="G20" s="62">
        <v>5247</v>
      </c>
      <c r="H20" s="119"/>
      <c r="I20" s="62">
        <v>12133</v>
      </c>
      <c r="J20" s="62">
        <v>13311.695874183006</v>
      </c>
      <c r="K20" s="119"/>
      <c r="L20" s="62">
        <v>133450.46955274104</v>
      </c>
      <c r="M20" s="62">
        <v>155079.51290533852</v>
      </c>
      <c r="N20" s="119">
        <v>0</v>
      </c>
      <c r="O20" s="119"/>
      <c r="Q20" s="197"/>
    </row>
    <row r="21" spans="2:17" s="194" customFormat="1" ht="20.100000000000001" customHeight="1" x14ac:dyDescent="0.25">
      <c r="B21" s="7" t="s">
        <v>49</v>
      </c>
      <c r="C21" s="118"/>
      <c r="D21" s="119">
        <v>3418785</v>
      </c>
      <c r="E21" s="119">
        <v>0</v>
      </c>
      <c r="F21" s="62">
        <v>2817</v>
      </c>
      <c r="G21" s="62">
        <v>4534</v>
      </c>
      <c r="H21" s="119"/>
      <c r="I21" s="62">
        <v>7162</v>
      </c>
      <c r="J21" s="62">
        <v>12694.4</v>
      </c>
      <c r="K21" s="119"/>
      <c r="L21" s="62">
        <v>68304.672584909553</v>
      </c>
      <c r="M21" s="62">
        <v>94824.199032003133</v>
      </c>
      <c r="N21" s="119">
        <v>0</v>
      </c>
      <c r="O21" s="119"/>
      <c r="Q21" s="197"/>
    </row>
    <row r="22" spans="2:17" s="194" customFormat="1" ht="20.100000000000001" customHeight="1" x14ac:dyDescent="0.25">
      <c r="B22" s="7" t="s">
        <v>56</v>
      </c>
      <c r="C22" s="118"/>
      <c r="D22" s="119">
        <v>2453677</v>
      </c>
      <c r="E22" s="119">
        <v>0</v>
      </c>
      <c r="F22" s="62">
        <v>2420</v>
      </c>
      <c r="G22" s="62">
        <v>5772</v>
      </c>
      <c r="H22" s="119"/>
      <c r="I22" s="62">
        <v>6607</v>
      </c>
      <c r="J22" s="62">
        <v>15373.115789473684</v>
      </c>
      <c r="K22" s="119"/>
      <c r="L22" s="62">
        <v>82340.423195901938</v>
      </c>
      <c r="M22" s="62">
        <v>156001.56832209535</v>
      </c>
      <c r="N22" s="119">
        <v>0</v>
      </c>
      <c r="O22" s="119"/>
      <c r="Q22" s="197"/>
    </row>
    <row r="23" spans="2:17" s="194" customFormat="1" ht="20.100000000000001" customHeight="1" x14ac:dyDescent="0.25">
      <c r="B23" s="7" t="s">
        <v>58</v>
      </c>
      <c r="C23" s="118"/>
      <c r="D23" s="119">
        <v>1982112</v>
      </c>
      <c r="E23" s="119">
        <v>0</v>
      </c>
      <c r="F23" s="62">
        <v>5141</v>
      </c>
      <c r="G23" s="62">
        <v>4023</v>
      </c>
      <c r="H23" s="119"/>
      <c r="I23" s="62">
        <v>10993</v>
      </c>
      <c r="J23" s="62">
        <v>10088.550387596899</v>
      </c>
      <c r="K23" s="119"/>
      <c r="L23" s="62">
        <v>379538.27526614984</v>
      </c>
      <c r="M23" s="62">
        <v>284173.79437072325</v>
      </c>
      <c r="N23" s="119">
        <v>0</v>
      </c>
      <c r="O23" s="119"/>
      <c r="Q23" s="197"/>
    </row>
    <row r="24" spans="2:17" s="194" customFormat="1" ht="20.100000000000001" customHeight="1" x14ac:dyDescent="0.25">
      <c r="B24" s="7" t="s">
        <v>207</v>
      </c>
      <c r="C24" s="118"/>
      <c r="D24" s="119">
        <v>95120</v>
      </c>
      <c r="E24" s="119">
        <v>0</v>
      </c>
      <c r="F24" s="62">
        <v>132</v>
      </c>
      <c r="G24" s="62">
        <v>308</v>
      </c>
      <c r="H24" s="119"/>
      <c r="I24" s="62">
        <v>297</v>
      </c>
      <c r="J24" s="62">
        <v>837.75</v>
      </c>
      <c r="K24" s="119"/>
      <c r="L24" s="62">
        <v>2622.5279999999998</v>
      </c>
      <c r="M24" s="62">
        <v>5416.9027199999991</v>
      </c>
      <c r="N24" s="119">
        <v>0</v>
      </c>
      <c r="O24" s="119"/>
      <c r="Q24" s="197"/>
    </row>
    <row r="25" spans="2:17" s="194" customFormat="1" ht="20.100000000000001" customHeight="1" x14ac:dyDescent="0.25">
      <c r="B25" s="7" t="s">
        <v>208</v>
      </c>
      <c r="C25" s="118"/>
      <c r="D25" s="119">
        <v>109202</v>
      </c>
      <c r="E25" s="119">
        <v>0</v>
      </c>
      <c r="F25" s="62">
        <v>474</v>
      </c>
      <c r="G25" s="62">
        <v>442</v>
      </c>
      <c r="H25" s="119"/>
      <c r="I25" s="62">
        <v>1114</v>
      </c>
      <c r="J25" s="62">
        <v>1242.1428571428573</v>
      </c>
      <c r="K25" s="119"/>
      <c r="L25" s="62">
        <v>30031.31743431111</v>
      </c>
      <c r="M25" s="62">
        <v>26916.605822675454</v>
      </c>
      <c r="N25" s="119">
        <v>0</v>
      </c>
      <c r="O25" s="119"/>
      <c r="Q25" s="197"/>
    </row>
    <row r="26" spans="2:17" s="194" customFormat="1" ht="20.25" customHeight="1" thickBot="1" x14ac:dyDescent="0.3">
      <c r="B26" s="8"/>
      <c r="C26" s="17"/>
      <c r="D26" s="17"/>
      <c r="E26" s="17"/>
      <c r="F26" s="17"/>
      <c r="G26" s="17"/>
      <c r="H26" s="198"/>
      <c r="I26" s="198"/>
      <c r="J26" s="198"/>
      <c r="K26" s="198"/>
      <c r="L26" s="198"/>
      <c r="M26" s="198"/>
      <c r="N26" s="198"/>
      <c r="O26" s="198"/>
    </row>
    <row r="28" spans="2:17" x14ac:dyDescent="0.2">
      <c r="B28" s="86" t="s">
        <v>105</v>
      </c>
    </row>
    <row r="29" spans="2:17" x14ac:dyDescent="0.2">
      <c r="B29" s="87" t="s">
        <v>212</v>
      </c>
    </row>
    <row r="30" spans="2:17" x14ac:dyDescent="0.2">
      <c r="B30" s="86"/>
    </row>
    <row r="31" spans="2:17" x14ac:dyDescent="0.2">
      <c r="B31" s="86" t="s">
        <v>210</v>
      </c>
    </row>
    <row r="32" spans="2:17" x14ac:dyDescent="0.2">
      <c r="B32" s="87" t="s">
        <v>211</v>
      </c>
    </row>
    <row r="33" spans="2:2" x14ac:dyDescent="0.2">
      <c r="B33" s="86" t="s">
        <v>213</v>
      </c>
    </row>
    <row r="34" spans="2:2" x14ac:dyDescent="0.2">
      <c r="B34" s="87" t="s">
        <v>214</v>
      </c>
    </row>
  </sheetData>
  <sheetProtection algorithmName="SHA-512" hashValue="Tgt8JWgiqOsmSaNAZxUrtVJZtpKPLeOmKeeGXztRT9PJ9mD+wH7LfnTFtnNJ/tvmYnTYkQXGdhsUWM5hLjAULg==" saltValue="wC9G6Kxh/3XWtwJ6TpO0oA==" spinCount="100000" sheet="1" objects="1" scenarios="1"/>
  <mergeCells count="5">
    <mergeCell ref="B2:O2"/>
    <mergeCell ref="B3:O3"/>
    <mergeCell ref="F5:G5"/>
    <mergeCell ref="L5:M5"/>
    <mergeCell ref="I5:J5"/>
  </mergeCells>
  <pageMargins left="0.19685039370078741" right="0.19685039370078741" top="0.39370078740157483" bottom="0.39370078740157483" header="0.11811023622047245" footer="0.11811023622047245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U62"/>
  <sheetViews>
    <sheetView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6.85546875" style="192" customWidth="1"/>
    <col min="6" max="6" width="2" style="192" customWidth="1"/>
    <col min="7" max="8" width="20.85546875" style="192" customWidth="1"/>
    <col min="9" max="9" width="2" style="192" customWidth="1"/>
    <col min="10" max="11" width="20.85546875" style="192" customWidth="1"/>
    <col min="12" max="12" width="2" style="192" customWidth="1"/>
    <col min="13" max="14" width="20.85546875" style="192" customWidth="1"/>
    <col min="15" max="15" width="1.5703125" style="192" customWidth="1"/>
    <col min="16" max="16" width="2" style="192" customWidth="1"/>
    <col min="17" max="17" width="14.5703125" style="192" bestFit="1" customWidth="1"/>
    <col min="18" max="16384" width="9.140625" style="192"/>
  </cols>
  <sheetData>
    <row r="1" spans="2:18" ht="54.95" customHeight="1" x14ac:dyDescent="0.2"/>
    <row r="2" spans="2:18" ht="15" customHeight="1" x14ac:dyDescent="0.2">
      <c r="B2" s="232" t="s">
        <v>225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18" ht="15" customHeight="1" x14ac:dyDescent="0.2">
      <c r="B3" s="233" t="s">
        <v>226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2:18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193"/>
      <c r="O4" s="193"/>
    </row>
    <row r="5" spans="2:18" s="194" customFormat="1" ht="39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18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18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</row>
    <row r="8" spans="2:18" s="195" customFormat="1" ht="13.5" thickBot="1" x14ac:dyDescent="0.3">
      <c r="B8" s="93"/>
      <c r="C8" s="92"/>
      <c r="D8" s="93"/>
      <c r="E8" s="92"/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6"/>
    </row>
    <row r="9" spans="2:18" s="195" customFormat="1" ht="16.5" customHeight="1" x14ac:dyDescent="0.25">
      <c r="B9" s="162"/>
      <c r="C9" s="9" t="s">
        <v>209</v>
      </c>
      <c r="D9" s="162"/>
      <c r="E9" s="164">
        <v>284885</v>
      </c>
      <c r="F9" s="162"/>
      <c r="G9" s="115">
        <v>178</v>
      </c>
      <c r="H9" s="115">
        <v>166</v>
      </c>
      <c r="I9" s="115"/>
      <c r="J9" s="115">
        <v>595</v>
      </c>
      <c r="K9" s="115">
        <v>452</v>
      </c>
      <c r="L9" s="115"/>
      <c r="M9" s="191">
        <v>4479.7485640939503</v>
      </c>
      <c r="N9" s="191">
        <v>3566.3453134920633</v>
      </c>
      <c r="O9" s="115"/>
    </row>
    <row r="10" spans="2:18" s="194" customFormat="1" ht="6" customHeight="1" x14ac:dyDescent="0.25">
      <c r="B10" s="14"/>
      <c r="C10" s="14"/>
      <c r="D10" s="14"/>
      <c r="E10" s="83"/>
      <c r="F10" s="72"/>
      <c r="G10" s="84"/>
      <c r="H10" s="84"/>
      <c r="I10" s="27"/>
      <c r="J10" s="84"/>
      <c r="K10" s="84"/>
      <c r="L10" s="27"/>
      <c r="M10" s="84"/>
      <c r="N10" s="84"/>
      <c r="O10" s="27"/>
      <c r="P10" s="27"/>
      <c r="Q10" s="205"/>
      <c r="R10" s="206"/>
    </row>
    <row r="11" spans="2:18" s="195" customFormat="1" ht="16.5" customHeight="1" x14ac:dyDescent="0.25">
      <c r="B11" s="162"/>
      <c r="C11" s="9" t="s">
        <v>37</v>
      </c>
      <c r="D11" s="162"/>
      <c r="E11" s="164">
        <v>6994423</v>
      </c>
      <c r="F11" s="162"/>
      <c r="G11" s="164">
        <v>11000</v>
      </c>
      <c r="H11" s="164">
        <v>10489</v>
      </c>
      <c r="I11" s="115"/>
      <c r="J11" s="164">
        <v>27078</v>
      </c>
      <c r="K11" s="164">
        <v>26655</v>
      </c>
      <c r="L11" s="115"/>
      <c r="M11" s="164">
        <v>527355.91921277333</v>
      </c>
      <c r="N11" s="164">
        <v>451449.70589967066</v>
      </c>
      <c r="O11" s="115"/>
    </row>
    <row r="12" spans="2:18" s="195" customFormat="1" ht="16.5" customHeight="1" x14ac:dyDescent="0.25">
      <c r="B12" s="158"/>
      <c r="C12" s="161" t="s">
        <v>85</v>
      </c>
      <c r="D12" s="158"/>
      <c r="E12" s="163">
        <v>942336</v>
      </c>
      <c r="F12" s="158"/>
      <c r="G12" s="84">
        <v>1761</v>
      </c>
      <c r="H12" s="84">
        <v>1836</v>
      </c>
      <c r="I12" s="61"/>
      <c r="J12" s="61">
        <v>4396</v>
      </c>
      <c r="K12" s="84">
        <v>4107</v>
      </c>
      <c r="L12" s="61"/>
      <c r="M12" s="190">
        <v>57906.204124621203</v>
      </c>
      <c r="N12" s="84">
        <v>55974.535032168977</v>
      </c>
      <c r="O12" s="61"/>
    </row>
    <row r="13" spans="2:18" s="195" customFormat="1" ht="16.5" customHeight="1" x14ac:dyDescent="0.25">
      <c r="B13" s="158"/>
      <c r="C13" s="161" t="s">
        <v>39</v>
      </c>
      <c r="D13" s="158"/>
      <c r="E13" s="163">
        <v>1088942</v>
      </c>
      <c r="F13" s="158"/>
      <c r="G13" s="84">
        <v>867</v>
      </c>
      <c r="H13" s="84">
        <v>964</v>
      </c>
      <c r="I13" s="27"/>
      <c r="J13" s="61">
        <v>2067</v>
      </c>
      <c r="K13" s="61">
        <v>2329</v>
      </c>
      <c r="L13" s="61"/>
      <c r="M13" s="190">
        <v>31784.266751904768</v>
      </c>
      <c r="N13" s="190">
        <v>33836.212820420951</v>
      </c>
      <c r="O13" s="61"/>
    </row>
    <row r="14" spans="2:18" s="195" customFormat="1" ht="16.5" customHeight="1" x14ac:dyDescent="0.25">
      <c r="B14" s="158"/>
      <c r="C14" s="161" t="s">
        <v>41</v>
      </c>
      <c r="D14" s="158"/>
      <c r="E14" s="163">
        <v>307787</v>
      </c>
      <c r="F14" s="158"/>
      <c r="G14" s="84">
        <v>1031</v>
      </c>
      <c r="H14" s="84">
        <v>799</v>
      </c>
      <c r="I14" s="61"/>
      <c r="J14" s="61">
        <v>2680</v>
      </c>
      <c r="K14" s="61">
        <v>2035</v>
      </c>
      <c r="L14" s="61"/>
      <c r="M14" s="190">
        <v>63098.161822391266</v>
      </c>
      <c r="N14" s="190">
        <v>40905.299026467233</v>
      </c>
      <c r="O14" s="61"/>
    </row>
    <row r="15" spans="2:18" s="195" customFormat="1" ht="16.5" customHeight="1" x14ac:dyDescent="0.25">
      <c r="B15" s="158"/>
      <c r="C15" s="161" t="s">
        <v>40</v>
      </c>
      <c r="D15" s="158"/>
      <c r="E15" s="163">
        <v>281753</v>
      </c>
      <c r="F15" s="158"/>
      <c r="G15" s="84">
        <v>407</v>
      </c>
      <c r="H15" s="84">
        <v>850</v>
      </c>
      <c r="I15" s="61"/>
      <c r="J15" s="61">
        <v>1081</v>
      </c>
      <c r="K15" s="61">
        <v>2200</v>
      </c>
      <c r="L15" s="61"/>
      <c r="M15" s="190">
        <v>12230.170859047619</v>
      </c>
      <c r="N15" s="190">
        <v>25104.537628808033</v>
      </c>
      <c r="O15" s="61"/>
    </row>
    <row r="16" spans="2:18" s="195" customFormat="1" ht="16.5" customHeight="1" x14ac:dyDescent="0.25">
      <c r="B16" s="158"/>
      <c r="C16" s="161" t="s">
        <v>42</v>
      </c>
      <c r="D16" s="158"/>
      <c r="E16" s="163">
        <v>2298123</v>
      </c>
      <c r="F16" s="158"/>
      <c r="G16" s="84">
        <v>3268</v>
      </c>
      <c r="H16" s="84">
        <v>3121</v>
      </c>
      <c r="I16" s="61"/>
      <c r="J16" s="61">
        <v>8448</v>
      </c>
      <c r="K16" s="61">
        <v>8746</v>
      </c>
      <c r="L16" s="61"/>
      <c r="M16" s="190">
        <v>213784.15715210527</v>
      </c>
      <c r="N16" s="190">
        <v>186005.05910623015</v>
      </c>
      <c r="O16" s="61"/>
    </row>
    <row r="17" spans="2:18" s="195" customFormat="1" ht="16.5" customHeight="1" x14ac:dyDescent="0.25">
      <c r="B17" s="158"/>
      <c r="C17" s="161" t="s">
        <v>86</v>
      </c>
      <c r="D17" s="158"/>
      <c r="E17" s="163">
        <v>107057</v>
      </c>
      <c r="F17" s="158"/>
      <c r="G17" s="84">
        <v>299</v>
      </c>
      <c r="H17" s="84">
        <v>301</v>
      </c>
      <c r="I17" s="61"/>
      <c r="J17" s="61">
        <v>770</v>
      </c>
      <c r="K17" s="61">
        <v>541</v>
      </c>
      <c r="L17" s="61"/>
      <c r="M17" s="190">
        <v>8007.1350560000001</v>
      </c>
      <c r="N17" s="190">
        <v>8255.342766277201</v>
      </c>
      <c r="O17" s="61"/>
    </row>
    <row r="18" spans="2:18" s="195" customFormat="1" ht="16.5" customHeight="1" x14ac:dyDescent="0.25">
      <c r="B18" s="158"/>
      <c r="C18" s="161" t="s">
        <v>43</v>
      </c>
      <c r="D18" s="158"/>
      <c r="E18" s="163">
        <v>324935</v>
      </c>
      <c r="F18" s="158"/>
      <c r="G18" s="84">
        <v>541</v>
      </c>
      <c r="H18" s="84">
        <v>623</v>
      </c>
      <c r="I18" s="61"/>
      <c r="J18" s="61">
        <v>1102</v>
      </c>
      <c r="K18" s="61">
        <v>1562</v>
      </c>
      <c r="L18" s="61"/>
      <c r="M18" s="190">
        <v>16029.142125238095</v>
      </c>
      <c r="N18" s="190">
        <v>17920.839219241665</v>
      </c>
      <c r="O18" s="61"/>
    </row>
    <row r="19" spans="2:18" s="195" customFormat="1" ht="16.5" customHeight="1" x14ac:dyDescent="0.25">
      <c r="B19" s="158"/>
      <c r="C19" s="161" t="s">
        <v>143</v>
      </c>
      <c r="D19" s="158"/>
      <c r="E19" s="163">
        <v>1400461</v>
      </c>
      <c r="F19" s="158"/>
      <c r="G19" s="84">
        <v>2347</v>
      </c>
      <c r="H19" s="84">
        <v>1385</v>
      </c>
      <c r="I19" s="27"/>
      <c r="J19" s="61">
        <v>5497</v>
      </c>
      <c r="K19" s="61">
        <v>3661</v>
      </c>
      <c r="L19" s="61"/>
      <c r="M19" s="190">
        <v>110633.89786813181</v>
      </c>
      <c r="N19" s="190">
        <v>64253.015027947491</v>
      </c>
      <c r="O19" s="61"/>
    </row>
    <row r="20" spans="2:18" s="195" customFormat="1" ht="16.5" customHeight="1" x14ac:dyDescent="0.25">
      <c r="B20" s="158"/>
      <c r="C20" s="161" t="s">
        <v>144</v>
      </c>
      <c r="D20" s="158"/>
      <c r="E20" s="163">
        <v>243029</v>
      </c>
      <c r="F20" s="158"/>
      <c r="G20" s="84">
        <v>479</v>
      </c>
      <c r="H20" s="84">
        <v>610</v>
      </c>
      <c r="I20" s="61"/>
      <c r="J20" s="61">
        <v>1037</v>
      </c>
      <c r="K20" s="61">
        <v>1474</v>
      </c>
      <c r="L20" s="61"/>
      <c r="M20" s="190">
        <v>13882.783453333335</v>
      </c>
      <c r="N20" s="190">
        <v>19194.865272108997</v>
      </c>
      <c r="O20" s="61"/>
    </row>
    <row r="21" spans="2:18" s="194" customFormat="1" ht="6" customHeight="1" x14ac:dyDescent="0.25">
      <c r="B21" s="14"/>
      <c r="C21" s="14"/>
      <c r="D21" s="14"/>
      <c r="E21" s="83"/>
      <c r="F21" s="72"/>
      <c r="G21" s="84"/>
      <c r="H21" s="84"/>
      <c r="I21" s="27"/>
      <c r="J21" s="84"/>
      <c r="K21" s="84"/>
      <c r="L21" s="27"/>
      <c r="M21" s="84"/>
      <c r="N21" s="84"/>
      <c r="O21" s="27"/>
      <c r="P21" s="27"/>
      <c r="Q21" s="205"/>
      <c r="R21" s="206"/>
    </row>
    <row r="22" spans="2:18" s="194" customFormat="1" ht="15" customHeight="1" x14ac:dyDescent="0.25">
      <c r="B22" s="9"/>
      <c r="C22" s="9" t="s">
        <v>44</v>
      </c>
      <c r="D22" s="114"/>
      <c r="E22" s="115">
        <v>1149440</v>
      </c>
      <c r="F22" s="116"/>
      <c r="G22" s="115">
        <v>3405</v>
      </c>
      <c r="H22" s="115">
        <v>4300</v>
      </c>
      <c r="I22" s="115">
        <v>0</v>
      </c>
      <c r="J22" s="115">
        <v>9691</v>
      </c>
      <c r="K22" s="115">
        <v>11035</v>
      </c>
      <c r="L22" s="115">
        <v>0</v>
      </c>
      <c r="M22" s="115">
        <v>99668.645018507435</v>
      </c>
      <c r="N22" s="115">
        <v>123318.12197784934</v>
      </c>
      <c r="O22" s="115">
        <v>0</v>
      </c>
      <c r="P22" s="205"/>
      <c r="Q22" s="201"/>
    </row>
    <row r="23" spans="2:18" s="194" customFormat="1" ht="16.5" customHeight="1" x14ac:dyDescent="0.25">
      <c r="B23" s="14"/>
      <c r="C23" s="14" t="s">
        <v>48</v>
      </c>
      <c r="D23" s="14"/>
      <c r="E23" s="83">
        <v>154168</v>
      </c>
      <c r="F23" s="72"/>
      <c r="G23" s="84">
        <v>253</v>
      </c>
      <c r="H23" s="84">
        <v>320</v>
      </c>
      <c r="I23" s="27"/>
      <c r="J23" s="61">
        <v>637</v>
      </c>
      <c r="K23" s="61">
        <v>758</v>
      </c>
      <c r="L23" s="61"/>
      <c r="M23" s="190">
        <v>5130.0487136671991</v>
      </c>
      <c r="N23" s="190">
        <v>5820.2852250384003</v>
      </c>
      <c r="O23" s="61"/>
      <c r="P23" s="205"/>
      <c r="Q23" s="206"/>
    </row>
    <row r="24" spans="2:18" s="194" customFormat="1" ht="16.5" customHeight="1" x14ac:dyDescent="0.25">
      <c r="C24" s="14" t="s">
        <v>45</v>
      </c>
      <c r="D24" s="14"/>
      <c r="E24" s="83">
        <v>158130</v>
      </c>
      <c r="F24" s="72"/>
      <c r="G24" s="84">
        <v>367</v>
      </c>
      <c r="H24" s="84">
        <v>459</v>
      </c>
      <c r="I24" s="27"/>
      <c r="J24" s="61">
        <v>1160</v>
      </c>
      <c r="K24" s="61">
        <v>1236</v>
      </c>
      <c r="L24" s="61"/>
      <c r="M24" s="190">
        <v>14897.026478110703</v>
      </c>
      <c r="N24" s="190">
        <v>18054.334699619994</v>
      </c>
      <c r="O24" s="61"/>
      <c r="P24" s="205"/>
      <c r="Q24" s="206"/>
    </row>
    <row r="25" spans="2:18" s="194" customFormat="1" ht="16.5" customHeight="1" x14ac:dyDescent="0.25">
      <c r="C25" s="14" t="s">
        <v>145</v>
      </c>
      <c r="D25" s="14"/>
      <c r="E25" s="83">
        <v>69881</v>
      </c>
      <c r="F25" s="72"/>
      <c r="G25" s="84">
        <v>207</v>
      </c>
      <c r="H25" s="84">
        <v>331</v>
      </c>
      <c r="I25" s="27"/>
      <c r="J25" s="61">
        <v>469</v>
      </c>
      <c r="K25" s="61">
        <v>908</v>
      </c>
      <c r="L25" s="61"/>
      <c r="M25" s="190">
        <v>4267.1682706757338</v>
      </c>
      <c r="N25" s="190">
        <v>6048.6116946136244</v>
      </c>
      <c r="O25" s="61"/>
      <c r="P25" s="205"/>
      <c r="Q25" s="206"/>
    </row>
    <row r="26" spans="2:18" s="194" customFormat="1" ht="16.5" customHeight="1" x14ac:dyDescent="0.25">
      <c r="C26" s="14" t="s">
        <v>46</v>
      </c>
      <c r="D26" s="14"/>
      <c r="E26" s="83">
        <v>215582</v>
      </c>
      <c r="F26" s="72"/>
      <c r="G26" s="84">
        <v>425</v>
      </c>
      <c r="H26" s="84">
        <v>521</v>
      </c>
      <c r="I26" s="27"/>
      <c r="J26" s="61">
        <v>834</v>
      </c>
      <c r="K26" s="61">
        <v>1303</v>
      </c>
      <c r="L26" s="61"/>
      <c r="M26" s="190">
        <v>10023.50506737676</v>
      </c>
      <c r="N26" s="190">
        <v>9580.1981747169884</v>
      </c>
      <c r="O26" s="61"/>
      <c r="P26" s="205"/>
      <c r="Q26" s="206"/>
    </row>
    <row r="27" spans="2:18" s="194" customFormat="1" ht="16.5" customHeight="1" x14ac:dyDescent="0.25">
      <c r="C27" s="14" t="s">
        <v>87</v>
      </c>
      <c r="D27" s="14"/>
      <c r="E27" s="83">
        <v>145643</v>
      </c>
      <c r="F27" s="72"/>
      <c r="G27" s="84">
        <v>635</v>
      </c>
      <c r="H27" s="84">
        <v>534</v>
      </c>
      <c r="I27" s="27"/>
      <c r="J27" s="61">
        <v>1905</v>
      </c>
      <c r="K27" s="61">
        <v>1377</v>
      </c>
      <c r="L27" s="61"/>
      <c r="M27" s="190">
        <v>18038.365801609951</v>
      </c>
      <c r="N27" s="190">
        <v>13378.248309225935</v>
      </c>
      <c r="O27" s="61"/>
      <c r="P27" s="205"/>
      <c r="Q27" s="206"/>
    </row>
    <row r="28" spans="2:18" s="194" customFormat="1" ht="16.5" customHeight="1" x14ac:dyDescent="0.25">
      <c r="C28" s="14" t="s">
        <v>88</v>
      </c>
      <c r="D28" s="14"/>
      <c r="E28" s="83">
        <v>229780</v>
      </c>
      <c r="F28" s="72"/>
      <c r="G28" s="84">
        <v>1061</v>
      </c>
      <c r="H28" s="84">
        <v>1570</v>
      </c>
      <c r="I28" s="27"/>
      <c r="J28" s="61">
        <v>3296</v>
      </c>
      <c r="K28" s="61">
        <v>3986</v>
      </c>
      <c r="L28" s="61"/>
      <c r="M28" s="190">
        <v>36600.085072926871</v>
      </c>
      <c r="N28" s="190">
        <v>57289.966717563984</v>
      </c>
      <c r="O28" s="61"/>
      <c r="P28" s="205"/>
      <c r="Q28" s="206"/>
    </row>
    <row r="29" spans="2:18" s="194" customFormat="1" ht="16.5" customHeight="1" x14ac:dyDescent="0.25">
      <c r="B29" s="14"/>
      <c r="C29" s="14" t="s">
        <v>146</v>
      </c>
      <c r="D29" s="14"/>
      <c r="E29" s="83">
        <v>116605</v>
      </c>
      <c r="F29" s="72"/>
      <c r="G29" s="84">
        <v>311</v>
      </c>
      <c r="H29" s="84">
        <v>352</v>
      </c>
      <c r="I29" s="27"/>
      <c r="J29" s="61">
        <v>920</v>
      </c>
      <c r="K29" s="61">
        <v>933</v>
      </c>
      <c r="L29" s="61"/>
      <c r="M29" s="190">
        <v>7610.1071821498181</v>
      </c>
      <c r="N29" s="190">
        <v>7229.3147411933314</v>
      </c>
      <c r="O29" s="61"/>
      <c r="P29" s="205"/>
      <c r="Q29" s="206"/>
    </row>
    <row r="30" spans="2:18" s="194" customFormat="1" ht="16.5" customHeight="1" x14ac:dyDescent="0.25">
      <c r="C30" s="14" t="s">
        <v>47</v>
      </c>
      <c r="D30" s="14"/>
      <c r="E30" s="83">
        <v>59651</v>
      </c>
      <c r="F30" s="72"/>
      <c r="G30" s="84">
        <v>146</v>
      </c>
      <c r="H30" s="84">
        <v>213</v>
      </c>
      <c r="I30" s="27"/>
      <c r="J30" s="61">
        <v>470</v>
      </c>
      <c r="K30" s="61">
        <v>534</v>
      </c>
      <c r="L30" s="61"/>
      <c r="M30" s="190">
        <v>3102.3384319903989</v>
      </c>
      <c r="N30" s="190">
        <v>5917.1624158770801</v>
      </c>
      <c r="O30" s="61"/>
      <c r="P30" s="205"/>
      <c r="Q30" s="206"/>
    </row>
    <row r="31" spans="2:18" s="194" customFormat="1" ht="6" customHeight="1" x14ac:dyDescent="0.25">
      <c r="B31" s="14"/>
      <c r="C31" s="14"/>
      <c r="D31" s="14"/>
      <c r="E31" s="83"/>
      <c r="F31" s="72"/>
      <c r="G31" s="84"/>
      <c r="H31" s="84"/>
      <c r="I31" s="27"/>
      <c r="J31" s="84"/>
      <c r="K31" s="84"/>
      <c r="L31" s="27"/>
      <c r="M31" s="84"/>
      <c r="N31" s="84"/>
      <c r="O31" s="27"/>
      <c r="P31" s="27"/>
      <c r="Q31" s="205"/>
      <c r="R31" s="206"/>
    </row>
    <row r="32" spans="2:18" s="194" customFormat="1" ht="16.5" customHeight="1" x14ac:dyDescent="0.25">
      <c r="B32" s="9"/>
      <c r="C32" s="9" t="s">
        <v>49</v>
      </c>
      <c r="D32" s="114"/>
      <c r="E32" s="115">
        <v>3418785</v>
      </c>
      <c r="F32" s="116"/>
      <c r="G32" s="115">
        <v>2591</v>
      </c>
      <c r="H32" s="115">
        <v>3872</v>
      </c>
      <c r="I32" s="115">
        <v>0</v>
      </c>
      <c r="J32" s="115">
        <v>6698</v>
      </c>
      <c r="K32" s="115">
        <v>11097</v>
      </c>
      <c r="L32" s="115">
        <v>0</v>
      </c>
      <c r="M32" s="115">
        <v>63077.495154321317</v>
      </c>
      <c r="N32" s="115">
        <v>75689.36956533647</v>
      </c>
      <c r="O32" s="165"/>
      <c r="P32" s="205"/>
      <c r="Q32" s="201"/>
    </row>
    <row r="33" spans="2:21" s="194" customFormat="1" ht="16.5" customHeight="1" x14ac:dyDescent="0.25">
      <c r="C33" s="14" t="s">
        <v>147</v>
      </c>
      <c r="D33" s="14"/>
      <c r="E33" s="83">
        <v>75716</v>
      </c>
      <c r="F33" s="72"/>
      <c r="G33" s="72">
        <v>66</v>
      </c>
      <c r="H33" s="72">
        <v>291</v>
      </c>
      <c r="I33" s="72"/>
      <c r="J33" s="61">
        <v>142</v>
      </c>
      <c r="K33" s="61">
        <v>750</v>
      </c>
      <c r="L33" s="61"/>
      <c r="M33" s="190">
        <v>934.33494676923112</v>
      </c>
      <c r="N33" s="190">
        <v>4426.1932365311995</v>
      </c>
      <c r="O33" s="61"/>
      <c r="P33" s="205"/>
      <c r="Q33" s="205"/>
      <c r="R33" s="205"/>
      <c r="S33" s="205"/>
      <c r="T33" s="205"/>
      <c r="U33" s="205"/>
    </row>
    <row r="34" spans="2:21" s="194" customFormat="1" ht="16.5" customHeight="1" x14ac:dyDescent="0.25">
      <c r="B34" s="14"/>
      <c r="C34" s="14" t="s">
        <v>50</v>
      </c>
      <c r="D34" s="14"/>
      <c r="E34" s="83">
        <v>77125</v>
      </c>
      <c r="F34" s="72"/>
      <c r="G34" s="119">
        <v>45</v>
      </c>
      <c r="H34" s="119">
        <v>65</v>
      </c>
      <c r="I34" s="155"/>
      <c r="J34" s="61">
        <v>86</v>
      </c>
      <c r="K34" s="61">
        <v>251</v>
      </c>
      <c r="L34" s="61"/>
      <c r="M34" s="190">
        <v>782.97</v>
      </c>
      <c r="N34" s="190">
        <v>1156.1424673202609</v>
      </c>
      <c r="O34" s="61"/>
      <c r="P34" s="205"/>
      <c r="Q34" s="205"/>
      <c r="R34" s="205"/>
      <c r="S34" s="205"/>
      <c r="T34" s="205"/>
      <c r="U34" s="205"/>
    </row>
    <row r="35" spans="2:21" s="194" customFormat="1" ht="16.5" customHeight="1" x14ac:dyDescent="0.25">
      <c r="C35" s="14" t="s">
        <v>148</v>
      </c>
      <c r="D35" s="14"/>
      <c r="E35" s="83">
        <v>48195</v>
      </c>
      <c r="F35" s="72"/>
      <c r="G35" s="119">
        <v>11</v>
      </c>
      <c r="H35" s="119">
        <v>10</v>
      </c>
      <c r="I35" s="155"/>
      <c r="J35" s="61">
        <v>17</v>
      </c>
      <c r="K35" s="61">
        <v>20</v>
      </c>
      <c r="L35" s="61"/>
      <c r="M35" s="190">
        <v>253.07333333333335</v>
      </c>
      <c r="N35" s="190">
        <v>197.61500000000001</v>
      </c>
      <c r="O35" s="61"/>
      <c r="P35" s="205"/>
      <c r="Q35" s="205"/>
      <c r="R35" s="205"/>
      <c r="S35" s="205"/>
      <c r="T35" s="205"/>
      <c r="U35" s="205"/>
    </row>
    <row r="36" spans="2:21" s="194" customFormat="1" ht="16.5" customHeight="1" x14ac:dyDescent="0.25">
      <c r="C36" s="14" t="s">
        <v>149</v>
      </c>
      <c r="D36" s="14"/>
      <c r="E36" s="83">
        <v>150927</v>
      </c>
      <c r="F36" s="72"/>
      <c r="G36" s="119">
        <v>45</v>
      </c>
      <c r="H36" s="119">
        <v>235</v>
      </c>
      <c r="I36" s="155"/>
      <c r="J36" s="61">
        <v>135</v>
      </c>
      <c r="K36" s="61">
        <v>564</v>
      </c>
      <c r="L36" s="61"/>
      <c r="M36" s="190">
        <v>1024.335</v>
      </c>
      <c r="N36" s="190">
        <v>4057.2608259259264</v>
      </c>
      <c r="O36" s="61"/>
      <c r="P36" s="205"/>
      <c r="Q36" s="205"/>
      <c r="R36" s="205"/>
      <c r="S36" s="205"/>
      <c r="T36" s="205"/>
      <c r="U36" s="205"/>
    </row>
    <row r="37" spans="2:21" s="194" customFormat="1" ht="16.5" customHeight="1" x14ac:dyDescent="0.25">
      <c r="C37" s="14" t="s">
        <v>55</v>
      </c>
      <c r="D37" s="14"/>
      <c r="E37" s="83">
        <v>143112</v>
      </c>
      <c r="F37" s="72"/>
      <c r="G37" s="119">
        <v>52</v>
      </c>
      <c r="H37" s="119">
        <v>34</v>
      </c>
      <c r="I37" s="155"/>
      <c r="J37" s="61">
        <v>122</v>
      </c>
      <c r="K37" s="61">
        <v>122</v>
      </c>
      <c r="L37" s="61"/>
      <c r="M37" s="190">
        <v>1395.7210222222222</v>
      </c>
      <c r="N37" s="190">
        <v>694.88722266666662</v>
      </c>
      <c r="O37" s="61"/>
      <c r="P37" s="205"/>
      <c r="Q37" s="205"/>
      <c r="R37" s="205"/>
      <c r="S37" s="205"/>
      <c r="T37" s="205"/>
      <c r="U37" s="205"/>
    </row>
    <row r="38" spans="2:21" s="194" customFormat="1" ht="16.5" customHeight="1" x14ac:dyDescent="0.25">
      <c r="C38" s="14" t="s">
        <v>150</v>
      </c>
      <c r="D38" s="14"/>
      <c r="E38" s="83">
        <v>107243</v>
      </c>
      <c r="F38" s="72"/>
      <c r="G38" s="119">
        <v>57</v>
      </c>
      <c r="H38" s="119">
        <v>86</v>
      </c>
      <c r="I38" s="155"/>
      <c r="J38" s="61">
        <v>100</v>
      </c>
      <c r="K38" s="61">
        <v>706</v>
      </c>
      <c r="L38" s="61"/>
      <c r="M38" s="190">
        <v>721.07748214285721</v>
      </c>
      <c r="N38" s="190">
        <v>1237.2387733860342</v>
      </c>
      <c r="O38" s="61"/>
      <c r="P38" s="205"/>
      <c r="Q38" s="205"/>
      <c r="R38" s="205"/>
      <c r="S38" s="205"/>
      <c r="T38" s="205"/>
      <c r="U38" s="205"/>
    </row>
    <row r="39" spans="2:21" s="194" customFormat="1" ht="16.5" customHeight="1" x14ac:dyDescent="0.25">
      <c r="B39" s="85"/>
      <c r="C39" s="85" t="s">
        <v>151</v>
      </c>
      <c r="D39" s="85"/>
      <c r="E39" s="169">
        <v>500421</v>
      </c>
      <c r="F39" s="156"/>
      <c r="G39" s="119">
        <v>1021</v>
      </c>
      <c r="H39" s="119">
        <v>1264</v>
      </c>
      <c r="I39" s="155"/>
      <c r="J39" s="61">
        <v>2764</v>
      </c>
      <c r="K39" s="61">
        <v>3448</v>
      </c>
      <c r="L39" s="61"/>
      <c r="M39" s="190">
        <v>29209.1271311741</v>
      </c>
      <c r="N39" s="190">
        <v>30509.050804516057</v>
      </c>
      <c r="O39" s="61"/>
      <c r="P39" s="205"/>
      <c r="Q39" s="206"/>
    </row>
    <row r="40" spans="2:21" s="194" customFormat="1" ht="16.5" customHeight="1" x14ac:dyDescent="0.25">
      <c r="B40" s="56"/>
      <c r="C40" s="7" t="s">
        <v>53</v>
      </c>
      <c r="D40" s="85"/>
      <c r="E40" s="119">
        <v>69528</v>
      </c>
      <c r="F40" s="156"/>
      <c r="G40" s="166">
        <v>119</v>
      </c>
      <c r="H40" s="166">
        <v>137</v>
      </c>
      <c r="I40" s="119"/>
      <c r="J40" s="61">
        <v>224</v>
      </c>
      <c r="K40" s="61">
        <v>357</v>
      </c>
      <c r="L40" s="61"/>
      <c r="M40" s="190">
        <v>2322.8250974025977</v>
      </c>
      <c r="N40" s="190">
        <v>1796.7418180827885</v>
      </c>
      <c r="O40" s="61"/>
      <c r="P40" s="205"/>
      <c r="Q40" s="201"/>
    </row>
    <row r="41" spans="2:21" s="194" customFormat="1" ht="16.5" customHeight="1" x14ac:dyDescent="0.25">
      <c r="B41" s="85"/>
      <c r="C41" s="85" t="s">
        <v>152</v>
      </c>
      <c r="D41" s="85"/>
      <c r="E41" s="170">
        <v>23710</v>
      </c>
      <c r="F41" s="156"/>
      <c r="G41" s="166">
        <v>37</v>
      </c>
      <c r="H41" s="166">
        <v>55</v>
      </c>
      <c r="I41" s="119"/>
      <c r="J41" s="61">
        <v>74</v>
      </c>
      <c r="K41" s="61">
        <v>227</v>
      </c>
      <c r="L41" s="61"/>
      <c r="M41" s="190">
        <v>597.57219999999995</v>
      </c>
      <c r="N41" s="190">
        <v>667.24166666666679</v>
      </c>
      <c r="O41" s="61"/>
      <c r="P41" s="205"/>
      <c r="Q41" s="206"/>
    </row>
    <row r="42" spans="2:21" s="194" customFormat="1" ht="16.5" customHeight="1" x14ac:dyDescent="0.25">
      <c r="B42" s="85"/>
      <c r="C42" s="85" t="s">
        <v>153</v>
      </c>
      <c r="D42" s="85"/>
      <c r="E42" s="169">
        <v>86410</v>
      </c>
      <c r="F42" s="156"/>
      <c r="G42" s="166">
        <v>80</v>
      </c>
      <c r="H42" s="166">
        <v>99</v>
      </c>
      <c r="I42" s="119"/>
      <c r="J42" s="61">
        <v>172</v>
      </c>
      <c r="K42" s="61">
        <v>317</v>
      </c>
      <c r="L42" s="61"/>
      <c r="M42" s="190">
        <v>2154.9899999999998</v>
      </c>
      <c r="N42" s="190">
        <v>2034.5285333333338</v>
      </c>
      <c r="O42" s="61"/>
      <c r="P42" s="205"/>
      <c r="Q42" s="206"/>
    </row>
    <row r="43" spans="2:21" s="194" customFormat="1" ht="16.5" customHeight="1" x14ac:dyDescent="0.25">
      <c r="B43" s="56"/>
      <c r="C43" s="7" t="s">
        <v>154</v>
      </c>
      <c r="D43" s="85"/>
      <c r="E43" s="169">
        <v>68893</v>
      </c>
      <c r="F43" s="156"/>
      <c r="G43" s="166">
        <v>48</v>
      </c>
      <c r="H43" s="166">
        <v>60</v>
      </c>
      <c r="I43" s="119"/>
      <c r="J43" s="61">
        <v>48</v>
      </c>
      <c r="K43" s="61">
        <v>114</v>
      </c>
      <c r="L43" s="61"/>
      <c r="M43" s="190">
        <v>320.80799999999999</v>
      </c>
      <c r="N43" s="190">
        <v>308.45410526315794</v>
      </c>
      <c r="O43" s="61"/>
      <c r="P43" s="205"/>
      <c r="Q43" s="201"/>
    </row>
    <row r="44" spans="2:21" ht="8.25" customHeight="1" thickBot="1" x14ac:dyDescent="0.25">
      <c r="B44" s="193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5"/>
    </row>
    <row r="45" spans="2:21" x14ac:dyDescent="0.2">
      <c r="G45" s="84"/>
      <c r="H45" s="84"/>
      <c r="I45" s="27"/>
      <c r="J45" s="26"/>
      <c r="K45" s="26"/>
      <c r="L45" s="27"/>
      <c r="M45" s="61"/>
      <c r="N45" s="61"/>
      <c r="O45" s="27"/>
    </row>
    <row r="46" spans="2:21" x14ac:dyDescent="0.2">
      <c r="C46" s="199"/>
      <c r="G46" s="166"/>
      <c r="H46" s="166"/>
      <c r="I46" s="119"/>
      <c r="J46" s="62"/>
      <c r="K46" s="62"/>
      <c r="L46" s="119"/>
      <c r="M46" s="167"/>
      <c r="N46" s="167"/>
      <c r="O46" s="119"/>
    </row>
    <row r="47" spans="2:21" x14ac:dyDescent="0.2">
      <c r="C47" s="200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2:21" ht="8.1" customHeight="1" x14ac:dyDescent="0.2">
      <c r="G48" s="155"/>
      <c r="H48" s="155"/>
      <c r="I48" s="155"/>
      <c r="J48" s="155"/>
      <c r="K48" s="155"/>
      <c r="L48" s="155"/>
      <c r="M48" s="155"/>
      <c r="N48" s="155"/>
      <c r="O48" s="155"/>
    </row>
    <row r="49" spans="3:15" x14ac:dyDescent="0.2">
      <c r="C49" s="199"/>
      <c r="G49" s="166"/>
      <c r="H49" s="166"/>
      <c r="I49" s="119"/>
      <c r="J49" s="166"/>
      <c r="K49" s="166"/>
      <c r="L49" s="168"/>
      <c r="M49" s="168"/>
      <c r="N49" s="168"/>
      <c r="O49" s="119"/>
    </row>
    <row r="50" spans="3:15" x14ac:dyDescent="0.2">
      <c r="C50" s="200"/>
      <c r="G50" s="166"/>
      <c r="H50" s="166"/>
      <c r="I50" s="119"/>
      <c r="J50" s="166"/>
      <c r="K50" s="166"/>
      <c r="L50" s="168"/>
      <c r="M50" s="168"/>
      <c r="N50" s="168"/>
      <c r="O50" s="119"/>
    </row>
    <row r="51" spans="3:15" x14ac:dyDescent="0.2">
      <c r="C51" s="199"/>
      <c r="G51" s="155"/>
      <c r="H51" s="155"/>
      <c r="I51" s="155"/>
      <c r="J51" s="155"/>
      <c r="K51" s="155"/>
      <c r="L51" s="155"/>
      <c r="M51" s="155"/>
      <c r="N51" s="155"/>
      <c r="O51" s="155"/>
    </row>
    <row r="52" spans="3:15" x14ac:dyDescent="0.2">
      <c r="N52" s="168"/>
      <c r="O52" s="119"/>
    </row>
    <row r="53" spans="3:15" x14ac:dyDescent="0.2">
      <c r="N53" s="119"/>
      <c r="O53" s="119"/>
    </row>
    <row r="54" spans="3:15" x14ac:dyDescent="0.2">
      <c r="N54" s="119"/>
      <c r="O54" s="119"/>
    </row>
    <row r="55" spans="3:15" x14ac:dyDescent="0.2">
      <c r="N55" s="119"/>
      <c r="O55" s="119"/>
    </row>
    <row r="56" spans="3:15" x14ac:dyDescent="0.2">
      <c r="N56" s="119"/>
      <c r="O56" s="119"/>
    </row>
    <row r="57" spans="3:15" x14ac:dyDescent="0.2">
      <c r="N57" s="168"/>
      <c r="O57" s="119"/>
    </row>
    <row r="58" spans="3:15" x14ac:dyDescent="0.2">
      <c r="N58" s="119"/>
      <c r="O58" s="119"/>
    </row>
    <row r="59" spans="3:15" x14ac:dyDescent="0.2">
      <c r="N59" s="119"/>
      <c r="O59" s="119"/>
    </row>
    <row r="60" spans="3:15" x14ac:dyDescent="0.2">
      <c r="N60" s="119"/>
      <c r="O60" s="119"/>
    </row>
    <row r="61" spans="3:15" x14ac:dyDescent="0.2">
      <c r="N61" s="209"/>
      <c r="O61" s="209"/>
    </row>
    <row r="62" spans="3:15" x14ac:dyDescent="0.2">
      <c r="G62" s="209"/>
      <c r="H62" s="209"/>
      <c r="I62" s="209"/>
      <c r="J62" s="209"/>
      <c r="K62" s="209"/>
      <c r="L62" s="209"/>
      <c r="M62" s="209"/>
      <c r="N62" s="209"/>
      <c r="O62" s="209"/>
    </row>
  </sheetData>
  <sheetProtection algorithmName="SHA-512" hashValue="nYctnv/YfRPB514fL2DSSFyI5ckGPrLzcp13EiSZGwYIUN17HE0OEWS1Ofi0yJkDABCSZrMXTDAPxX2kO3hXkw==" saltValue="/8QacId2UFzfcOFezLbkeg==" spinCount="100000" sheet="1" objects="1" scenarios="1"/>
  <mergeCells count="5">
    <mergeCell ref="B2:P2"/>
    <mergeCell ref="B3:P3"/>
    <mergeCell ref="G5:H5"/>
    <mergeCell ref="J5:K5"/>
    <mergeCell ref="M5:N5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66"/>
  <sheetViews>
    <sheetView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6.85546875" style="192" customWidth="1"/>
    <col min="6" max="6" width="2" style="192" customWidth="1"/>
    <col min="7" max="8" width="20.85546875" style="192" customWidth="1"/>
    <col min="9" max="9" width="2" style="192" customWidth="1"/>
    <col min="10" max="11" width="20.7109375" style="192" customWidth="1"/>
    <col min="12" max="12" width="2" style="192" customWidth="1"/>
    <col min="13" max="14" width="20.85546875" style="192" customWidth="1"/>
    <col min="15" max="16" width="2" style="192" customWidth="1"/>
    <col min="17" max="17" width="14.5703125" style="192" bestFit="1" customWidth="1"/>
    <col min="18" max="16384" width="9.140625" style="192"/>
  </cols>
  <sheetData>
    <row r="1" spans="2:16" ht="54.95" customHeight="1" x14ac:dyDescent="0.2"/>
    <row r="2" spans="2:16" ht="15" customHeight="1" x14ac:dyDescent="0.2">
      <c r="B2" s="232" t="s">
        <v>225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16" ht="15" customHeight="1" x14ac:dyDescent="0.2">
      <c r="B3" s="233" t="s">
        <v>226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2:16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193"/>
      <c r="O4" s="193"/>
    </row>
    <row r="5" spans="2:16" s="194" customFormat="1" ht="39.75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16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16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</row>
    <row r="8" spans="2:16" s="195" customFormat="1" ht="13.5" thickBot="1" x14ac:dyDescent="0.3">
      <c r="B8" s="93"/>
      <c r="C8" s="92"/>
      <c r="D8" s="93"/>
      <c r="E8" s="92"/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6"/>
    </row>
    <row r="9" spans="2:16" s="195" customFormat="1" ht="12" customHeight="1" x14ac:dyDescent="0.25">
      <c r="B9" s="158"/>
      <c r="C9" s="161" t="s">
        <v>155</v>
      </c>
      <c r="D9" s="158"/>
      <c r="E9" s="163">
        <v>229138</v>
      </c>
      <c r="F9" s="158"/>
      <c r="G9" s="166">
        <v>30</v>
      </c>
      <c r="H9" s="166">
        <v>30</v>
      </c>
      <c r="I9" s="167"/>
      <c r="J9" s="61">
        <v>40</v>
      </c>
      <c r="K9" s="166">
        <v>69</v>
      </c>
      <c r="L9" s="61"/>
      <c r="M9" s="190">
        <v>442.89544000000001</v>
      </c>
      <c r="N9" s="166">
        <v>338.93142857142857</v>
      </c>
      <c r="O9" s="61"/>
    </row>
    <row r="10" spans="2:16" s="195" customFormat="1" ht="12" customHeight="1" x14ac:dyDescent="0.25">
      <c r="B10" s="158"/>
      <c r="C10" s="161" t="s">
        <v>156</v>
      </c>
      <c r="D10" s="158"/>
      <c r="E10" s="163">
        <v>28349</v>
      </c>
      <c r="F10" s="158"/>
      <c r="G10" s="166">
        <v>17</v>
      </c>
      <c r="H10" s="166">
        <v>20</v>
      </c>
      <c r="I10" s="119"/>
      <c r="J10" s="61">
        <v>94</v>
      </c>
      <c r="K10" s="61">
        <v>40</v>
      </c>
      <c r="L10" s="61"/>
      <c r="M10" s="190">
        <v>477.95499999999998</v>
      </c>
      <c r="N10" s="166">
        <v>396.99</v>
      </c>
      <c r="O10" s="61"/>
    </row>
    <row r="11" spans="2:16" s="195" customFormat="1" ht="12" customHeight="1" x14ac:dyDescent="0.25">
      <c r="B11" s="158"/>
      <c r="C11" s="161" t="s">
        <v>157</v>
      </c>
      <c r="D11" s="158"/>
      <c r="E11" s="163">
        <v>150667</v>
      </c>
      <c r="F11" s="158"/>
      <c r="G11" s="166">
        <v>135</v>
      </c>
      <c r="H11" s="166">
        <v>190</v>
      </c>
      <c r="I11" s="167"/>
      <c r="J11" s="61">
        <v>661</v>
      </c>
      <c r="K11" s="61">
        <v>671</v>
      </c>
      <c r="L11" s="61"/>
      <c r="M11" s="190">
        <v>5662.4349933257154</v>
      </c>
      <c r="N11" s="166">
        <v>5727.1820099999995</v>
      </c>
      <c r="O11" s="61"/>
    </row>
    <row r="12" spans="2:16" s="195" customFormat="1" x14ac:dyDescent="0.25">
      <c r="B12" s="158"/>
      <c r="C12" s="161" t="s">
        <v>158</v>
      </c>
      <c r="D12" s="158"/>
      <c r="E12" s="163">
        <v>162174</v>
      </c>
      <c r="F12" s="158"/>
      <c r="G12" s="166">
        <v>23</v>
      </c>
      <c r="H12" s="166">
        <v>52</v>
      </c>
      <c r="I12" s="167"/>
      <c r="J12" s="61">
        <v>46</v>
      </c>
      <c r="K12" s="61">
        <v>138</v>
      </c>
      <c r="L12" s="61"/>
      <c r="M12" s="190">
        <v>446.35434803200002</v>
      </c>
      <c r="N12" s="166">
        <v>1083.2027142857144</v>
      </c>
      <c r="O12" s="61"/>
    </row>
    <row r="13" spans="2:16" s="195" customFormat="1" ht="12" customHeight="1" x14ac:dyDescent="0.25">
      <c r="B13" s="158"/>
      <c r="C13" s="161" t="s">
        <v>54</v>
      </c>
      <c r="D13" s="158"/>
      <c r="E13" s="163">
        <v>36660</v>
      </c>
      <c r="F13" s="158"/>
      <c r="G13" s="166">
        <v>26</v>
      </c>
      <c r="H13" s="166">
        <v>39</v>
      </c>
      <c r="I13" s="167"/>
      <c r="J13" s="61">
        <v>43</v>
      </c>
      <c r="K13" s="61">
        <v>103</v>
      </c>
      <c r="L13" s="61"/>
      <c r="M13" s="190">
        <v>302.77</v>
      </c>
      <c r="N13" s="166">
        <v>326.44183539199997</v>
      </c>
      <c r="O13" s="61"/>
    </row>
    <row r="14" spans="2:16" s="195" customFormat="1" ht="12" customHeight="1" x14ac:dyDescent="0.25">
      <c r="B14" s="158"/>
      <c r="C14" s="161" t="s">
        <v>159</v>
      </c>
      <c r="D14" s="158"/>
      <c r="E14" s="163">
        <v>68811</v>
      </c>
      <c r="F14" s="158"/>
      <c r="G14" s="166">
        <v>83</v>
      </c>
      <c r="H14" s="166">
        <v>80</v>
      </c>
      <c r="I14" s="167"/>
      <c r="J14" s="61">
        <v>241</v>
      </c>
      <c r="K14" s="61">
        <v>240</v>
      </c>
      <c r="L14" s="61"/>
      <c r="M14" s="190">
        <v>2257.2821387648</v>
      </c>
      <c r="N14" s="166">
        <v>1821.4230207099081</v>
      </c>
      <c r="O14" s="61"/>
    </row>
    <row r="15" spans="2:16" s="195" customFormat="1" ht="12" customHeight="1" x14ac:dyDescent="0.25">
      <c r="B15" s="158"/>
      <c r="C15" s="161" t="s">
        <v>160</v>
      </c>
      <c r="D15" s="158"/>
      <c r="E15" s="163">
        <v>85077</v>
      </c>
      <c r="F15" s="158"/>
      <c r="G15" s="166">
        <v>98</v>
      </c>
      <c r="H15" s="166">
        <v>146</v>
      </c>
      <c r="I15" s="167"/>
      <c r="J15" s="61">
        <v>234</v>
      </c>
      <c r="K15" s="61">
        <v>519</v>
      </c>
      <c r="L15" s="61"/>
      <c r="M15" s="190">
        <v>2417.5327949888001</v>
      </c>
      <c r="N15" s="166">
        <v>3044.4506532608002</v>
      </c>
      <c r="O15" s="61"/>
    </row>
    <row r="16" spans="2:16" s="195" customFormat="1" ht="12" customHeight="1" x14ac:dyDescent="0.25">
      <c r="B16" s="158"/>
      <c r="C16" s="161" t="s">
        <v>52</v>
      </c>
      <c r="D16" s="158"/>
      <c r="E16" s="163">
        <v>439050</v>
      </c>
      <c r="F16" s="158"/>
      <c r="G16" s="166">
        <v>198</v>
      </c>
      <c r="H16" s="166">
        <v>308</v>
      </c>
      <c r="I16" s="119"/>
      <c r="J16" s="61">
        <v>457</v>
      </c>
      <c r="K16" s="61">
        <v>731</v>
      </c>
      <c r="L16" s="61"/>
      <c r="M16" s="190">
        <v>3482.4411565656565</v>
      </c>
      <c r="N16" s="190">
        <v>5458.4882289177776</v>
      </c>
      <c r="O16" s="61">
        <v>2909117.1565656564</v>
      </c>
    </row>
    <row r="17" spans="2:21" s="195" customFormat="1" ht="12" customHeight="1" x14ac:dyDescent="0.25">
      <c r="B17" s="158"/>
      <c r="C17" s="161" t="s">
        <v>161</v>
      </c>
      <c r="D17" s="158"/>
      <c r="E17" s="163">
        <v>166587</v>
      </c>
      <c r="F17" s="158"/>
      <c r="G17" s="166">
        <v>52</v>
      </c>
      <c r="H17" s="166">
        <v>104</v>
      </c>
      <c r="I17" s="167"/>
      <c r="J17" s="61">
        <v>130</v>
      </c>
      <c r="K17" s="61">
        <v>275</v>
      </c>
      <c r="L17" s="61"/>
      <c r="M17" s="190">
        <v>805.10455999999999</v>
      </c>
      <c r="N17" s="190">
        <v>1419.8275000000001</v>
      </c>
      <c r="O17" s="61"/>
    </row>
    <row r="18" spans="2:21" s="195" customFormat="1" x14ac:dyDescent="0.25">
      <c r="B18" s="158"/>
      <c r="C18" s="161" t="s">
        <v>162</v>
      </c>
      <c r="D18" s="158"/>
      <c r="E18" s="163">
        <v>37828</v>
      </c>
      <c r="F18" s="158"/>
      <c r="G18" s="166">
        <v>40</v>
      </c>
      <c r="H18" s="166">
        <v>86</v>
      </c>
      <c r="I18" s="167"/>
      <c r="J18" s="61">
        <v>94</v>
      </c>
      <c r="K18" s="61">
        <v>211</v>
      </c>
      <c r="L18" s="61"/>
      <c r="M18" s="190">
        <v>976.5837696000001</v>
      </c>
      <c r="N18" s="190">
        <v>1668.7296666666668</v>
      </c>
      <c r="O18" s="61"/>
    </row>
    <row r="19" spans="2:21" s="194" customFormat="1" ht="14.1" customHeight="1" x14ac:dyDescent="0.25">
      <c r="B19" s="56"/>
      <c r="C19" s="7" t="s">
        <v>163</v>
      </c>
      <c r="D19" s="85"/>
      <c r="E19" s="169">
        <v>31573</v>
      </c>
      <c r="F19" s="156"/>
      <c r="G19" s="155">
        <v>0</v>
      </c>
      <c r="H19" s="155">
        <v>40</v>
      </c>
      <c r="I19" s="167"/>
      <c r="J19" s="61">
        <v>0</v>
      </c>
      <c r="K19" s="61">
        <v>100</v>
      </c>
      <c r="L19" s="61"/>
      <c r="M19" s="190">
        <v>0</v>
      </c>
      <c r="N19" s="190">
        <v>375.67966666666672</v>
      </c>
      <c r="O19" s="61"/>
      <c r="P19" s="205"/>
      <c r="Q19" s="201"/>
    </row>
    <row r="20" spans="2:21" s="194" customFormat="1" ht="14.1" customHeight="1" x14ac:dyDescent="0.25">
      <c r="B20" s="85"/>
      <c r="C20" s="85" t="s">
        <v>164</v>
      </c>
      <c r="D20" s="85"/>
      <c r="E20" s="170">
        <v>372615</v>
      </c>
      <c r="F20" s="156"/>
      <c r="G20" s="166">
        <v>211</v>
      </c>
      <c r="H20" s="166">
        <v>281</v>
      </c>
      <c r="I20" s="119"/>
      <c r="J20" s="61">
        <v>542</v>
      </c>
      <c r="K20" s="61">
        <v>636</v>
      </c>
      <c r="L20" s="61"/>
      <c r="M20" s="190">
        <v>4421.8447400000005</v>
      </c>
      <c r="N20" s="190">
        <v>4249.8433810351071</v>
      </c>
      <c r="O20" s="61"/>
      <c r="P20" s="205"/>
      <c r="Q20" s="206"/>
    </row>
    <row r="21" spans="2:21" s="194" customFormat="1" ht="14.1" customHeight="1" x14ac:dyDescent="0.25">
      <c r="B21" s="210"/>
      <c r="C21" s="85" t="s">
        <v>51</v>
      </c>
      <c r="D21" s="85"/>
      <c r="E21" s="170">
        <v>29241</v>
      </c>
      <c r="F21" s="156"/>
      <c r="G21" s="166">
        <v>30</v>
      </c>
      <c r="H21" s="166">
        <v>73</v>
      </c>
      <c r="I21" s="119"/>
      <c r="J21" s="61">
        <v>40</v>
      </c>
      <c r="K21" s="61">
        <v>230</v>
      </c>
      <c r="L21" s="61"/>
      <c r="M21" s="190">
        <v>872.10900000000004</v>
      </c>
      <c r="N21" s="190">
        <v>1570.0256000000002</v>
      </c>
      <c r="O21" s="61"/>
      <c r="P21" s="205"/>
      <c r="Q21" s="206"/>
    </row>
    <row r="22" spans="2:21" s="194" customFormat="1" ht="14.1" customHeight="1" x14ac:dyDescent="0.25">
      <c r="B22" s="210"/>
      <c r="C22" s="85" t="s">
        <v>165</v>
      </c>
      <c r="D22" s="85"/>
      <c r="E22" s="170">
        <v>51328</v>
      </c>
      <c r="F22" s="156"/>
      <c r="G22" s="166">
        <v>40</v>
      </c>
      <c r="H22" s="166">
        <v>75</v>
      </c>
      <c r="I22" s="119"/>
      <c r="J22" s="61">
        <v>148</v>
      </c>
      <c r="K22" s="61">
        <v>228</v>
      </c>
      <c r="L22" s="61"/>
      <c r="M22" s="190">
        <v>477.08</v>
      </c>
      <c r="N22" s="190">
        <v>999.35829502720003</v>
      </c>
      <c r="O22" s="61"/>
      <c r="P22" s="205"/>
      <c r="Q22" s="206"/>
    </row>
    <row r="23" spans="2:21" s="194" customFormat="1" ht="14.1" customHeight="1" x14ac:dyDescent="0.25">
      <c r="B23" s="210"/>
      <c r="C23" s="85" t="s">
        <v>166</v>
      </c>
      <c r="D23" s="85"/>
      <c r="E23" s="170">
        <v>42742</v>
      </c>
      <c r="F23" s="156"/>
      <c r="G23" s="166">
        <v>20</v>
      </c>
      <c r="H23" s="166">
        <v>5</v>
      </c>
      <c r="I23" s="119"/>
      <c r="J23" s="61">
        <v>30</v>
      </c>
      <c r="K23" s="61">
        <v>10</v>
      </c>
      <c r="L23" s="61"/>
      <c r="M23" s="190">
        <v>256.59800000000001</v>
      </c>
      <c r="N23" s="190">
        <v>40.215000000000003</v>
      </c>
      <c r="O23" s="61"/>
      <c r="P23" s="205"/>
      <c r="Q23" s="206"/>
    </row>
    <row r="24" spans="2:21" s="194" customFormat="1" ht="14.1" customHeight="1" x14ac:dyDescent="0.25">
      <c r="B24" s="210"/>
      <c r="C24" s="85" t="s">
        <v>167</v>
      </c>
      <c r="D24" s="85"/>
      <c r="E24" s="170">
        <v>135665</v>
      </c>
      <c r="F24" s="156"/>
      <c r="G24" s="166">
        <v>7</v>
      </c>
      <c r="H24" s="166">
        <v>7</v>
      </c>
      <c r="I24" s="119"/>
      <c r="J24" s="61">
        <v>14</v>
      </c>
      <c r="K24" s="61">
        <v>20</v>
      </c>
      <c r="L24" s="61"/>
      <c r="M24" s="190">
        <v>61.674999999999997</v>
      </c>
      <c r="N24" s="190">
        <v>83.226111111111095</v>
      </c>
      <c r="O24" s="61"/>
      <c r="P24" s="205"/>
      <c r="Q24" s="206"/>
    </row>
    <row r="25" spans="2:21" s="194" customFormat="1" ht="9" customHeight="1" x14ac:dyDescent="0.25">
      <c r="B25" s="210"/>
      <c r="C25" s="85"/>
      <c r="D25" s="85"/>
      <c r="E25" s="170"/>
      <c r="F25" s="156"/>
      <c r="G25" s="166"/>
      <c r="H25" s="166"/>
      <c r="I25" s="119"/>
      <c r="J25" s="166"/>
      <c r="K25" s="166"/>
      <c r="L25" s="119"/>
      <c r="M25" s="166"/>
      <c r="N25" s="166"/>
      <c r="O25" s="119"/>
      <c r="P25" s="205"/>
      <c r="Q25" s="206"/>
    </row>
    <row r="26" spans="2:21" s="194" customFormat="1" ht="14.1" customHeight="1" x14ac:dyDescent="0.25">
      <c r="B26" s="114"/>
      <c r="C26" s="172" t="s">
        <v>56</v>
      </c>
      <c r="D26" s="114"/>
      <c r="E26" s="175">
        <v>2453677</v>
      </c>
      <c r="F26" s="116"/>
      <c r="G26" s="178">
        <v>2320</v>
      </c>
      <c r="H26" s="178">
        <v>5469</v>
      </c>
      <c r="I26" s="178">
        <v>0</v>
      </c>
      <c r="J26" s="178">
        <v>6356</v>
      </c>
      <c r="K26" s="178">
        <v>14553</v>
      </c>
      <c r="L26" s="178">
        <v>0</v>
      </c>
      <c r="M26" s="178">
        <v>75781.869360901939</v>
      </c>
      <c r="N26" s="178">
        <v>139691.91232209536</v>
      </c>
      <c r="O26" s="154"/>
      <c r="P26" s="205"/>
      <c r="Q26" s="206"/>
    </row>
    <row r="27" spans="2:21" s="194" customFormat="1" ht="14.1" customHeight="1" x14ac:dyDescent="0.25">
      <c r="B27" s="210"/>
      <c r="C27" s="85" t="s">
        <v>168</v>
      </c>
      <c r="D27" s="85"/>
      <c r="E27" s="170">
        <v>33606</v>
      </c>
      <c r="F27" s="156"/>
      <c r="G27" s="166">
        <v>40</v>
      </c>
      <c r="H27" s="166">
        <v>65</v>
      </c>
      <c r="I27" s="119"/>
      <c r="J27" s="61">
        <v>105</v>
      </c>
      <c r="K27" s="61">
        <v>162</v>
      </c>
      <c r="L27" s="61"/>
      <c r="M27" s="190">
        <v>1155.8507085714286</v>
      </c>
      <c r="N27" s="190">
        <v>1475.989719755971</v>
      </c>
      <c r="O27" s="61"/>
      <c r="P27" s="205"/>
      <c r="Q27" s="206"/>
    </row>
    <row r="28" spans="2:21" s="194" customFormat="1" ht="14.1" customHeight="1" x14ac:dyDescent="0.25">
      <c r="B28" s="85"/>
      <c r="C28" s="85" t="s">
        <v>169</v>
      </c>
      <c r="D28" s="85"/>
      <c r="E28" s="170">
        <v>52643</v>
      </c>
      <c r="F28" s="156"/>
      <c r="G28" s="119">
        <v>35</v>
      </c>
      <c r="H28" s="119">
        <v>22</v>
      </c>
      <c r="I28" s="155"/>
      <c r="J28" s="61">
        <v>62</v>
      </c>
      <c r="K28" s="61">
        <v>59</v>
      </c>
      <c r="L28" s="61"/>
      <c r="M28" s="190">
        <v>637.63049273600006</v>
      </c>
      <c r="N28" s="190">
        <v>327.4428392523364</v>
      </c>
      <c r="O28" s="61"/>
      <c r="P28" s="205"/>
      <c r="Q28" s="206"/>
    </row>
    <row r="29" spans="2:21" s="194" customFormat="1" ht="14.1" customHeight="1" x14ac:dyDescent="0.25">
      <c r="B29" s="56"/>
      <c r="C29" s="7" t="s">
        <v>170</v>
      </c>
      <c r="D29" s="85"/>
      <c r="E29" s="119">
        <v>22502</v>
      </c>
      <c r="F29" s="156"/>
      <c r="G29" s="119">
        <v>0</v>
      </c>
      <c r="H29" s="119">
        <v>0</v>
      </c>
      <c r="I29" s="167"/>
      <c r="J29" s="61">
        <v>0</v>
      </c>
      <c r="K29" s="61">
        <v>0</v>
      </c>
      <c r="L29" s="61"/>
      <c r="M29" s="190">
        <v>0</v>
      </c>
      <c r="N29" s="190">
        <v>0</v>
      </c>
      <c r="O29" s="61"/>
      <c r="P29" s="205"/>
      <c r="Q29" s="201"/>
    </row>
    <row r="30" spans="2:21" s="194" customFormat="1" ht="14.1" customHeight="1" x14ac:dyDescent="0.25">
      <c r="B30" s="210"/>
      <c r="C30" s="85" t="s">
        <v>171</v>
      </c>
      <c r="D30" s="85"/>
      <c r="E30" s="170">
        <v>28695</v>
      </c>
      <c r="F30" s="156"/>
      <c r="G30" s="156">
        <v>0</v>
      </c>
      <c r="H30" s="156">
        <v>0</v>
      </c>
      <c r="I30" s="156"/>
      <c r="J30" s="61">
        <v>0</v>
      </c>
      <c r="K30" s="61">
        <v>0</v>
      </c>
      <c r="L30" s="61"/>
      <c r="M30" s="190">
        <v>0</v>
      </c>
      <c r="N30" s="190">
        <v>0</v>
      </c>
      <c r="O30" s="61"/>
      <c r="P30" s="205"/>
      <c r="Q30" s="205"/>
      <c r="R30" s="205"/>
      <c r="S30" s="205"/>
      <c r="T30" s="205"/>
      <c r="U30" s="205"/>
    </row>
    <row r="31" spans="2:21" s="194" customFormat="1" ht="14.1" customHeight="1" x14ac:dyDescent="0.25">
      <c r="B31" s="85"/>
      <c r="C31" s="85" t="s">
        <v>172</v>
      </c>
      <c r="D31" s="85"/>
      <c r="E31" s="170">
        <v>36303</v>
      </c>
      <c r="F31" s="156"/>
      <c r="G31" s="119">
        <v>135</v>
      </c>
      <c r="H31" s="119">
        <v>96</v>
      </c>
      <c r="I31" s="155"/>
      <c r="J31" s="61">
        <v>314</v>
      </c>
      <c r="K31" s="61">
        <v>192</v>
      </c>
      <c r="L31" s="61"/>
      <c r="M31" s="190">
        <v>4165.814763053455</v>
      </c>
      <c r="N31" s="190">
        <v>2568.4518933604377</v>
      </c>
      <c r="O31" s="61"/>
      <c r="P31" s="205"/>
      <c r="Q31" s="205"/>
      <c r="R31" s="205"/>
      <c r="S31" s="205"/>
      <c r="T31" s="205"/>
      <c r="U31" s="205"/>
    </row>
    <row r="32" spans="2:21" s="194" customFormat="1" ht="14.1" customHeight="1" x14ac:dyDescent="0.25">
      <c r="B32" s="210"/>
      <c r="C32" s="85" t="s">
        <v>173</v>
      </c>
      <c r="D32" s="85"/>
      <c r="E32" s="170">
        <v>178646</v>
      </c>
      <c r="F32" s="156"/>
      <c r="G32" s="119">
        <v>120</v>
      </c>
      <c r="H32" s="119">
        <v>233</v>
      </c>
      <c r="I32" s="155"/>
      <c r="J32" s="61">
        <v>410</v>
      </c>
      <c r="K32" s="61">
        <v>705</v>
      </c>
      <c r="L32" s="61"/>
      <c r="M32" s="190">
        <v>4717.2873512533315</v>
      </c>
      <c r="N32" s="190">
        <v>5885.6441800498433</v>
      </c>
      <c r="O32" s="61"/>
      <c r="P32" s="205"/>
      <c r="Q32" s="205"/>
      <c r="R32" s="205"/>
      <c r="S32" s="205"/>
      <c r="T32" s="205"/>
      <c r="U32" s="205"/>
    </row>
    <row r="33" spans="1:21" s="194" customFormat="1" ht="14.1" customHeight="1" x14ac:dyDescent="0.25">
      <c r="B33" s="210"/>
      <c r="C33" s="85" t="s">
        <v>174</v>
      </c>
      <c r="D33" s="85"/>
      <c r="E33" s="170">
        <v>10155</v>
      </c>
      <c r="F33" s="156"/>
      <c r="G33" s="119">
        <v>0</v>
      </c>
      <c r="H33" s="119">
        <v>0</v>
      </c>
      <c r="I33" s="155"/>
      <c r="J33" s="61">
        <v>0</v>
      </c>
      <c r="K33" s="61">
        <v>0</v>
      </c>
      <c r="L33" s="61"/>
      <c r="M33" s="190">
        <v>0</v>
      </c>
      <c r="N33" s="190">
        <v>0</v>
      </c>
      <c r="O33" s="61"/>
      <c r="P33" s="205"/>
      <c r="Q33" s="205"/>
      <c r="R33" s="205"/>
      <c r="S33" s="205"/>
      <c r="T33" s="205"/>
      <c r="U33" s="205"/>
    </row>
    <row r="34" spans="1:21" s="194" customFormat="1" ht="14.1" customHeight="1" x14ac:dyDescent="0.25">
      <c r="B34" s="210"/>
      <c r="C34" s="85" t="s">
        <v>175</v>
      </c>
      <c r="D34" s="85"/>
      <c r="E34" s="170">
        <v>21147</v>
      </c>
      <c r="F34" s="156"/>
      <c r="G34" s="119">
        <v>46</v>
      </c>
      <c r="H34" s="119">
        <v>108</v>
      </c>
      <c r="I34" s="155"/>
      <c r="J34" s="61">
        <v>123</v>
      </c>
      <c r="K34" s="61">
        <v>252</v>
      </c>
      <c r="L34" s="61"/>
      <c r="M34" s="190">
        <v>862.72404864000009</v>
      </c>
      <c r="N34" s="190">
        <v>1732.5553113709661</v>
      </c>
      <c r="O34" s="61"/>
      <c r="P34" s="205"/>
      <c r="Q34" s="205"/>
      <c r="R34" s="205"/>
      <c r="S34" s="205"/>
      <c r="T34" s="205"/>
      <c r="U34" s="205"/>
    </row>
    <row r="35" spans="1:21" s="194" customFormat="1" ht="14.1" customHeight="1" x14ac:dyDescent="0.25">
      <c r="A35" s="210"/>
      <c r="B35" s="210"/>
      <c r="C35" s="85" t="s">
        <v>176</v>
      </c>
      <c r="D35" s="85"/>
      <c r="E35" s="170">
        <v>19477</v>
      </c>
      <c r="F35" s="156"/>
      <c r="G35" s="119">
        <v>18</v>
      </c>
      <c r="H35" s="119">
        <v>60</v>
      </c>
      <c r="I35" s="155"/>
      <c r="J35" s="61">
        <v>51</v>
      </c>
      <c r="K35" s="61">
        <v>222</v>
      </c>
      <c r="L35" s="61"/>
      <c r="M35" s="190">
        <v>530.71377088000008</v>
      </c>
      <c r="N35" s="190">
        <v>1778.142723130841</v>
      </c>
      <c r="O35" s="61"/>
      <c r="P35" s="205"/>
      <c r="Q35" s="205"/>
      <c r="R35" s="205"/>
      <c r="S35" s="205"/>
      <c r="T35" s="205"/>
      <c r="U35" s="205"/>
    </row>
    <row r="36" spans="1:21" s="194" customFormat="1" ht="14.1" customHeight="1" x14ac:dyDescent="0.25">
      <c r="A36" s="210"/>
      <c r="B36" s="85"/>
      <c r="C36" s="85" t="s">
        <v>177</v>
      </c>
      <c r="D36" s="85"/>
      <c r="E36" s="169">
        <v>15333</v>
      </c>
      <c r="F36" s="156"/>
      <c r="G36" s="119">
        <v>0</v>
      </c>
      <c r="H36" s="119">
        <v>0</v>
      </c>
      <c r="I36" s="155"/>
      <c r="J36" s="61">
        <v>0</v>
      </c>
      <c r="K36" s="61">
        <v>0</v>
      </c>
      <c r="L36" s="61"/>
      <c r="M36" s="190">
        <v>0</v>
      </c>
      <c r="N36" s="190">
        <v>0</v>
      </c>
      <c r="O36" s="61"/>
      <c r="P36" s="205"/>
      <c r="Q36" s="206"/>
    </row>
    <row r="37" spans="1:21" s="194" customFormat="1" ht="14.1" customHeight="1" x14ac:dyDescent="0.25">
      <c r="A37" s="210"/>
      <c r="B37" s="56"/>
      <c r="C37" s="7" t="s">
        <v>178</v>
      </c>
      <c r="D37" s="85"/>
      <c r="E37" s="119">
        <v>18404</v>
      </c>
      <c r="F37" s="156"/>
      <c r="G37" s="166">
        <v>37</v>
      </c>
      <c r="H37" s="166">
        <v>52</v>
      </c>
      <c r="I37" s="119"/>
      <c r="J37" s="61">
        <v>80</v>
      </c>
      <c r="K37" s="61">
        <v>104</v>
      </c>
      <c r="L37" s="61"/>
      <c r="M37" s="190">
        <v>606.01794757120012</v>
      </c>
      <c r="N37" s="190">
        <v>821.34704839177573</v>
      </c>
      <c r="O37" s="61"/>
      <c r="P37" s="205"/>
      <c r="Q37" s="201"/>
    </row>
    <row r="38" spans="1:21" s="194" customFormat="1" ht="14.1" customHeight="1" x14ac:dyDescent="0.25">
      <c r="A38" s="210"/>
      <c r="B38" s="85"/>
      <c r="C38" s="85" t="s">
        <v>179</v>
      </c>
      <c r="D38" s="85"/>
      <c r="E38" s="170">
        <v>24700</v>
      </c>
      <c r="F38" s="156"/>
      <c r="G38" s="166">
        <v>0</v>
      </c>
      <c r="H38" s="166">
        <v>0</v>
      </c>
      <c r="I38" s="119"/>
      <c r="J38" s="61">
        <v>0</v>
      </c>
      <c r="K38" s="61">
        <v>0</v>
      </c>
      <c r="L38" s="61"/>
      <c r="M38" s="190">
        <v>0</v>
      </c>
      <c r="N38" s="190">
        <v>0</v>
      </c>
      <c r="O38" s="61"/>
      <c r="P38" s="205"/>
      <c r="Q38" s="206"/>
    </row>
    <row r="39" spans="1:21" s="194" customFormat="1" ht="14.1" customHeight="1" x14ac:dyDescent="0.25">
      <c r="A39" s="210"/>
      <c r="B39" s="85"/>
      <c r="C39" s="85" t="s">
        <v>180</v>
      </c>
      <c r="D39" s="85"/>
      <c r="E39" s="169">
        <v>36030</v>
      </c>
      <c r="F39" s="156"/>
      <c r="G39" s="166">
        <v>30</v>
      </c>
      <c r="H39" s="166">
        <v>38</v>
      </c>
      <c r="I39" s="119"/>
      <c r="J39" s="61">
        <v>60</v>
      </c>
      <c r="K39" s="61">
        <v>137</v>
      </c>
      <c r="L39" s="61"/>
      <c r="M39" s="190">
        <v>810.79946666666683</v>
      </c>
      <c r="N39" s="190">
        <v>743.01246105919006</v>
      </c>
      <c r="O39" s="61"/>
      <c r="P39" s="205"/>
      <c r="Q39" s="206"/>
    </row>
    <row r="40" spans="1:21" s="194" customFormat="1" ht="14.1" customHeight="1" x14ac:dyDescent="0.25">
      <c r="A40" s="210"/>
      <c r="B40" s="56"/>
      <c r="C40" s="7" t="s">
        <v>181</v>
      </c>
      <c r="D40" s="85"/>
      <c r="E40" s="169">
        <v>609205</v>
      </c>
      <c r="F40" s="156"/>
      <c r="G40" s="166">
        <v>378</v>
      </c>
      <c r="H40" s="166">
        <v>1803</v>
      </c>
      <c r="I40" s="119"/>
      <c r="J40" s="61">
        <v>1200</v>
      </c>
      <c r="K40" s="61">
        <v>4248</v>
      </c>
      <c r="L40" s="61"/>
      <c r="M40" s="190">
        <v>16051.998260426426</v>
      </c>
      <c r="N40" s="190">
        <v>53931.074335590703</v>
      </c>
      <c r="O40" s="61"/>
      <c r="P40" s="205"/>
      <c r="Q40" s="201"/>
    </row>
    <row r="41" spans="1:21" s="194" customFormat="1" ht="14.1" customHeight="1" x14ac:dyDescent="0.25">
      <c r="A41" s="210"/>
      <c r="B41" s="56"/>
      <c r="C41" s="7" t="s">
        <v>182</v>
      </c>
      <c r="D41" s="85"/>
      <c r="E41" s="169">
        <v>36604</v>
      </c>
      <c r="F41" s="156"/>
      <c r="G41" s="166">
        <v>67</v>
      </c>
      <c r="H41" s="166">
        <v>345</v>
      </c>
      <c r="I41" s="119"/>
      <c r="J41" s="61">
        <v>134</v>
      </c>
      <c r="K41" s="61">
        <v>904</v>
      </c>
      <c r="L41" s="61"/>
      <c r="M41" s="190">
        <v>1655.9799999999998</v>
      </c>
      <c r="N41" s="190">
        <v>6793.169719825547</v>
      </c>
      <c r="O41" s="61"/>
      <c r="P41" s="205"/>
      <c r="Q41" s="201"/>
    </row>
    <row r="42" spans="1:21" s="194" customFormat="1" ht="14.1" customHeight="1" x14ac:dyDescent="0.25">
      <c r="A42" s="210"/>
      <c r="B42" s="56"/>
      <c r="C42" s="7" t="s">
        <v>183</v>
      </c>
      <c r="D42" s="85"/>
      <c r="E42" s="169">
        <v>45061</v>
      </c>
      <c r="F42" s="156"/>
      <c r="G42" s="166">
        <v>200</v>
      </c>
      <c r="H42" s="166">
        <v>159</v>
      </c>
      <c r="I42" s="119"/>
      <c r="J42" s="61">
        <v>391</v>
      </c>
      <c r="K42" s="61">
        <v>342</v>
      </c>
      <c r="L42" s="61"/>
      <c r="M42" s="190">
        <v>5455.0952683141222</v>
      </c>
      <c r="N42" s="190">
        <v>3696.5668101062847</v>
      </c>
      <c r="O42" s="61"/>
      <c r="P42" s="205"/>
      <c r="Q42" s="201"/>
    </row>
    <row r="43" spans="1:21" s="194" customFormat="1" ht="14.1" customHeight="1" x14ac:dyDescent="0.25">
      <c r="A43" s="210"/>
      <c r="B43" s="56"/>
      <c r="C43" s="7" t="s">
        <v>184</v>
      </c>
      <c r="D43" s="85"/>
      <c r="E43" s="169">
        <v>24573</v>
      </c>
      <c r="F43" s="156"/>
      <c r="G43" s="166">
        <v>0</v>
      </c>
      <c r="H43" s="166">
        <v>0</v>
      </c>
      <c r="I43" s="119"/>
      <c r="J43" s="61">
        <v>0</v>
      </c>
      <c r="K43" s="61">
        <v>0</v>
      </c>
      <c r="L43" s="61"/>
      <c r="M43" s="190">
        <v>0</v>
      </c>
      <c r="N43" s="190">
        <v>0</v>
      </c>
      <c r="O43" s="61"/>
      <c r="P43" s="205"/>
      <c r="Q43" s="201"/>
    </row>
    <row r="44" spans="1:21" s="194" customFormat="1" ht="14.1" customHeight="1" x14ac:dyDescent="0.25">
      <c r="A44" s="210"/>
      <c r="B44" s="56"/>
      <c r="C44" s="7" t="s">
        <v>185</v>
      </c>
      <c r="D44" s="85"/>
      <c r="E44" s="169">
        <v>33479</v>
      </c>
      <c r="F44" s="156"/>
      <c r="G44" s="166">
        <v>15</v>
      </c>
      <c r="H44" s="166">
        <v>51</v>
      </c>
      <c r="I44" s="119"/>
      <c r="J44" s="61">
        <v>34</v>
      </c>
      <c r="K44" s="61">
        <v>152</v>
      </c>
      <c r="L44" s="61"/>
      <c r="M44" s="190">
        <v>363.81347999999997</v>
      </c>
      <c r="N44" s="190">
        <v>970.35948442711924</v>
      </c>
      <c r="O44" s="61"/>
      <c r="P44" s="205"/>
      <c r="Q44" s="201"/>
    </row>
    <row r="45" spans="1:21" s="194" customFormat="1" ht="14.1" customHeight="1" x14ac:dyDescent="0.25">
      <c r="A45" s="210"/>
      <c r="B45" s="56"/>
      <c r="C45" s="7" t="s">
        <v>186</v>
      </c>
      <c r="D45" s="85"/>
      <c r="E45" s="169">
        <v>18838</v>
      </c>
      <c r="F45" s="156"/>
      <c r="G45" s="166">
        <v>12</v>
      </c>
      <c r="H45" s="166">
        <v>16</v>
      </c>
      <c r="I45" s="119"/>
      <c r="J45" s="61">
        <v>28</v>
      </c>
      <c r="K45" s="61">
        <v>32</v>
      </c>
      <c r="L45" s="61"/>
      <c r="M45" s="190">
        <v>227.88288</v>
      </c>
      <c r="N45" s="190">
        <v>292.96008672897199</v>
      </c>
      <c r="O45" s="61"/>
      <c r="P45" s="205"/>
      <c r="Q45" s="201"/>
    </row>
    <row r="46" spans="1:21" s="194" customFormat="1" ht="14.1" customHeight="1" x14ac:dyDescent="0.25">
      <c r="A46" s="210"/>
      <c r="B46" s="56"/>
      <c r="C46" s="7" t="s">
        <v>187</v>
      </c>
      <c r="D46" s="85"/>
      <c r="E46" s="169">
        <v>16316</v>
      </c>
      <c r="F46" s="156"/>
      <c r="G46" s="166">
        <v>0</v>
      </c>
      <c r="H46" s="166">
        <v>63</v>
      </c>
      <c r="I46" s="119"/>
      <c r="J46" s="61">
        <v>0</v>
      </c>
      <c r="K46" s="61">
        <v>189</v>
      </c>
      <c r="L46" s="61"/>
      <c r="M46" s="190">
        <v>0</v>
      </c>
      <c r="N46" s="190">
        <v>971.5206740635515</v>
      </c>
      <c r="O46" s="61"/>
      <c r="P46" s="205"/>
      <c r="Q46" s="201"/>
    </row>
    <row r="47" spans="1:21" s="194" customFormat="1" ht="14.1" customHeight="1" x14ac:dyDescent="0.25">
      <c r="A47" s="210"/>
      <c r="B47" s="56"/>
      <c r="C47" s="7" t="s">
        <v>220</v>
      </c>
      <c r="D47" s="85"/>
      <c r="E47" s="169">
        <v>20299</v>
      </c>
      <c r="F47" s="156"/>
      <c r="G47" s="166">
        <v>18</v>
      </c>
      <c r="H47" s="166">
        <v>30</v>
      </c>
      <c r="I47" s="119"/>
      <c r="J47" s="61">
        <v>22</v>
      </c>
      <c r="K47" s="61">
        <v>60</v>
      </c>
      <c r="L47" s="61"/>
      <c r="M47" s="190">
        <v>224.84364480000002</v>
      </c>
      <c r="N47" s="190">
        <v>561.25456167476648</v>
      </c>
      <c r="O47" s="61"/>
      <c r="P47" s="205"/>
      <c r="Q47" s="201"/>
    </row>
    <row r="48" spans="1:21" ht="8.25" customHeight="1" thickBot="1" x14ac:dyDescent="0.25">
      <c r="B48" s="193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5"/>
    </row>
    <row r="49" spans="3:15" x14ac:dyDescent="0.2">
      <c r="G49" s="84"/>
      <c r="H49" s="84"/>
      <c r="I49" s="27"/>
      <c r="J49" s="26"/>
      <c r="K49" s="26"/>
      <c r="L49" s="27"/>
      <c r="M49" s="61"/>
      <c r="N49" s="61"/>
      <c r="O49" s="27"/>
    </row>
    <row r="50" spans="3:15" x14ac:dyDescent="0.2">
      <c r="C50" s="199"/>
      <c r="G50" s="166"/>
      <c r="H50" s="166"/>
      <c r="I50" s="119"/>
      <c r="J50" s="62"/>
      <c r="K50" s="62"/>
      <c r="L50" s="119"/>
      <c r="M50" s="167"/>
      <c r="N50" s="167"/>
      <c r="O50" s="119"/>
    </row>
    <row r="51" spans="3:15" x14ac:dyDescent="0.2">
      <c r="C51" s="200"/>
      <c r="G51" s="119"/>
      <c r="H51" s="119"/>
      <c r="I51" s="119"/>
      <c r="J51" s="119"/>
      <c r="K51" s="119"/>
      <c r="L51" s="119"/>
      <c r="M51" s="119"/>
      <c r="N51" s="119"/>
      <c r="O51" s="119"/>
    </row>
    <row r="52" spans="3:15" ht="8.1" customHeight="1" x14ac:dyDescent="0.2">
      <c r="G52" s="155"/>
      <c r="H52" s="155"/>
      <c r="I52" s="155"/>
      <c r="J52" s="155"/>
      <c r="K52" s="155"/>
      <c r="L52" s="155"/>
      <c r="M52" s="155"/>
      <c r="N52" s="155"/>
      <c r="O52" s="155"/>
    </row>
    <row r="53" spans="3:15" x14ac:dyDescent="0.2">
      <c r="C53" s="199"/>
      <c r="G53" s="166"/>
      <c r="H53" s="166"/>
      <c r="I53" s="119"/>
      <c r="J53" s="166"/>
      <c r="K53" s="166"/>
      <c r="L53" s="168"/>
      <c r="M53" s="168"/>
      <c r="N53" s="168"/>
      <c r="O53" s="119"/>
    </row>
    <row r="54" spans="3:15" x14ac:dyDescent="0.2">
      <c r="C54" s="200"/>
      <c r="G54" s="166"/>
      <c r="H54" s="166"/>
      <c r="I54" s="119"/>
      <c r="J54" s="166"/>
      <c r="K54" s="166"/>
      <c r="L54" s="168"/>
      <c r="M54" s="168"/>
      <c r="N54" s="168"/>
      <c r="O54" s="119"/>
    </row>
    <row r="55" spans="3:15" x14ac:dyDescent="0.2">
      <c r="C55" s="199"/>
      <c r="G55" s="155"/>
      <c r="H55" s="155"/>
      <c r="I55" s="155"/>
      <c r="J55" s="155"/>
      <c r="K55" s="155"/>
      <c r="L55" s="155"/>
      <c r="M55" s="155"/>
      <c r="N55" s="155"/>
      <c r="O55" s="155"/>
    </row>
    <row r="56" spans="3:15" x14ac:dyDescent="0.2">
      <c r="C56" s="200"/>
      <c r="G56" s="166"/>
      <c r="H56" s="166"/>
      <c r="I56" s="119"/>
      <c r="J56" s="166"/>
      <c r="K56" s="166"/>
      <c r="L56" s="168"/>
      <c r="M56" s="168"/>
      <c r="N56" s="168"/>
      <c r="O56" s="119"/>
    </row>
    <row r="57" spans="3:15" x14ac:dyDescent="0.2">
      <c r="G57" s="166"/>
      <c r="H57" s="166"/>
      <c r="I57" s="119"/>
      <c r="J57" s="62"/>
      <c r="K57" s="62"/>
      <c r="L57" s="119"/>
      <c r="M57" s="119"/>
      <c r="N57" s="119"/>
      <c r="O57" s="119"/>
    </row>
    <row r="58" spans="3:15" x14ac:dyDescent="0.2">
      <c r="G58" s="166"/>
      <c r="H58" s="166"/>
      <c r="I58" s="119"/>
      <c r="J58" s="62"/>
      <c r="K58" s="62"/>
      <c r="L58" s="119"/>
      <c r="M58" s="119"/>
      <c r="N58" s="119"/>
      <c r="O58" s="119"/>
    </row>
    <row r="59" spans="3:15" x14ac:dyDescent="0.2">
      <c r="G59" s="166"/>
      <c r="H59" s="166"/>
      <c r="I59" s="119"/>
      <c r="J59" s="62"/>
      <c r="K59" s="62"/>
      <c r="L59" s="119"/>
      <c r="M59" s="119"/>
      <c r="N59" s="119"/>
      <c r="O59" s="119"/>
    </row>
    <row r="60" spans="3:15" x14ac:dyDescent="0.2">
      <c r="G60" s="166"/>
      <c r="H60" s="166"/>
      <c r="I60" s="119"/>
      <c r="J60" s="166"/>
      <c r="K60" s="166"/>
      <c r="L60" s="119"/>
      <c r="M60" s="119"/>
      <c r="N60" s="119"/>
      <c r="O60" s="119"/>
    </row>
    <row r="61" spans="3:15" x14ac:dyDescent="0.2">
      <c r="G61" s="166"/>
      <c r="H61" s="166"/>
      <c r="I61" s="119"/>
      <c r="J61" s="166"/>
      <c r="K61" s="166"/>
      <c r="L61" s="168"/>
      <c r="M61" s="168"/>
      <c r="N61" s="168"/>
      <c r="O61" s="119"/>
    </row>
    <row r="62" spans="3:15" x14ac:dyDescent="0.2">
      <c r="G62" s="166"/>
      <c r="H62" s="166"/>
      <c r="I62" s="119"/>
      <c r="J62" s="166"/>
      <c r="K62" s="166"/>
      <c r="L62" s="119"/>
      <c r="M62" s="119"/>
      <c r="N62" s="119"/>
      <c r="O62" s="119"/>
    </row>
    <row r="63" spans="3:15" x14ac:dyDescent="0.2">
      <c r="G63" s="166"/>
      <c r="H63" s="166"/>
      <c r="I63" s="119"/>
      <c r="J63" s="62"/>
      <c r="K63" s="62"/>
      <c r="L63" s="119"/>
      <c r="M63" s="119"/>
      <c r="N63" s="119"/>
      <c r="O63" s="119"/>
    </row>
    <row r="64" spans="3:15" x14ac:dyDescent="0.2">
      <c r="G64" s="166"/>
      <c r="H64" s="166"/>
      <c r="I64" s="119"/>
      <c r="J64" s="166"/>
      <c r="K64" s="166"/>
      <c r="L64" s="119"/>
      <c r="M64" s="119"/>
      <c r="N64" s="119"/>
      <c r="O64" s="119"/>
    </row>
    <row r="65" spans="7:15" x14ac:dyDescent="0.2">
      <c r="G65" s="209"/>
      <c r="H65" s="209"/>
      <c r="I65" s="209"/>
      <c r="J65" s="209"/>
      <c r="K65" s="209"/>
      <c r="L65" s="209"/>
      <c r="M65" s="209"/>
      <c r="N65" s="209"/>
      <c r="O65" s="209"/>
    </row>
    <row r="66" spans="7:15" x14ac:dyDescent="0.2">
      <c r="G66" s="209"/>
      <c r="H66" s="209"/>
      <c r="I66" s="209"/>
      <c r="J66" s="209"/>
      <c r="K66" s="209"/>
      <c r="L66" s="209"/>
      <c r="M66" s="209"/>
      <c r="N66" s="209"/>
      <c r="O66" s="209"/>
    </row>
  </sheetData>
  <sheetProtection algorithmName="SHA-512" hashValue="V8+TTHwR3nEBcBNGLg3TfUJXzOxKsyE7jCGtN9QJ0I1dJQB2KkxbH6h+u2VOOhJvftV1ohWXjGqGiril8MtEcg==" saltValue="wGIylR5BrR+hw+rTA+hfXw==" spinCount="100000" sheet="1" objects="1" scenarios="1"/>
  <mergeCells count="5">
    <mergeCell ref="B2:P2"/>
    <mergeCell ref="B3:P3"/>
    <mergeCell ref="G5:H5"/>
    <mergeCell ref="J5:K5"/>
    <mergeCell ref="M5:N5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3"/>
  <sheetViews>
    <sheetView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6.7109375" style="192" customWidth="1"/>
    <col min="6" max="6" width="2" style="192" customWidth="1"/>
    <col min="7" max="8" width="20.7109375" style="192" customWidth="1"/>
    <col min="9" max="9" width="2" style="192" customWidth="1"/>
    <col min="10" max="11" width="20.7109375" style="192" customWidth="1"/>
    <col min="12" max="12" width="2" style="192" customWidth="1"/>
    <col min="13" max="14" width="20.7109375" style="192" customWidth="1"/>
    <col min="15" max="16" width="2" style="192" customWidth="1"/>
    <col min="17" max="17" width="14.5703125" style="192" bestFit="1" customWidth="1"/>
    <col min="18" max="16384" width="9.140625" style="192"/>
  </cols>
  <sheetData>
    <row r="1" spans="2:21" ht="54.95" customHeight="1" x14ac:dyDescent="0.2"/>
    <row r="2" spans="2:21" ht="15" customHeight="1" x14ac:dyDescent="0.2">
      <c r="B2" s="232" t="s">
        <v>225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21" ht="15" customHeight="1" x14ac:dyDescent="0.2">
      <c r="B3" s="233" t="s">
        <v>226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2:21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193"/>
      <c r="O4" s="193"/>
    </row>
    <row r="5" spans="2:21" s="194" customFormat="1" ht="42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21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21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</row>
    <row r="8" spans="2:21" s="195" customFormat="1" ht="13.5" thickBot="1" x14ac:dyDescent="0.3">
      <c r="B8" s="93"/>
      <c r="C8" s="92"/>
      <c r="D8" s="93"/>
      <c r="E8" s="92"/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6"/>
    </row>
    <row r="9" spans="2:21" s="194" customFormat="1" ht="14.1" customHeight="1" x14ac:dyDescent="0.25">
      <c r="B9" s="210"/>
      <c r="C9" s="85" t="s">
        <v>189</v>
      </c>
      <c r="D9" s="85"/>
      <c r="E9" s="170">
        <v>248877</v>
      </c>
      <c r="F9" s="156"/>
      <c r="G9" s="166">
        <v>150</v>
      </c>
      <c r="H9" s="166">
        <v>570</v>
      </c>
      <c r="I9" s="119"/>
      <c r="J9" s="61">
        <v>451</v>
      </c>
      <c r="K9" s="166">
        <v>1539</v>
      </c>
      <c r="L9" s="61"/>
      <c r="M9" s="190">
        <v>5253.4529779073237</v>
      </c>
      <c r="N9" s="166">
        <v>14982.088201052093</v>
      </c>
      <c r="O9" s="61"/>
      <c r="P9" s="205"/>
      <c r="Q9" s="206"/>
    </row>
    <row r="10" spans="2:21" s="194" customFormat="1" ht="14.1" customHeight="1" x14ac:dyDescent="0.25">
      <c r="B10" s="85"/>
      <c r="C10" s="85" t="s">
        <v>190</v>
      </c>
      <c r="D10" s="85"/>
      <c r="E10" s="170">
        <v>42275</v>
      </c>
      <c r="F10" s="156"/>
      <c r="G10" s="119">
        <v>89</v>
      </c>
      <c r="H10" s="166">
        <v>254</v>
      </c>
      <c r="I10" s="155"/>
      <c r="J10" s="61">
        <v>265</v>
      </c>
      <c r="K10" s="61">
        <v>982</v>
      </c>
      <c r="L10" s="61"/>
      <c r="M10" s="190">
        <v>4434.6968769450659</v>
      </c>
      <c r="N10" s="190">
        <v>7237.364218441372</v>
      </c>
      <c r="O10" s="61"/>
      <c r="P10" s="205"/>
      <c r="Q10" s="206"/>
    </row>
    <row r="11" spans="2:21" s="194" customFormat="1" ht="14.1" customHeight="1" x14ac:dyDescent="0.25">
      <c r="B11" s="56"/>
      <c r="C11" s="7" t="s">
        <v>191</v>
      </c>
      <c r="D11" s="85"/>
      <c r="E11" s="119">
        <v>15462</v>
      </c>
      <c r="F11" s="156"/>
      <c r="G11" s="119">
        <v>0</v>
      </c>
      <c r="H11" s="166">
        <v>0</v>
      </c>
      <c r="I11" s="167"/>
      <c r="J11" s="61">
        <v>0</v>
      </c>
      <c r="K11" s="61">
        <v>0</v>
      </c>
      <c r="L11" s="61"/>
      <c r="M11" s="190">
        <v>0</v>
      </c>
      <c r="N11" s="190">
        <v>0</v>
      </c>
      <c r="O11" s="61"/>
      <c r="P11" s="205"/>
      <c r="Q11" s="201"/>
    </row>
    <row r="12" spans="2:21" s="194" customFormat="1" ht="14.1" customHeight="1" x14ac:dyDescent="0.25">
      <c r="B12" s="210"/>
      <c r="C12" s="85" t="s">
        <v>192</v>
      </c>
      <c r="D12" s="85"/>
      <c r="E12" s="170">
        <v>19557</v>
      </c>
      <c r="F12" s="156"/>
      <c r="G12" s="156">
        <v>58</v>
      </c>
      <c r="H12" s="166">
        <v>0</v>
      </c>
      <c r="I12" s="156"/>
      <c r="J12" s="61">
        <v>137</v>
      </c>
      <c r="K12" s="61">
        <v>0</v>
      </c>
      <c r="L12" s="61"/>
      <c r="M12" s="190">
        <v>854.35739999999998</v>
      </c>
      <c r="N12" s="190">
        <v>0</v>
      </c>
      <c r="O12" s="61"/>
      <c r="P12" s="205"/>
      <c r="Q12" s="205"/>
      <c r="R12" s="205"/>
      <c r="S12" s="205"/>
      <c r="T12" s="205"/>
      <c r="U12" s="205"/>
    </row>
    <row r="13" spans="2:21" s="194" customFormat="1" ht="14.1" customHeight="1" x14ac:dyDescent="0.25">
      <c r="B13" s="85"/>
      <c r="C13" s="85" t="s">
        <v>193</v>
      </c>
      <c r="D13" s="85"/>
      <c r="E13" s="170">
        <v>128284</v>
      </c>
      <c r="F13" s="156"/>
      <c r="G13" s="119">
        <v>163</v>
      </c>
      <c r="H13" s="166">
        <v>299</v>
      </c>
      <c r="I13" s="155"/>
      <c r="J13" s="61">
        <v>498</v>
      </c>
      <c r="K13" s="61">
        <v>865</v>
      </c>
      <c r="L13" s="61"/>
      <c r="M13" s="190">
        <v>5594.6528028250314</v>
      </c>
      <c r="N13" s="190">
        <v>6573.9281108258847</v>
      </c>
      <c r="O13" s="61"/>
      <c r="P13" s="205"/>
      <c r="Q13" s="205"/>
      <c r="R13" s="205"/>
      <c r="S13" s="205"/>
      <c r="T13" s="205"/>
      <c r="U13" s="205"/>
    </row>
    <row r="14" spans="2:21" s="194" customFormat="1" ht="14.1" customHeight="1" x14ac:dyDescent="0.25">
      <c r="B14" s="210"/>
      <c r="C14" s="85" t="s">
        <v>194</v>
      </c>
      <c r="D14" s="85"/>
      <c r="E14" s="170">
        <v>23105</v>
      </c>
      <c r="F14" s="156"/>
      <c r="G14" s="119">
        <v>80</v>
      </c>
      <c r="H14" s="166">
        <v>118</v>
      </c>
      <c r="I14" s="155"/>
      <c r="J14" s="61">
        <v>215</v>
      </c>
      <c r="K14" s="61">
        <v>189</v>
      </c>
      <c r="L14" s="61"/>
      <c r="M14" s="190">
        <v>2393.3866258958442</v>
      </c>
      <c r="N14" s="190">
        <v>1845.6259107688888</v>
      </c>
      <c r="O14" s="61"/>
      <c r="P14" s="205"/>
      <c r="Q14" s="205"/>
      <c r="R14" s="205"/>
      <c r="S14" s="205"/>
      <c r="T14" s="205"/>
      <c r="U14" s="205"/>
    </row>
    <row r="15" spans="2:21" s="194" customFormat="1" ht="14.1" customHeight="1" x14ac:dyDescent="0.25">
      <c r="B15" s="210"/>
      <c r="C15" s="85" t="s">
        <v>195</v>
      </c>
      <c r="D15" s="85"/>
      <c r="E15" s="170">
        <v>44039</v>
      </c>
      <c r="F15" s="156"/>
      <c r="G15" s="119">
        <v>80</v>
      </c>
      <c r="H15" s="166">
        <v>253</v>
      </c>
      <c r="I15" s="155"/>
      <c r="J15" s="61">
        <v>214</v>
      </c>
      <c r="K15" s="61">
        <v>629</v>
      </c>
      <c r="L15" s="61"/>
      <c r="M15" s="190">
        <v>1103.167175111111</v>
      </c>
      <c r="N15" s="190">
        <v>5534.9062344663853</v>
      </c>
      <c r="O15" s="61"/>
      <c r="P15" s="205"/>
      <c r="Q15" s="205"/>
      <c r="R15" s="205"/>
      <c r="S15" s="205"/>
      <c r="T15" s="205"/>
      <c r="U15" s="205"/>
    </row>
    <row r="16" spans="2:21" s="194" customFormat="1" ht="14.1" customHeight="1" x14ac:dyDescent="0.25">
      <c r="B16" s="210"/>
      <c r="C16" s="85" t="s">
        <v>196</v>
      </c>
      <c r="D16" s="85"/>
      <c r="E16" s="170">
        <v>29606</v>
      </c>
      <c r="F16" s="156"/>
      <c r="G16" s="119">
        <v>0</v>
      </c>
      <c r="H16" s="166">
        <v>0</v>
      </c>
      <c r="I16" s="155"/>
      <c r="J16" s="61">
        <v>0</v>
      </c>
      <c r="K16" s="61">
        <v>0</v>
      </c>
      <c r="L16" s="61"/>
      <c r="M16" s="190">
        <v>0</v>
      </c>
      <c r="N16" s="190">
        <v>0</v>
      </c>
      <c r="O16" s="61"/>
      <c r="P16" s="205"/>
      <c r="Q16" s="205"/>
      <c r="R16" s="205"/>
      <c r="S16" s="205"/>
      <c r="T16" s="205"/>
      <c r="U16" s="205"/>
    </row>
    <row r="17" spans="1:21" s="194" customFormat="1" ht="14.1" customHeight="1" x14ac:dyDescent="0.25">
      <c r="A17" s="210"/>
      <c r="B17" s="210"/>
      <c r="C17" s="85" t="s">
        <v>197</v>
      </c>
      <c r="D17" s="85"/>
      <c r="E17" s="170">
        <v>19844</v>
      </c>
      <c r="F17" s="156"/>
      <c r="G17" s="119">
        <v>0</v>
      </c>
      <c r="H17" s="166">
        <v>0</v>
      </c>
      <c r="I17" s="155"/>
      <c r="J17" s="61">
        <v>0</v>
      </c>
      <c r="K17" s="61">
        <v>0</v>
      </c>
      <c r="L17" s="61"/>
      <c r="M17" s="190">
        <v>0</v>
      </c>
      <c r="N17" s="190">
        <v>0</v>
      </c>
      <c r="O17" s="61"/>
      <c r="P17" s="205"/>
      <c r="Q17" s="205"/>
      <c r="R17" s="205"/>
      <c r="S17" s="205"/>
      <c r="T17" s="205"/>
      <c r="U17" s="205"/>
    </row>
    <row r="18" spans="1:21" s="194" customFormat="1" ht="14.1" customHeight="1" x14ac:dyDescent="0.25">
      <c r="A18" s="210"/>
      <c r="B18" s="85"/>
      <c r="C18" s="85" t="s">
        <v>198</v>
      </c>
      <c r="D18" s="85"/>
      <c r="E18" s="169">
        <v>85345</v>
      </c>
      <c r="F18" s="156"/>
      <c r="G18" s="119">
        <v>32</v>
      </c>
      <c r="H18" s="166">
        <v>64</v>
      </c>
      <c r="I18" s="155"/>
      <c r="J18" s="61">
        <v>101</v>
      </c>
      <c r="K18" s="61">
        <v>256</v>
      </c>
      <c r="L18" s="61"/>
      <c r="M18" s="190">
        <v>874.58373485714276</v>
      </c>
      <c r="N18" s="190">
        <v>1704.3424049844236</v>
      </c>
      <c r="O18" s="61"/>
      <c r="P18" s="205"/>
      <c r="Q18" s="206"/>
    </row>
    <row r="19" spans="1:21" s="194" customFormat="1" ht="14.1" customHeight="1" x14ac:dyDescent="0.25">
      <c r="A19" s="210"/>
      <c r="B19" s="56"/>
      <c r="C19" s="7" t="s">
        <v>57</v>
      </c>
      <c r="D19" s="85"/>
      <c r="E19" s="119">
        <v>248064</v>
      </c>
      <c r="F19" s="156"/>
      <c r="G19" s="166">
        <v>140</v>
      </c>
      <c r="H19" s="166">
        <v>300</v>
      </c>
      <c r="I19" s="119"/>
      <c r="J19" s="61">
        <v>449</v>
      </c>
      <c r="K19" s="61">
        <v>1257</v>
      </c>
      <c r="L19" s="61"/>
      <c r="M19" s="190">
        <v>6594.5296559862736</v>
      </c>
      <c r="N19" s="190">
        <v>7200.6661556273857</v>
      </c>
      <c r="O19" s="61"/>
      <c r="P19" s="205"/>
      <c r="Q19" s="201"/>
    </row>
    <row r="20" spans="1:21" s="194" customFormat="1" ht="14.1" customHeight="1" x14ac:dyDescent="0.25">
      <c r="A20" s="210"/>
      <c r="B20" s="85"/>
      <c r="C20" s="85" t="s">
        <v>199</v>
      </c>
      <c r="D20" s="85"/>
      <c r="E20" s="170">
        <v>36211</v>
      </c>
      <c r="F20" s="156"/>
      <c r="G20" s="166">
        <v>28</v>
      </c>
      <c r="H20" s="166">
        <v>50</v>
      </c>
      <c r="I20" s="119"/>
      <c r="J20" s="61">
        <v>47</v>
      </c>
      <c r="K20" s="61">
        <v>132</v>
      </c>
      <c r="L20" s="61"/>
      <c r="M20" s="190">
        <v>257.44275199999998</v>
      </c>
      <c r="N20" s="190">
        <v>944.88695482866046</v>
      </c>
      <c r="O20" s="61"/>
      <c r="P20" s="205"/>
      <c r="Q20" s="206"/>
    </row>
    <row r="21" spans="1:21" s="194" customFormat="1" ht="14.1" customHeight="1" x14ac:dyDescent="0.25">
      <c r="A21" s="210"/>
      <c r="B21" s="85"/>
      <c r="C21" s="85" t="s">
        <v>200</v>
      </c>
      <c r="D21" s="85"/>
      <c r="E21" s="169">
        <v>9961</v>
      </c>
      <c r="F21" s="156"/>
      <c r="G21" s="166">
        <v>0</v>
      </c>
      <c r="H21" s="166">
        <v>0</v>
      </c>
      <c r="I21" s="119"/>
      <c r="J21" s="61">
        <v>0</v>
      </c>
      <c r="K21" s="61">
        <v>0</v>
      </c>
      <c r="L21" s="61"/>
      <c r="M21" s="190">
        <v>0</v>
      </c>
      <c r="N21" s="190">
        <v>0</v>
      </c>
      <c r="O21" s="61"/>
      <c r="P21" s="205"/>
      <c r="Q21" s="206"/>
    </row>
    <row r="22" spans="1:21" s="194" customFormat="1" ht="14.1" customHeight="1" x14ac:dyDescent="0.25">
      <c r="A22" s="210"/>
      <c r="B22" s="56"/>
      <c r="C22" s="7" t="s">
        <v>201</v>
      </c>
      <c r="D22" s="85"/>
      <c r="E22" s="169">
        <v>61238</v>
      </c>
      <c r="F22" s="156"/>
      <c r="G22" s="166">
        <v>91</v>
      </c>
      <c r="H22" s="166">
        <v>209</v>
      </c>
      <c r="I22" s="119"/>
      <c r="J22" s="61">
        <v>196</v>
      </c>
      <c r="K22" s="61">
        <v>527</v>
      </c>
      <c r="L22" s="61"/>
      <c r="M22" s="190">
        <v>2831.326538461537</v>
      </c>
      <c r="N22" s="190">
        <v>7088.2995875868655</v>
      </c>
      <c r="O22" s="61"/>
      <c r="P22" s="205"/>
      <c r="Q22" s="201"/>
    </row>
    <row r="23" spans="1:21" s="194" customFormat="1" ht="14.1" customHeight="1" x14ac:dyDescent="0.25">
      <c r="A23" s="210"/>
      <c r="B23" s="56"/>
      <c r="C23" s="7" t="s">
        <v>202</v>
      </c>
      <c r="D23" s="85"/>
      <c r="E23" s="169">
        <v>57289</v>
      </c>
      <c r="F23" s="156"/>
      <c r="G23" s="166">
        <v>228</v>
      </c>
      <c r="H23" s="166">
        <v>186</v>
      </c>
      <c r="I23" s="119"/>
      <c r="J23" s="61">
        <v>667</v>
      </c>
      <c r="K23" s="61">
        <v>375</v>
      </c>
      <c r="L23" s="61"/>
      <c r="M23" s="190">
        <v>7561.2747380000001</v>
      </c>
      <c r="N23" s="190">
        <v>3759.8696894291579</v>
      </c>
      <c r="O23" s="61"/>
      <c r="P23" s="205"/>
      <c r="Q23" s="201"/>
    </row>
    <row r="24" spans="1:21" s="194" customFormat="1" ht="14.1" customHeight="1" x14ac:dyDescent="0.25">
      <c r="A24" s="210"/>
      <c r="B24" s="56"/>
      <c r="C24" s="7" t="s">
        <v>203</v>
      </c>
      <c r="D24" s="85"/>
      <c r="E24" s="169">
        <v>7946</v>
      </c>
      <c r="F24" s="156"/>
      <c r="G24" s="166">
        <v>30</v>
      </c>
      <c r="H24" s="166">
        <v>25</v>
      </c>
      <c r="I24" s="119"/>
      <c r="J24" s="61">
        <v>102</v>
      </c>
      <c r="K24" s="61">
        <v>42</v>
      </c>
      <c r="L24" s="61"/>
      <c r="M24" s="190">
        <v>562.54600000000005</v>
      </c>
      <c r="N24" s="190">
        <v>270.44300529595017</v>
      </c>
      <c r="O24" s="61"/>
      <c r="P24" s="205"/>
      <c r="Q24" s="201"/>
    </row>
    <row r="25" spans="1:21" s="194" customFormat="1" ht="14.1" customHeight="1" x14ac:dyDescent="0.25">
      <c r="A25" s="210"/>
      <c r="B25" s="56"/>
      <c r="C25" s="7" t="s">
        <v>204</v>
      </c>
      <c r="D25" s="85"/>
      <c r="E25" s="169">
        <v>31920</v>
      </c>
      <c r="F25" s="156"/>
      <c r="G25" s="166">
        <v>0</v>
      </c>
      <c r="H25" s="166">
        <v>0</v>
      </c>
      <c r="I25" s="119"/>
      <c r="J25" s="61">
        <v>0</v>
      </c>
      <c r="K25" s="61">
        <v>0</v>
      </c>
      <c r="L25" s="61"/>
      <c r="M25" s="190">
        <v>0</v>
      </c>
      <c r="N25" s="190">
        <v>0</v>
      </c>
      <c r="O25" s="61"/>
      <c r="P25" s="205"/>
      <c r="Q25" s="201"/>
    </row>
    <row r="26" spans="1:21" s="194" customFormat="1" ht="14.1" customHeight="1" x14ac:dyDescent="0.25">
      <c r="A26" s="210"/>
      <c r="B26" s="56"/>
      <c r="C26" s="7" t="s">
        <v>205</v>
      </c>
      <c r="D26" s="85"/>
      <c r="E26" s="169">
        <v>25232</v>
      </c>
      <c r="F26" s="156"/>
      <c r="G26" s="166">
        <v>0</v>
      </c>
      <c r="H26" s="166">
        <v>0</v>
      </c>
      <c r="I26" s="119"/>
      <c r="J26" s="61">
        <v>0</v>
      </c>
      <c r="K26" s="61">
        <v>0</v>
      </c>
      <c r="L26" s="61"/>
      <c r="M26" s="190">
        <v>0</v>
      </c>
      <c r="N26" s="190">
        <v>0</v>
      </c>
      <c r="O26" s="61">
        <v>0</v>
      </c>
      <c r="P26" s="205"/>
      <c r="Q26" s="201"/>
    </row>
    <row r="27" spans="1:21" s="194" customFormat="1" ht="14.1" customHeight="1" x14ac:dyDescent="0.25">
      <c r="A27" s="210"/>
      <c r="B27" s="56"/>
      <c r="C27" s="7" t="s">
        <v>206</v>
      </c>
      <c r="D27" s="85"/>
      <c r="E27" s="169">
        <v>17406</v>
      </c>
      <c r="F27" s="156"/>
      <c r="G27" s="166">
        <v>0</v>
      </c>
      <c r="H27" s="166">
        <v>0</v>
      </c>
      <c r="I27" s="119"/>
      <c r="J27" s="61">
        <v>0</v>
      </c>
      <c r="K27" s="61">
        <v>0</v>
      </c>
      <c r="L27" s="61"/>
      <c r="M27" s="190">
        <v>0</v>
      </c>
      <c r="N27" s="190">
        <v>0</v>
      </c>
      <c r="O27" s="61">
        <v>0</v>
      </c>
      <c r="P27" s="205"/>
      <c r="Q27" s="201"/>
    </row>
    <row r="28" spans="1:21" s="194" customFormat="1" x14ac:dyDescent="0.25">
      <c r="A28" s="210"/>
      <c r="B28" s="56"/>
      <c r="C28" s="7"/>
      <c r="D28" s="85"/>
      <c r="E28" s="169"/>
      <c r="F28" s="156"/>
      <c r="G28" s="166"/>
      <c r="H28" s="166"/>
      <c r="I28" s="119"/>
      <c r="J28" s="62"/>
      <c r="K28" s="62"/>
      <c r="L28" s="119"/>
      <c r="M28" s="167"/>
      <c r="N28" s="167"/>
      <c r="O28" s="119"/>
      <c r="P28" s="205"/>
      <c r="Q28" s="201"/>
    </row>
    <row r="29" spans="1:21" s="194" customFormat="1" ht="14.1" customHeight="1" x14ac:dyDescent="0.25">
      <c r="A29" s="210"/>
      <c r="B29" s="9"/>
      <c r="C29" s="9" t="s">
        <v>58</v>
      </c>
      <c r="D29" s="114"/>
      <c r="E29" s="123">
        <v>1982112</v>
      </c>
      <c r="F29" s="116"/>
      <c r="G29" s="178">
        <v>4935</v>
      </c>
      <c r="H29" s="178">
        <v>3803</v>
      </c>
      <c r="I29" s="154"/>
      <c r="J29" s="69">
        <v>10527</v>
      </c>
      <c r="K29" s="69">
        <v>9507</v>
      </c>
      <c r="L29" s="115"/>
      <c r="M29" s="188">
        <v>359246.28354610555</v>
      </c>
      <c r="N29" s="188">
        <v>264275.92263153411</v>
      </c>
      <c r="O29" s="154"/>
      <c r="P29" s="205"/>
      <c r="Q29" s="201"/>
    </row>
    <row r="30" spans="1:21" s="194" customFormat="1" x14ac:dyDescent="0.25">
      <c r="A30" s="210"/>
      <c r="B30" s="56"/>
      <c r="C30" s="56"/>
      <c r="D30" s="85"/>
      <c r="E30" s="171"/>
      <c r="F30" s="156"/>
      <c r="G30" s="166"/>
      <c r="H30" s="166"/>
      <c r="I30" s="119"/>
      <c r="J30" s="62"/>
      <c r="K30" s="62"/>
      <c r="L30" s="119"/>
      <c r="M30" s="167"/>
      <c r="N30" s="167"/>
      <c r="O30" s="119"/>
      <c r="P30" s="205"/>
      <c r="Q30" s="201"/>
    </row>
    <row r="31" spans="1:21" s="194" customFormat="1" ht="14.1" customHeight="1" x14ac:dyDescent="0.25">
      <c r="A31" s="210"/>
      <c r="B31" s="9"/>
      <c r="C31" s="9" t="s">
        <v>207</v>
      </c>
      <c r="D31" s="114"/>
      <c r="E31" s="123">
        <v>95120</v>
      </c>
      <c r="F31" s="116"/>
      <c r="G31" s="178">
        <v>132</v>
      </c>
      <c r="H31" s="178">
        <v>264</v>
      </c>
      <c r="I31" s="154"/>
      <c r="J31" s="69">
        <v>297</v>
      </c>
      <c r="K31" s="69">
        <v>758</v>
      </c>
      <c r="L31" s="115"/>
      <c r="M31" s="188">
        <v>2622.5279999999998</v>
      </c>
      <c r="N31" s="188">
        <v>4907.1764699999994</v>
      </c>
      <c r="O31" s="154"/>
      <c r="P31" s="205"/>
      <c r="Q31" s="201"/>
    </row>
    <row r="32" spans="1:21" s="194" customFormat="1" ht="10.5" customHeight="1" x14ac:dyDescent="0.25">
      <c r="A32" s="210"/>
      <c r="B32" s="56"/>
      <c r="C32" s="56"/>
      <c r="D32" s="85"/>
      <c r="E32" s="171"/>
      <c r="F32" s="156"/>
      <c r="G32" s="166"/>
      <c r="H32" s="166"/>
      <c r="I32" s="119"/>
      <c r="J32" s="62"/>
      <c r="K32" s="62"/>
      <c r="L32" s="119"/>
      <c r="M32" s="167"/>
      <c r="N32" s="167"/>
      <c r="O32" s="119"/>
      <c r="P32" s="205"/>
      <c r="Q32" s="201"/>
    </row>
    <row r="33" spans="1:17" s="194" customFormat="1" ht="14.1" customHeight="1" x14ac:dyDescent="0.25">
      <c r="A33" s="210"/>
      <c r="B33" s="9"/>
      <c r="C33" s="9" t="s">
        <v>208</v>
      </c>
      <c r="D33" s="114"/>
      <c r="E33" s="123">
        <v>109202</v>
      </c>
      <c r="F33" s="116"/>
      <c r="G33" s="178">
        <v>274</v>
      </c>
      <c r="H33" s="178">
        <v>242</v>
      </c>
      <c r="I33" s="154"/>
      <c r="J33" s="69">
        <v>661</v>
      </c>
      <c r="K33" s="69">
        <v>625</v>
      </c>
      <c r="L33" s="115"/>
      <c r="M33" s="188">
        <v>14243.903111111109</v>
      </c>
      <c r="N33" s="188">
        <v>10203.519618193655</v>
      </c>
      <c r="O33" s="154"/>
      <c r="P33" s="205"/>
      <c r="Q33" s="201"/>
    </row>
    <row r="34" spans="1:17" s="194" customFormat="1" ht="8.25" customHeight="1" x14ac:dyDescent="0.25">
      <c r="A34" s="210"/>
      <c r="B34" s="56"/>
      <c r="C34" s="7"/>
      <c r="D34" s="85"/>
      <c r="E34" s="169"/>
      <c r="F34" s="156"/>
      <c r="G34" s="166"/>
      <c r="H34" s="166"/>
      <c r="I34" s="119"/>
      <c r="J34" s="62"/>
      <c r="K34" s="62"/>
      <c r="L34" s="119"/>
      <c r="M34" s="167"/>
      <c r="N34" s="167"/>
      <c r="O34" s="119"/>
      <c r="P34" s="205"/>
      <c r="Q34" s="201"/>
    </row>
    <row r="35" spans="1:17" ht="8.25" customHeight="1" thickBot="1" x14ac:dyDescent="0.25">
      <c r="B35" s="193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5"/>
    </row>
    <row r="36" spans="1:17" x14ac:dyDescent="0.2">
      <c r="G36" s="84"/>
      <c r="H36" s="84"/>
      <c r="I36" s="27"/>
      <c r="J36" s="26"/>
      <c r="K36" s="26"/>
      <c r="L36" s="27"/>
      <c r="M36" s="61"/>
      <c r="N36" s="61"/>
      <c r="O36" s="27"/>
    </row>
    <row r="37" spans="1:17" x14ac:dyDescent="0.2">
      <c r="C37" s="199"/>
      <c r="G37" s="166"/>
      <c r="H37" s="166"/>
      <c r="I37" s="119"/>
      <c r="J37" s="62"/>
      <c r="K37" s="62"/>
      <c r="L37" s="119"/>
      <c r="M37" s="167"/>
      <c r="N37" s="167"/>
      <c r="O37" s="119"/>
    </row>
    <row r="38" spans="1:17" x14ac:dyDescent="0.2">
      <c r="C38" s="200"/>
      <c r="G38" s="119"/>
      <c r="H38" s="119"/>
      <c r="I38" s="119"/>
      <c r="J38" s="119"/>
      <c r="K38" s="119"/>
      <c r="L38" s="119"/>
      <c r="M38" s="119"/>
      <c r="N38" s="119"/>
      <c r="O38" s="119"/>
    </row>
    <row r="39" spans="1:17" ht="8.1" customHeight="1" x14ac:dyDescent="0.2">
      <c r="G39" s="155"/>
      <c r="H39" s="155"/>
      <c r="I39" s="155"/>
      <c r="J39" s="155"/>
      <c r="K39" s="155"/>
      <c r="L39" s="155"/>
      <c r="M39" s="155"/>
      <c r="N39" s="155"/>
      <c r="O39" s="155"/>
    </row>
    <row r="40" spans="1:17" x14ac:dyDescent="0.2">
      <c r="C40" s="199"/>
      <c r="G40" s="166"/>
      <c r="H40" s="166"/>
      <c r="I40" s="119"/>
      <c r="J40" s="166"/>
      <c r="K40" s="166"/>
      <c r="L40" s="168"/>
      <c r="M40" s="168"/>
      <c r="N40" s="168"/>
      <c r="O40" s="119"/>
    </row>
    <row r="41" spans="1:17" x14ac:dyDescent="0.2">
      <c r="C41" s="200"/>
      <c r="G41" s="166"/>
      <c r="H41" s="166"/>
      <c r="I41" s="119"/>
      <c r="J41" s="166"/>
      <c r="K41" s="166"/>
      <c r="L41" s="168"/>
      <c r="M41" s="168"/>
      <c r="N41" s="168"/>
      <c r="O41" s="119"/>
    </row>
    <row r="42" spans="1:17" x14ac:dyDescent="0.2">
      <c r="C42" s="199"/>
      <c r="G42" s="155"/>
      <c r="H42" s="155"/>
      <c r="I42" s="155"/>
      <c r="J42" s="155"/>
      <c r="K42" s="155"/>
      <c r="L42" s="155"/>
      <c r="M42" s="155"/>
      <c r="N42" s="155"/>
      <c r="O42" s="155"/>
    </row>
    <row r="43" spans="1:17" x14ac:dyDescent="0.2">
      <c r="C43" s="200"/>
      <c r="G43" s="166"/>
      <c r="H43" s="166"/>
      <c r="I43" s="119"/>
      <c r="J43" s="166"/>
      <c r="K43" s="166"/>
      <c r="L43" s="168"/>
      <c r="M43" s="168"/>
      <c r="N43" s="168"/>
      <c r="O43" s="119"/>
    </row>
    <row r="44" spans="1:17" x14ac:dyDescent="0.2">
      <c r="G44" s="166"/>
      <c r="H44" s="166"/>
      <c r="I44" s="119"/>
      <c r="J44" s="62"/>
      <c r="K44" s="62"/>
      <c r="L44" s="119"/>
      <c r="M44" s="119"/>
      <c r="N44" s="119"/>
      <c r="O44" s="119"/>
    </row>
    <row r="45" spans="1:17" x14ac:dyDescent="0.2">
      <c r="G45" s="166"/>
      <c r="H45" s="166"/>
      <c r="I45" s="119"/>
      <c r="J45" s="62"/>
      <c r="K45" s="62"/>
      <c r="L45" s="119"/>
      <c r="M45" s="119"/>
      <c r="N45" s="119"/>
      <c r="O45" s="119"/>
    </row>
    <row r="46" spans="1:17" x14ac:dyDescent="0.2">
      <c r="G46" s="166"/>
      <c r="H46" s="166"/>
      <c r="I46" s="119"/>
      <c r="J46" s="62"/>
      <c r="K46" s="62"/>
      <c r="L46" s="119"/>
      <c r="M46" s="119"/>
      <c r="N46" s="119"/>
      <c r="O46" s="119"/>
    </row>
    <row r="47" spans="1:17" x14ac:dyDescent="0.2">
      <c r="G47" s="166"/>
      <c r="H47" s="166"/>
      <c r="I47" s="119"/>
      <c r="J47" s="166"/>
      <c r="K47" s="166"/>
      <c r="L47" s="119"/>
      <c r="M47" s="119"/>
      <c r="N47" s="119"/>
      <c r="O47" s="119"/>
    </row>
    <row r="48" spans="1:17" x14ac:dyDescent="0.2">
      <c r="G48" s="166"/>
      <c r="H48" s="166"/>
      <c r="I48" s="119"/>
      <c r="J48" s="166"/>
      <c r="K48" s="166"/>
      <c r="L48" s="168"/>
      <c r="M48" s="168"/>
      <c r="N48" s="168"/>
      <c r="O48" s="119"/>
    </row>
    <row r="49" spans="7:15" x14ac:dyDescent="0.2">
      <c r="G49" s="166"/>
      <c r="H49" s="166"/>
      <c r="I49" s="119"/>
      <c r="J49" s="166"/>
      <c r="K49" s="166"/>
      <c r="L49" s="119"/>
      <c r="M49" s="119"/>
      <c r="N49" s="119"/>
      <c r="O49" s="119"/>
    </row>
    <row r="50" spans="7:15" x14ac:dyDescent="0.2">
      <c r="G50" s="166"/>
      <c r="H50" s="166"/>
      <c r="I50" s="119"/>
      <c r="J50" s="62"/>
      <c r="K50" s="62"/>
      <c r="L50" s="119"/>
      <c r="M50" s="119"/>
      <c r="N50" s="119"/>
      <c r="O50" s="119"/>
    </row>
    <row r="51" spans="7:15" x14ac:dyDescent="0.2">
      <c r="G51" s="166"/>
      <c r="H51" s="166"/>
      <c r="I51" s="119"/>
      <c r="J51" s="166"/>
      <c r="K51" s="166"/>
      <c r="L51" s="119"/>
      <c r="M51" s="119"/>
      <c r="N51" s="119"/>
      <c r="O51" s="119"/>
    </row>
    <row r="52" spans="7:15" x14ac:dyDescent="0.2">
      <c r="G52" s="209"/>
      <c r="H52" s="209"/>
      <c r="I52" s="209"/>
      <c r="J52" s="209"/>
      <c r="K52" s="209"/>
      <c r="L52" s="209"/>
      <c r="M52" s="209"/>
      <c r="N52" s="209"/>
      <c r="O52" s="209"/>
    </row>
    <row r="53" spans="7:15" x14ac:dyDescent="0.2">
      <c r="G53" s="209"/>
      <c r="H53" s="209"/>
      <c r="I53" s="209"/>
      <c r="J53" s="209"/>
      <c r="K53" s="209"/>
      <c r="L53" s="209"/>
      <c r="M53" s="209"/>
      <c r="N53" s="209"/>
      <c r="O53" s="209"/>
    </row>
  </sheetData>
  <sheetProtection algorithmName="SHA-512" hashValue="Lk4C76l/wKXPOWJvQfNrfpBrwGiQFJ9bKgjx5HnbOcdraJf5SwPRp3KM0LYoXzwtgE8vZujAv2SVXp2Gw1OYFQ==" saltValue="svQUbM5btShFbJYd3AWdYA==" spinCount="100000" sheet="1" objects="1" scenarios="1"/>
  <mergeCells count="5">
    <mergeCell ref="B2:P2"/>
    <mergeCell ref="B3:P3"/>
    <mergeCell ref="G5:H5"/>
    <mergeCell ref="J5:K5"/>
    <mergeCell ref="M5:N5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Q34"/>
  <sheetViews>
    <sheetView view="pageBreakPreview" topLeftCell="A7"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40.85546875" style="192" customWidth="1"/>
    <col min="3" max="3" width="1.85546875" style="192" customWidth="1"/>
    <col min="4" max="4" width="26.7109375" style="192" customWidth="1"/>
    <col min="5" max="5" width="1.85546875" style="192" customWidth="1"/>
    <col min="6" max="7" width="20.7109375" style="192" customWidth="1"/>
    <col min="8" max="8" width="1.85546875" style="192" customWidth="1"/>
    <col min="9" max="10" width="20.85546875" style="192" customWidth="1"/>
    <col min="11" max="11" width="1.85546875" style="192" customWidth="1"/>
    <col min="12" max="13" width="20.7109375" style="192" customWidth="1"/>
    <col min="14" max="14" width="1.85546875" style="192" customWidth="1"/>
    <col min="15" max="15" width="1.85546875" style="209" customWidth="1"/>
    <col min="16" max="16" width="3.42578125" style="192" customWidth="1"/>
    <col min="17" max="16384" width="9.140625" style="192"/>
  </cols>
  <sheetData>
    <row r="1" spans="2:17" ht="54.95" customHeight="1" x14ac:dyDescent="0.2"/>
    <row r="2" spans="2:17" ht="15" customHeight="1" x14ac:dyDescent="0.2">
      <c r="B2" s="232" t="s">
        <v>232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17" ht="15" customHeight="1" x14ac:dyDescent="0.2">
      <c r="B3" s="233" t="s">
        <v>231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2:17" ht="13.5" thickBot="1" x14ac:dyDescent="0.25"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2:17" s="194" customFormat="1" ht="40.5" customHeight="1" x14ac:dyDescent="0.25">
      <c r="B5" s="230" t="s">
        <v>61</v>
      </c>
      <c r="C5" s="231"/>
      <c r="D5" s="146" t="s">
        <v>235</v>
      </c>
      <c r="E5" s="230"/>
      <c r="F5" s="234" t="s">
        <v>236</v>
      </c>
      <c r="G5" s="234"/>
      <c r="H5" s="179"/>
      <c r="I5" s="236" t="s">
        <v>234</v>
      </c>
      <c r="J5" s="236"/>
      <c r="K5" s="180"/>
      <c r="L5" s="235" t="s">
        <v>233</v>
      </c>
      <c r="M5" s="235"/>
      <c r="N5" s="89"/>
      <c r="O5" s="89"/>
    </row>
    <row r="6" spans="2:17" s="194" customFormat="1" x14ac:dyDescent="0.25">
      <c r="B6" s="90"/>
      <c r="C6" s="98"/>
      <c r="D6" s="177"/>
      <c r="E6" s="176"/>
      <c r="F6" s="177"/>
      <c r="G6" s="177"/>
      <c r="H6" s="98"/>
      <c r="I6" s="98"/>
      <c r="J6" s="98"/>
      <c r="K6" s="98"/>
      <c r="L6" s="90"/>
      <c r="M6" s="90"/>
      <c r="N6" s="98"/>
      <c r="O6" s="98"/>
    </row>
    <row r="7" spans="2:17" s="195" customFormat="1" x14ac:dyDescent="0.25">
      <c r="B7" s="91"/>
      <c r="C7" s="90"/>
      <c r="D7" s="102"/>
      <c r="E7" s="90"/>
      <c r="F7" s="102"/>
      <c r="G7" s="102"/>
      <c r="H7" s="102"/>
      <c r="I7" s="102"/>
      <c r="J7" s="102"/>
      <c r="K7" s="102"/>
      <c r="L7" s="104"/>
      <c r="M7" s="104"/>
      <c r="N7" s="102"/>
      <c r="O7" s="90"/>
    </row>
    <row r="8" spans="2:17" s="195" customFormat="1" ht="13.5" thickBot="1" x14ac:dyDescent="0.3">
      <c r="B8" s="92"/>
      <c r="C8" s="93"/>
      <c r="D8" s="92"/>
      <c r="E8" s="93"/>
      <c r="F8" s="110">
        <v>2022</v>
      </c>
      <c r="G8" s="110">
        <v>2023</v>
      </c>
      <c r="H8" s="111"/>
      <c r="I8" s="110">
        <v>2022</v>
      </c>
      <c r="J8" s="110">
        <v>2023</v>
      </c>
      <c r="K8" s="111"/>
      <c r="L8" s="110">
        <v>2022</v>
      </c>
      <c r="M8" s="110">
        <v>2023</v>
      </c>
      <c r="N8" s="111"/>
      <c r="O8" s="217"/>
    </row>
    <row r="9" spans="2:17" s="196" customFormat="1" ht="23.25" customHeight="1" x14ac:dyDescent="0.25">
      <c r="B9" s="34" t="s">
        <v>60</v>
      </c>
      <c r="C9" s="58"/>
      <c r="D9" s="66">
        <v>32447385</v>
      </c>
      <c r="E9" s="66">
        <v>0</v>
      </c>
      <c r="F9" s="66">
        <v>8771</v>
      </c>
      <c r="G9" s="66">
        <v>12312</v>
      </c>
      <c r="H9" s="66">
        <v>0</v>
      </c>
      <c r="I9" s="66">
        <v>22635</v>
      </c>
      <c r="J9" s="66">
        <v>32281.43415795518</v>
      </c>
      <c r="K9" s="66">
        <v>0</v>
      </c>
      <c r="L9" s="66">
        <v>447553.01067060384</v>
      </c>
      <c r="M9" s="66">
        <v>543232.82570376818</v>
      </c>
      <c r="N9" s="66">
        <v>0</v>
      </c>
      <c r="O9" s="67"/>
      <c r="Q9" s="211"/>
    </row>
    <row r="10" spans="2:17" s="194" customFormat="1" ht="23.25" customHeight="1" x14ac:dyDescent="0.25">
      <c r="B10" s="7" t="s">
        <v>0</v>
      </c>
      <c r="C10" s="18"/>
      <c r="D10" s="62">
        <v>4009670</v>
      </c>
      <c r="E10" s="62">
        <v>0</v>
      </c>
      <c r="F10" s="62">
        <v>817</v>
      </c>
      <c r="G10" s="62">
        <v>1803</v>
      </c>
      <c r="H10" s="62">
        <v>0</v>
      </c>
      <c r="I10" s="62">
        <v>2097</v>
      </c>
      <c r="J10" s="62">
        <v>5257.7708256369178</v>
      </c>
      <c r="K10" s="62">
        <v>0</v>
      </c>
      <c r="L10" s="62">
        <v>44410.499233524162</v>
      </c>
      <c r="M10" s="62">
        <v>97521.722201943499</v>
      </c>
      <c r="N10" s="62">
        <v>0</v>
      </c>
      <c r="O10" s="27"/>
      <c r="Q10" s="211"/>
    </row>
    <row r="11" spans="2:17" s="194" customFormat="1" ht="23.25" customHeight="1" x14ac:dyDescent="0.25">
      <c r="B11" s="7" t="s">
        <v>109</v>
      </c>
      <c r="C11" s="118"/>
      <c r="D11" s="119">
        <v>2131427</v>
      </c>
      <c r="E11" s="119">
        <v>0</v>
      </c>
      <c r="F11" s="119">
        <v>732</v>
      </c>
      <c r="G11" s="119">
        <v>1053</v>
      </c>
      <c r="H11" s="119">
        <v>0</v>
      </c>
      <c r="I11" s="119">
        <v>1919</v>
      </c>
      <c r="J11" s="119">
        <v>2849.5327044025162</v>
      </c>
      <c r="K11" s="119">
        <v>0</v>
      </c>
      <c r="L11" s="119">
        <v>40449.698810319431</v>
      </c>
      <c r="M11" s="119">
        <v>38927.493497849369</v>
      </c>
      <c r="N11" s="119">
        <v>0</v>
      </c>
      <c r="O11" s="119"/>
      <c r="Q11" s="211"/>
    </row>
    <row r="12" spans="2:17" s="194" customFormat="1" ht="23.25" customHeight="1" x14ac:dyDescent="0.25">
      <c r="B12" s="7" t="s">
        <v>7</v>
      </c>
      <c r="C12" s="118"/>
      <c r="D12" s="119">
        <v>1792501</v>
      </c>
      <c r="E12" s="119">
        <v>0</v>
      </c>
      <c r="F12" s="119">
        <v>427</v>
      </c>
      <c r="G12" s="119">
        <v>979</v>
      </c>
      <c r="H12" s="119">
        <v>0</v>
      </c>
      <c r="I12" s="119">
        <v>613</v>
      </c>
      <c r="J12" s="119">
        <v>2085.294199204187</v>
      </c>
      <c r="K12" s="119">
        <v>0</v>
      </c>
      <c r="L12" s="119">
        <v>9366.409560108521</v>
      </c>
      <c r="M12" s="119">
        <v>18928.370202888615</v>
      </c>
      <c r="N12" s="119">
        <v>0</v>
      </c>
      <c r="O12" s="119"/>
      <c r="Q12" s="211"/>
    </row>
    <row r="13" spans="2:17" s="194" customFormat="1" ht="23.25" customHeight="1" x14ac:dyDescent="0.25">
      <c r="B13" s="7" t="s">
        <v>13</v>
      </c>
      <c r="C13" s="118"/>
      <c r="D13" s="119">
        <v>998428</v>
      </c>
      <c r="E13" s="119">
        <v>0</v>
      </c>
      <c r="F13" s="119">
        <v>1356</v>
      </c>
      <c r="G13" s="119">
        <v>965</v>
      </c>
      <c r="H13" s="119">
        <v>0</v>
      </c>
      <c r="I13" s="119">
        <v>4215</v>
      </c>
      <c r="J13" s="119">
        <v>2482.6174603174604</v>
      </c>
      <c r="K13" s="119">
        <v>0</v>
      </c>
      <c r="L13" s="119">
        <v>66729.682794248351</v>
      </c>
      <c r="M13" s="119">
        <v>47446.391293932989</v>
      </c>
      <c r="N13" s="119">
        <v>0</v>
      </c>
      <c r="O13" s="119"/>
      <c r="Q13" s="211"/>
    </row>
    <row r="14" spans="2:17" s="194" customFormat="1" ht="23.25" customHeight="1" x14ac:dyDescent="0.25">
      <c r="B14" s="7" t="s">
        <v>17</v>
      </c>
      <c r="C14" s="118"/>
      <c r="D14" s="119">
        <v>1199974</v>
      </c>
      <c r="E14" s="119">
        <v>0</v>
      </c>
      <c r="F14" s="119">
        <v>321</v>
      </c>
      <c r="G14" s="119">
        <v>756</v>
      </c>
      <c r="H14" s="119">
        <v>0</v>
      </c>
      <c r="I14" s="119">
        <v>501</v>
      </c>
      <c r="J14" s="119">
        <v>1759.4499999999998</v>
      </c>
      <c r="K14" s="119">
        <v>0</v>
      </c>
      <c r="L14" s="119">
        <v>9893.7241127369689</v>
      </c>
      <c r="M14" s="119">
        <v>22848.51</v>
      </c>
      <c r="N14" s="119">
        <v>0</v>
      </c>
      <c r="O14" s="119"/>
      <c r="Q14" s="211"/>
    </row>
    <row r="15" spans="2:17" s="194" customFormat="1" ht="23.25" customHeight="1" x14ac:dyDescent="0.25">
      <c r="B15" s="7" t="s">
        <v>25</v>
      </c>
      <c r="C15" s="118"/>
      <c r="D15" s="119">
        <v>1591295</v>
      </c>
      <c r="E15" s="119">
        <v>0</v>
      </c>
      <c r="F15" s="119">
        <v>482</v>
      </c>
      <c r="G15" s="119">
        <v>692</v>
      </c>
      <c r="H15" s="119">
        <v>0</v>
      </c>
      <c r="I15" s="119">
        <v>1323</v>
      </c>
      <c r="J15" s="119">
        <v>1763.0888063660479</v>
      </c>
      <c r="K15" s="119">
        <v>0</v>
      </c>
      <c r="L15" s="119">
        <v>22289.684717929966</v>
      </c>
      <c r="M15" s="119">
        <v>32923.575281648431</v>
      </c>
      <c r="N15" s="119">
        <v>0</v>
      </c>
      <c r="O15" s="119"/>
      <c r="Q15" s="211"/>
    </row>
    <row r="16" spans="2:17" s="194" customFormat="1" ht="23.25" customHeight="1" x14ac:dyDescent="0.25">
      <c r="B16" s="7" t="s">
        <v>127</v>
      </c>
      <c r="C16" s="118"/>
      <c r="D16" s="119">
        <v>1740405</v>
      </c>
      <c r="E16" s="119">
        <v>0</v>
      </c>
      <c r="F16" s="119">
        <v>628</v>
      </c>
      <c r="G16" s="119">
        <v>528</v>
      </c>
      <c r="H16" s="119">
        <v>0</v>
      </c>
      <c r="I16" s="119">
        <v>1696</v>
      </c>
      <c r="J16" s="119">
        <v>1451.4397233201582</v>
      </c>
      <c r="K16" s="119">
        <v>0</v>
      </c>
      <c r="L16" s="119">
        <v>43145.473771198085</v>
      </c>
      <c r="M16" s="119">
        <v>39076.462999999996</v>
      </c>
      <c r="N16" s="119">
        <v>0</v>
      </c>
      <c r="O16" s="119"/>
      <c r="Q16" s="211"/>
    </row>
    <row r="17" spans="2:17" s="194" customFormat="1" ht="23.25" customHeight="1" x14ac:dyDescent="0.25">
      <c r="B17" s="7" t="s">
        <v>35</v>
      </c>
      <c r="C17" s="118"/>
      <c r="D17" s="119">
        <v>2496041</v>
      </c>
      <c r="E17" s="119">
        <v>0</v>
      </c>
      <c r="F17" s="119">
        <v>633</v>
      </c>
      <c r="G17" s="119">
        <v>938</v>
      </c>
      <c r="H17" s="119">
        <v>0</v>
      </c>
      <c r="I17" s="119">
        <v>1563</v>
      </c>
      <c r="J17" s="119">
        <v>2436.8617628397783</v>
      </c>
      <c r="K17" s="119">
        <v>0</v>
      </c>
      <c r="L17" s="119">
        <v>22847.093947359997</v>
      </c>
      <c r="M17" s="119">
        <v>27219.275922619046</v>
      </c>
      <c r="N17" s="119">
        <v>0</v>
      </c>
      <c r="O17" s="119"/>
      <c r="Q17" s="211"/>
    </row>
    <row r="18" spans="2:17" s="194" customFormat="1" ht="23.25" customHeight="1" x14ac:dyDescent="0.25">
      <c r="B18" s="7" t="s">
        <v>209</v>
      </c>
      <c r="C18" s="118"/>
      <c r="D18" s="119">
        <v>284885</v>
      </c>
      <c r="E18" s="119">
        <v>0</v>
      </c>
      <c r="F18" s="119">
        <v>50</v>
      </c>
      <c r="G18" s="119">
        <v>43</v>
      </c>
      <c r="H18" s="119">
        <v>0</v>
      </c>
      <c r="I18" s="119">
        <v>147</v>
      </c>
      <c r="J18" s="119">
        <v>117.62068965517241</v>
      </c>
      <c r="K18" s="119">
        <v>0</v>
      </c>
      <c r="L18" s="119">
        <v>1903.3256252480153</v>
      </c>
      <c r="M18" s="119">
        <v>1306.0520678733033</v>
      </c>
      <c r="N18" s="119">
        <v>0</v>
      </c>
      <c r="O18" s="119"/>
      <c r="Q18" s="211"/>
    </row>
    <row r="19" spans="2:17" s="194" customFormat="1" ht="23.25" customHeight="1" x14ac:dyDescent="0.25">
      <c r="B19" s="7" t="s">
        <v>37</v>
      </c>
      <c r="C19" s="118"/>
      <c r="D19" s="119">
        <v>6994423</v>
      </c>
      <c r="E19" s="119">
        <v>0</v>
      </c>
      <c r="F19" s="119">
        <v>1677</v>
      </c>
      <c r="G19" s="119">
        <v>2179</v>
      </c>
      <c r="H19" s="119">
        <v>0</v>
      </c>
      <c r="I19" s="119">
        <v>4485</v>
      </c>
      <c r="J19" s="119">
        <v>6105.1030778164941</v>
      </c>
      <c r="K19" s="119">
        <v>0</v>
      </c>
      <c r="L19" s="119">
        <v>104870.4562548642</v>
      </c>
      <c r="M19" s="119">
        <v>112708.41164718615</v>
      </c>
      <c r="N19" s="119">
        <v>0</v>
      </c>
      <c r="O19" s="119"/>
      <c r="Q19" s="211"/>
    </row>
    <row r="20" spans="2:17" s="194" customFormat="1" ht="23.25" customHeight="1" x14ac:dyDescent="0.25">
      <c r="B20" s="7" t="s">
        <v>44</v>
      </c>
      <c r="C20" s="118"/>
      <c r="D20" s="119">
        <v>1149440</v>
      </c>
      <c r="E20" s="119">
        <v>0</v>
      </c>
      <c r="F20" s="119">
        <v>916</v>
      </c>
      <c r="G20" s="119">
        <v>947</v>
      </c>
      <c r="H20" s="119">
        <v>0</v>
      </c>
      <c r="I20" s="119">
        <v>2442</v>
      </c>
      <c r="J20" s="119">
        <v>2276.6958741830063</v>
      </c>
      <c r="K20" s="119">
        <v>0</v>
      </c>
      <c r="L20" s="119">
        <v>33781.824534233601</v>
      </c>
      <c r="M20" s="119">
        <v>31761.390927489181</v>
      </c>
      <c r="N20" s="119">
        <v>0</v>
      </c>
      <c r="O20" s="119"/>
      <c r="Q20" s="211"/>
    </row>
    <row r="21" spans="2:17" s="194" customFormat="1" ht="23.25" customHeight="1" x14ac:dyDescent="0.25">
      <c r="B21" s="7" t="s">
        <v>49</v>
      </c>
      <c r="C21" s="118"/>
      <c r="D21" s="119">
        <v>3418785</v>
      </c>
      <c r="E21" s="119">
        <v>0</v>
      </c>
      <c r="F21" s="119">
        <v>226</v>
      </c>
      <c r="G21" s="119">
        <v>662</v>
      </c>
      <c r="H21" s="119">
        <v>0</v>
      </c>
      <c r="I21" s="119">
        <v>464</v>
      </c>
      <c r="J21" s="119">
        <v>1597.4</v>
      </c>
      <c r="K21" s="119">
        <v>0</v>
      </c>
      <c r="L21" s="119">
        <v>5227.1774305882345</v>
      </c>
      <c r="M21" s="119">
        <v>19134.829466666666</v>
      </c>
      <c r="N21" s="119">
        <v>0</v>
      </c>
      <c r="O21" s="119"/>
      <c r="Q21" s="211"/>
    </row>
    <row r="22" spans="2:17" s="194" customFormat="1" ht="23.25" customHeight="1" x14ac:dyDescent="0.25">
      <c r="B22" s="7" t="s">
        <v>56</v>
      </c>
      <c r="C22" s="118"/>
      <c r="D22" s="119">
        <v>2453677</v>
      </c>
      <c r="E22" s="119">
        <v>0</v>
      </c>
      <c r="F22" s="119">
        <v>100</v>
      </c>
      <c r="G22" s="119">
        <v>303</v>
      </c>
      <c r="H22" s="119">
        <v>0</v>
      </c>
      <c r="I22" s="119">
        <v>251</v>
      </c>
      <c r="J22" s="119">
        <v>820.11578947368412</v>
      </c>
      <c r="K22" s="119">
        <v>0</v>
      </c>
      <c r="L22" s="119">
        <v>6558.5538349999997</v>
      </c>
      <c r="M22" s="119">
        <v>16309.656000000001</v>
      </c>
      <c r="N22" s="119">
        <v>0</v>
      </c>
      <c r="O22" s="119"/>
      <c r="Q22" s="211"/>
    </row>
    <row r="23" spans="2:17" s="194" customFormat="1" ht="23.25" customHeight="1" x14ac:dyDescent="0.25">
      <c r="B23" s="7" t="s">
        <v>58</v>
      </c>
      <c r="C23" s="118"/>
      <c r="D23" s="119">
        <v>1982112</v>
      </c>
      <c r="E23" s="119">
        <v>0</v>
      </c>
      <c r="F23" s="119">
        <v>206</v>
      </c>
      <c r="G23" s="119">
        <v>220</v>
      </c>
      <c r="H23" s="119">
        <v>0</v>
      </c>
      <c r="I23" s="119">
        <v>466</v>
      </c>
      <c r="J23" s="119">
        <v>581.55038759689921</v>
      </c>
      <c r="K23" s="119">
        <v>0</v>
      </c>
      <c r="L23" s="119">
        <v>20291.991720044301</v>
      </c>
      <c r="M23" s="119">
        <v>19897.871739189148</v>
      </c>
      <c r="N23" s="119">
        <v>0</v>
      </c>
      <c r="O23" s="119"/>
      <c r="Q23" s="211"/>
    </row>
    <row r="24" spans="2:17" s="194" customFormat="1" ht="23.25" customHeight="1" x14ac:dyDescent="0.25">
      <c r="B24" s="7" t="s">
        <v>207</v>
      </c>
      <c r="C24" s="118"/>
      <c r="D24" s="119">
        <v>95120</v>
      </c>
      <c r="E24" s="119">
        <v>0</v>
      </c>
      <c r="F24" s="119">
        <v>0</v>
      </c>
      <c r="G24" s="119">
        <v>44</v>
      </c>
      <c r="H24" s="119">
        <v>0</v>
      </c>
      <c r="I24" s="119">
        <v>0</v>
      </c>
      <c r="J24" s="119">
        <v>79.75</v>
      </c>
      <c r="K24" s="119">
        <v>0</v>
      </c>
      <c r="L24" s="119">
        <v>0</v>
      </c>
      <c r="M24" s="119">
        <v>509.72624999999999</v>
      </c>
      <c r="N24" s="119">
        <v>0</v>
      </c>
      <c r="O24" s="119"/>
      <c r="Q24" s="211"/>
    </row>
    <row r="25" spans="2:17" s="194" customFormat="1" ht="23.25" customHeight="1" x14ac:dyDescent="0.25">
      <c r="B25" s="7" t="s">
        <v>208</v>
      </c>
      <c r="C25" s="118"/>
      <c r="D25" s="119">
        <v>109202</v>
      </c>
      <c r="E25" s="119">
        <v>0</v>
      </c>
      <c r="F25" s="119">
        <v>200</v>
      </c>
      <c r="G25" s="119">
        <v>200</v>
      </c>
      <c r="H25" s="119">
        <v>0</v>
      </c>
      <c r="I25" s="119">
        <v>453</v>
      </c>
      <c r="J25" s="119">
        <v>617.14285714285722</v>
      </c>
      <c r="K25" s="119">
        <v>0</v>
      </c>
      <c r="L25" s="119">
        <v>15787.414323199999</v>
      </c>
      <c r="M25" s="119">
        <v>16713.086204481799</v>
      </c>
      <c r="N25" s="119">
        <v>0</v>
      </c>
      <c r="O25" s="119"/>
      <c r="Q25" s="211"/>
    </row>
    <row r="26" spans="2:17" s="194" customFormat="1" ht="20.100000000000001" customHeight="1" thickBot="1" x14ac:dyDescent="0.3">
      <c r="B26" s="8"/>
      <c r="C26" s="17"/>
      <c r="D26" s="17"/>
      <c r="E26" s="17"/>
      <c r="F26" s="17"/>
      <c r="G26" s="17"/>
      <c r="H26" s="198"/>
      <c r="I26" s="198"/>
      <c r="J26" s="198"/>
      <c r="K26" s="198"/>
      <c r="L26" s="198"/>
      <c r="M26" s="198"/>
      <c r="N26" s="198"/>
      <c r="O26" s="14"/>
    </row>
    <row r="28" spans="2:17" x14ac:dyDescent="0.2">
      <c r="B28" s="86" t="s">
        <v>105</v>
      </c>
    </row>
    <row r="29" spans="2:17" x14ac:dyDescent="0.2">
      <c r="B29" s="87" t="s">
        <v>212</v>
      </c>
    </row>
    <row r="30" spans="2:17" x14ac:dyDescent="0.2">
      <c r="B30" s="86"/>
    </row>
    <row r="31" spans="2:17" x14ac:dyDescent="0.2">
      <c r="B31" s="86" t="s">
        <v>210</v>
      </c>
    </row>
    <row r="32" spans="2:17" x14ac:dyDescent="0.2">
      <c r="B32" s="87" t="s">
        <v>211</v>
      </c>
    </row>
    <row r="33" spans="2:2" x14ac:dyDescent="0.2">
      <c r="B33" s="86" t="s">
        <v>213</v>
      </c>
    </row>
    <row r="34" spans="2:2" x14ac:dyDescent="0.2">
      <c r="B34" s="87" t="s">
        <v>214</v>
      </c>
    </row>
  </sheetData>
  <sheetProtection algorithmName="SHA-512" hashValue="BN7x7i+vCNU2MlM8uvRs5X4EMTYYTXFx9H+j2rOlqQKFzcdJ60feXc008Il4FfE3sBW/p4Kyst6YwTM+MqZEyg==" saltValue="Jx4e939q+2voYco0pJPvDQ==" spinCount="100000" sheet="1" objects="1" scenarios="1"/>
  <mergeCells count="5">
    <mergeCell ref="F5:G5"/>
    <mergeCell ref="B2:P2"/>
    <mergeCell ref="B3:P3"/>
    <mergeCell ref="I5:J5"/>
    <mergeCell ref="L5:M5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Q60"/>
  <sheetViews>
    <sheetView topLeftCell="A2"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6.85546875" style="192" customWidth="1"/>
    <col min="6" max="6" width="2" style="192" customWidth="1"/>
    <col min="7" max="8" width="20.7109375" style="192" customWidth="1"/>
    <col min="9" max="9" width="2" style="192" customWidth="1"/>
    <col min="10" max="11" width="20.85546875" style="192" customWidth="1"/>
    <col min="12" max="12" width="2" style="192" customWidth="1"/>
    <col min="13" max="14" width="20.7109375" style="192" customWidth="1"/>
    <col min="15" max="16" width="2" style="192" customWidth="1"/>
    <col min="17" max="17" width="14.5703125" style="192" bestFit="1" customWidth="1"/>
    <col min="18" max="16384" width="9.140625" style="192"/>
  </cols>
  <sheetData>
    <row r="1" spans="2:17" ht="54.95" customHeight="1" x14ac:dyDescent="0.2"/>
    <row r="2" spans="2:17" s="194" customFormat="1" ht="12" customHeight="1" x14ac:dyDescent="0.25">
      <c r="B2" s="232" t="s">
        <v>227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17" s="194" customFormat="1" ht="12" customHeight="1" x14ac:dyDescent="0.25">
      <c r="B3" s="233" t="s">
        <v>228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2:17" ht="5.45" customHeight="1" thickBot="1" x14ac:dyDescent="0.25">
      <c r="B4" s="3"/>
      <c r="C4" s="3"/>
      <c r="D4" s="3"/>
      <c r="E4" s="3"/>
      <c r="F4" s="3"/>
      <c r="G4" s="5"/>
      <c r="H4" s="5"/>
      <c r="I4" s="5"/>
      <c r="J4" s="5"/>
      <c r="K4" s="5"/>
      <c r="L4" s="5"/>
      <c r="M4" s="5"/>
      <c r="N4" s="5"/>
      <c r="O4" s="5"/>
    </row>
    <row r="5" spans="2:17" s="194" customFormat="1" ht="39.75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17" s="194" customForma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17" s="195" customFormat="1" ht="17.25" customHeight="1" thickBot="1" x14ac:dyDescent="0.3">
      <c r="B7" s="93"/>
      <c r="C7" s="92"/>
      <c r="D7" s="93"/>
      <c r="E7" s="92"/>
      <c r="F7" s="93"/>
      <c r="G7" s="110">
        <v>2022</v>
      </c>
      <c r="H7" s="110">
        <v>2023</v>
      </c>
      <c r="I7" s="111"/>
      <c r="J7" s="110">
        <v>2022</v>
      </c>
      <c r="K7" s="110">
        <v>2023</v>
      </c>
      <c r="L7" s="111"/>
      <c r="M7" s="110">
        <v>2022</v>
      </c>
      <c r="N7" s="110">
        <v>2023</v>
      </c>
      <c r="O7" s="111"/>
    </row>
    <row r="8" spans="2:17" s="194" customFormat="1" ht="14.25" customHeight="1" x14ac:dyDescent="0.25">
      <c r="B8" s="19"/>
      <c r="C8" s="19" t="s">
        <v>60</v>
      </c>
      <c r="D8" s="10"/>
      <c r="E8" s="69">
        <v>32447385</v>
      </c>
      <c r="F8" s="70"/>
      <c r="G8" s="69">
        <v>8771</v>
      </c>
      <c r="H8" s="69">
        <v>11545</v>
      </c>
      <c r="I8" s="69"/>
      <c r="J8" s="69">
        <v>22635</v>
      </c>
      <c r="K8" s="69">
        <v>30182.875123741738</v>
      </c>
      <c r="L8" s="69"/>
      <c r="M8" s="69">
        <v>447553.01067060384</v>
      </c>
      <c r="N8" s="69">
        <v>489802.48551009729</v>
      </c>
      <c r="O8" s="69"/>
      <c r="Q8" s="207"/>
    </row>
    <row r="9" spans="2:17" s="194" customFormat="1" ht="14.25" customHeight="1" x14ac:dyDescent="0.25">
      <c r="B9" s="9"/>
      <c r="C9" s="9" t="s">
        <v>0</v>
      </c>
      <c r="D9" s="60"/>
      <c r="E9" s="69">
        <v>4009670</v>
      </c>
      <c r="F9" s="71"/>
      <c r="G9" s="69">
        <v>817</v>
      </c>
      <c r="H9" s="69">
        <v>1803</v>
      </c>
      <c r="I9" s="69"/>
      <c r="J9" s="69">
        <v>2097</v>
      </c>
      <c r="K9" s="69">
        <v>5257.7708256369178</v>
      </c>
      <c r="L9" s="69"/>
      <c r="M9" s="69">
        <v>44410.499233524162</v>
      </c>
      <c r="N9" s="69">
        <v>97521.722201943499</v>
      </c>
      <c r="O9" s="69"/>
      <c r="Q9" s="201"/>
    </row>
    <row r="10" spans="2:17" s="204" customFormat="1" ht="15" customHeight="1" x14ac:dyDescent="0.2">
      <c r="B10" s="124"/>
      <c r="C10" s="124" t="s">
        <v>1</v>
      </c>
      <c r="D10" s="124"/>
      <c r="E10" s="141">
        <v>495338</v>
      </c>
      <c r="F10" s="142"/>
      <c r="G10" s="61">
        <v>105</v>
      </c>
      <c r="H10" s="61">
        <v>180</v>
      </c>
      <c r="I10" s="61"/>
      <c r="J10" s="61">
        <v>307</v>
      </c>
      <c r="K10" s="61">
        <v>576.60111317254177</v>
      </c>
      <c r="L10" s="61"/>
      <c r="M10" s="61">
        <v>5931.1790000000001</v>
      </c>
      <c r="N10" s="61">
        <v>11260.407582417582</v>
      </c>
      <c r="O10" s="61"/>
      <c r="P10" s="202"/>
      <c r="Q10" s="203"/>
    </row>
    <row r="11" spans="2:17" s="204" customFormat="1" ht="15" customHeight="1" x14ac:dyDescent="0.2">
      <c r="B11" s="124"/>
      <c r="C11" s="129" t="s">
        <v>106</v>
      </c>
      <c r="D11" s="129"/>
      <c r="E11" s="141">
        <v>1711191</v>
      </c>
      <c r="F11" s="142"/>
      <c r="G11" s="61">
        <v>140</v>
      </c>
      <c r="H11" s="61">
        <v>720</v>
      </c>
      <c r="I11" s="61"/>
      <c r="J11" s="61">
        <v>383</v>
      </c>
      <c r="K11" s="61">
        <v>2037.2353387855865</v>
      </c>
      <c r="L11" s="61"/>
      <c r="M11" s="61">
        <v>12695.164765484516</v>
      </c>
      <c r="N11" s="61">
        <v>59295.420981018986</v>
      </c>
      <c r="O11" s="61"/>
      <c r="P11" s="202"/>
      <c r="Q11" s="203"/>
    </row>
    <row r="12" spans="2:17" s="204" customFormat="1" ht="15" customHeight="1" x14ac:dyDescent="0.2">
      <c r="B12" s="121"/>
      <c r="C12" s="129" t="s">
        <v>2</v>
      </c>
      <c r="D12" s="129"/>
      <c r="E12" s="141">
        <v>323762</v>
      </c>
      <c r="F12" s="142"/>
      <c r="G12" s="61">
        <v>74</v>
      </c>
      <c r="H12" s="61">
        <v>184</v>
      </c>
      <c r="I12" s="61"/>
      <c r="J12" s="61">
        <v>215</v>
      </c>
      <c r="K12" s="61">
        <v>670.70967741935488</v>
      </c>
      <c r="L12" s="61"/>
      <c r="M12" s="61">
        <v>4674.9711428571427</v>
      </c>
      <c r="N12" s="61">
        <v>5610.7681818181818</v>
      </c>
      <c r="O12" s="61"/>
      <c r="P12" s="202"/>
      <c r="Q12" s="203"/>
    </row>
    <row r="13" spans="2:17" s="204" customFormat="1" ht="15" customHeight="1" x14ac:dyDescent="0.2">
      <c r="B13" s="121"/>
      <c r="C13" s="121" t="s">
        <v>3</v>
      </c>
      <c r="D13" s="121"/>
      <c r="E13" s="141">
        <v>222382</v>
      </c>
      <c r="F13" s="144"/>
      <c r="G13" s="61">
        <v>122</v>
      </c>
      <c r="H13" s="61">
        <v>219</v>
      </c>
      <c r="I13" s="61"/>
      <c r="J13" s="61">
        <v>272</v>
      </c>
      <c r="K13" s="61">
        <v>596.01265822784808</v>
      </c>
      <c r="L13" s="61"/>
      <c r="M13" s="61">
        <v>7746.3568857142855</v>
      </c>
      <c r="N13" s="61">
        <v>8416.6321753246702</v>
      </c>
      <c r="O13" s="61"/>
      <c r="P13" s="202"/>
      <c r="Q13" s="203"/>
    </row>
    <row r="14" spans="2:17" s="204" customFormat="1" ht="15" customHeight="1" x14ac:dyDescent="0.2">
      <c r="B14" s="121"/>
      <c r="C14" s="121" t="s">
        <v>107</v>
      </c>
      <c r="D14" s="121"/>
      <c r="E14" s="141">
        <v>329497</v>
      </c>
      <c r="F14" s="144"/>
      <c r="G14" s="61">
        <v>0</v>
      </c>
      <c r="H14" s="61">
        <v>134</v>
      </c>
      <c r="I14" s="61"/>
      <c r="J14" s="61">
        <v>0</v>
      </c>
      <c r="K14" s="61">
        <v>421.14285714285711</v>
      </c>
      <c r="L14" s="61"/>
      <c r="M14" s="61">
        <v>0</v>
      </c>
      <c r="N14" s="61">
        <v>3143.5590909090906</v>
      </c>
      <c r="O14" s="61"/>
      <c r="P14" s="202"/>
      <c r="Q14" s="203"/>
    </row>
    <row r="15" spans="2:17" s="204" customFormat="1" ht="15" customHeight="1" x14ac:dyDescent="0.2">
      <c r="B15" s="121"/>
      <c r="C15" s="121" t="s">
        <v>4</v>
      </c>
      <c r="D15" s="121"/>
      <c r="E15" s="141">
        <v>78195</v>
      </c>
      <c r="F15" s="144"/>
      <c r="G15" s="61">
        <v>29</v>
      </c>
      <c r="H15" s="61">
        <v>41</v>
      </c>
      <c r="I15" s="61"/>
      <c r="J15" s="61">
        <v>87</v>
      </c>
      <c r="K15" s="61">
        <v>112.21052631578948</v>
      </c>
      <c r="L15" s="61"/>
      <c r="M15" s="61">
        <v>1425.8661999999999</v>
      </c>
      <c r="N15" s="61">
        <v>1564.1891911764699</v>
      </c>
      <c r="O15" s="61"/>
      <c r="P15" s="202"/>
      <c r="Q15" s="203"/>
    </row>
    <row r="16" spans="2:17" s="204" customFormat="1" ht="15" customHeight="1" x14ac:dyDescent="0.2">
      <c r="B16" s="121"/>
      <c r="C16" s="121" t="s">
        <v>5</v>
      </c>
      <c r="D16" s="121"/>
      <c r="E16" s="141">
        <v>314776</v>
      </c>
      <c r="F16" s="144"/>
      <c r="G16" s="61">
        <v>195</v>
      </c>
      <c r="H16" s="61">
        <v>102</v>
      </c>
      <c r="I16" s="61"/>
      <c r="J16" s="61">
        <v>406</v>
      </c>
      <c r="K16" s="61">
        <v>255</v>
      </c>
      <c r="L16" s="61"/>
      <c r="M16" s="61">
        <v>2810.5058497246264</v>
      </c>
      <c r="N16" s="61">
        <v>2692.8</v>
      </c>
      <c r="O16" s="61"/>
      <c r="P16" s="202"/>
      <c r="Q16" s="203"/>
    </row>
    <row r="17" spans="2:17" s="204" customFormat="1" ht="15" customHeight="1" x14ac:dyDescent="0.2">
      <c r="B17" s="121"/>
      <c r="C17" s="121" t="s">
        <v>108</v>
      </c>
      <c r="D17" s="121"/>
      <c r="E17" s="141">
        <v>173318</v>
      </c>
      <c r="F17" s="144"/>
      <c r="G17" s="61">
        <v>89</v>
      </c>
      <c r="H17" s="61">
        <v>113</v>
      </c>
      <c r="I17" s="61"/>
      <c r="J17" s="61">
        <v>265</v>
      </c>
      <c r="K17" s="61">
        <v>312</v>
      </c>
      <c r="L17" s="61"/>
      <c r="M17" s="61">
        <v>6894.4034666666666</v>
      </c>
      <c r="N17" s="61">
        <v>2665.7874126984129</v>
      </c>
      <c r="O17" s="61"/>
      <c r="P17" s="202"/>
      <c r="Q17" s="203"/>
    </row>
    <row r="18" spans="2:17" s="204" customFormat="1" ht="15" customHeight="1" x14ac:dyDescent="0.2">
      <c r="B18" s="121"/>
      <c r="C18" s="121" t="s">
        <v>6</v>
      </c>
      <c r="D18" s="121"/>
      <c r="E18" s="141">
        <v>197762</v>
      </c>
      <c r="F18" s="144"/>
      <c r="G18" s="61">
        <v>63</v>
      </c>
      <c r="H18" s="61">
        <v>81</v>
      </c>
      <c r="I18" s="61"/>
      <c r="J18" s="61">
        <v>162</v>
      </c>
      <c r="K18" s="61">
        <v>201.67346938775512</v>
      </c>
      <c r="L18" s="61"/>
      <c r="M18" s="61">
        <v>2232.0519230769232</v>
      </c>
      <c r="N18" s="61">
        <v>2186.4456818181811</v>
      </c>
      <c r="O18" s="61"/>
      <c r="P18" s="202"/>
    </row>
    <row r="19" spans="2:17" s="204" customFormat="1" ht="15" customHeight="1" x14ac:dyDescent="0.2">
      <c r="B19" s="121"/>
      <c r="C19" s="121" t="s">
        <v>67</v>
      </c>
      <c r="D19" s="121"/>
      <c r="E19" s="141">
        <v>163449</v>
      </c>
      <c r="F19" s="144"/>
      <c r="G19" s="61">
        <v>0</v>
      </c>
      <c r="H19" s="61">
        <v>29</v>
      </c>
      <c r="I19" s="61"/>
      <c r="J19" s="61">
        <v>0</v>
      </c>
      <c r="K19" s="61">
        <v>75.18518518518519</v>
      </c>
      <c r="L19" s="61"/>
      <c r="M19" s="61">
        <v>0</v>
      </c>
      <c r="N19" s="61">
        <v>685.71190476190486</v>
      </c>
      <c r="O19" s="61"/>
      <c r="P19" s="202"/>
      <c r="Q19" s="203"/>
    </row>
    <row r="20" spans="2:17" s="194" customFormat="1" ht="7.5" customHeight="1" x14ac:dyDescent="0.25">
      <c r="B20" s="14"/>
      <c r="C20" s="14"/>
      <c r="D20" s="14"/>
      <c r="E20" s="33"/>
      <c r="F20" s="72"/>
      <c r="G20" s="27"/>
      <c r="H20" s="27"/>
      <c r="I20" s="27"/>
      <c r="J20" s="27"/>
      <c r="K20" s="27"/>
      <c r="L20" s="27"/>
      <c r="M20" s="27"/>
      <c r="N20" s="27"/>
      <c r="O20" s="27"/>
      <c r="P20" s="205"/>
      <c r="Q20" s="206"/>
    </row>
    <row r="21" spans="2:17" s="194" customFormat="1" ht="15" customHeight="1" x14ac:dyDescent="0.25">
      <c r="B21" s="14"/>
      <c r="C21" s="9" t="s">
        <v>109</v>
      </c>
      <c r="D21" s="114"/>
      <c r="E21" s="123">
        <v>2131427</v>
      </c>
      <c r="F21" s="116"/>
      <c r="G21" s="69">
        <v>732</v>
      </c>
      <c r="H21" s="69">
        <v>1053</v>
      </c>
      <c r="I21" s="115"/>
      <c r="J21" s="69">
        <v>1919</v>
      </c>
      <c r="K21" s="69">
        <v>2849.5327044025162</v>
      </c>
      <c r="L21" s="115"/>
      <c r="M21" s="69">
        <v>40449.698810319431</v>
      </c>
      <c r="N21" s="69">
        <v>38927.493497849369</v>
      </c>
      <c r="O21" s="115"/>
      <c r="P21" s="205"/>
      <c r="Q21" s="206"/>
    </row>
    <row r="22" spans="2:17" s="194" customFormat="1" ht="15" customHeight="1" x14ac:dyDescent="0.25">
      <c r="B22" s="14"/>
      <c r="C22" s="14" t="s">
        <v>110</v>
      </c>
      <c r="D22" s="14"/>
      <c r="E22" s="33">
        <v>142643</v>
      </c>
      <c r="F22" s="72"/>
      <c r="G22" s="61">
        <v>100</v>
      </c>
      <c r="H22" s="61">
        <v>403</v>
      </c>
      <c r="I22" s="61"/>
      <c r="J22" s="61">
        <v>216</v>
      </c>
      <c r="K22" s="61">
        <v>986.23270440251576</v>
      </c>
      <c r="L22" s="61"/>
      <c r="M22" s="190">
        <v>3680.0060049019603</v>
      </c>
      <c r="N22" s="190">
        <v>11110.020521658889</v>
      </c>
      <c r="O22" s="61"/>
      <c r="P22" s="205"/>
      <c r="Q22" s="206"/>
    </row>
    <row r="23" spans="2:17" s="194" customFormat="1" ht="15" customHeight="1" x14ac:dyDescent="0.25">
      <c r="B23" s="14"/>
      <c r="C23" s="14" t="s">
        <v>111</v>
      </c>
      <c r="D23" s="14"/>
      <c r="E23" s="33">
        <v>44412</v>
      </c>
      <c r="F23" s="72"/>
      <c r="G23" s="61">
        <v>108</v>
      </c>
      <c r="H23" s="61">
        <v>0</v>
      </c>
      <c r="I23" s="61"/>
      <c r="J23" s="61">
        <v>263</v>
      </c>
      <c r="K23" s="61">
        <v>0</v>
      </c>
      <c r="L23" s="61"/>
      <c r="M23" s="190">
        <v>4962.8582304000001</v>
      </c>
      <c r="N23" s="190">
        <v>0</v>
      </c>
      <c r="O23" s="61"/>
      <c r="P23" s="205"/>
      <c r="Q23" s="206"/>
    </row>
    <row r="24" spans="2:17" s="194" customFormat="1" ht="15" customHeight="1" x14ac:dyDescent="0.25">
      <c r="B24" s="14"/>
      <c r="C24" s="14" t="s">
        <v>112</v>
      </c>
      <c r="D24" s="14"/>
      <c r="E24" s="33">
        <v>374051</v>
      </c>
      <c r="F24" s="72"/>
      <c r="G24" s="61">
        <v>118</v>
      </c>
      <c r="H24" s="61">
        <v>118</v>
      </c>
      <c r="I24" s="61"/>
      <c r="J24" s="61">
        <v>236</v>
      </c>
      <c r="K24" s="61">
        <v>501.5</v>
      </c>
      <c r="L24" s="61"/>
      <c r="M24" s="190">
        <v>4312.15220168</v>
      </c>
      <c r="N24" s="190">
        <v>7177.35</v>
      </c>
      <c r="O24" s="61"/>
      <c r="P24" s="205"/>
      <c r="Q24" s="206"/>
    </row>
    <row r="25" spans="2:17" s="194" customFormat="1" ht="15" customHeight="1" x14ac:dyDescent="0.25">
      <c r="B25" s="14"/>
      <c r="C25" s="14" t="s">
        <v>113</v>
      </c>
      <c r="D25" s="14"/>
      <c r="E25" s="33">
        <v>544984</v>
      </c>
      <c r="F25" s="72"/>
      <c r="G25" s="61">
        <v>55</v>
      </c>
      <c r="H25" s="61">
        <v>64</v>
      </c>
      <c r="I25" s="61"/>
      <c r="J25" s="61">
        <v>112</v>
      </c>
      <c r="K25" s="61">
        <v>160</v>
      </c>
      <c r="L25" s="61"/>
      <c r="M25" s="190">
        <v>2352.431550904977</v>
      </c>
      <c r="N25" s="190">
        <v>2800</v>
      </c>
      <c r="O25" s="61"/>
      <c r="P25" s="205"/>
      <c r="Q25" s="206"/>
    </row>
    <row r="26" spans="2:17" s="194" customFormat="1" ht="15" customHeight="1" x14ac:dyDescent="0.25">
      <c r="B26" s="14"/>
      <c r="C26" s="14" t="s">
        <v>114</v>
      </c>
      <c r="D26" s="14"/>
      <c r="E26" s="33">
        <v>237759</v>
      </c>
      <c r="F26" s="72"/>
      <c r="G26" s="61">
        <v>50</v>
      </c>
      <c r="H26" s="61">
        <v>71</v>
      </c>
      <c r="I26" s="61"/>
      <c r="J26" s="61">
        <v>197</v>
      </c>
      <c r="K26" s="61">
        <v>213</v>
      </c>
      <c r="L26" s="61"/>
      <c r="M26" s="190">
        <v>5798.85</v>
      </c>
      <c r="N26" s="190">
        <v>3984.105833333334</v>
      </c>
      <c r="O26" s="61"/>
      <c r="P26" s="205"/>
      <c r="Q26" s="206"/>
    </row>
    <row r="27" spans="2:17" s="194" customFormat="1" ht="15" customHeight="1" x14ac:dyDescent="0.25">
      <c r="B27" s="14"/>
      <c r="C27" s="14" t="s">
        <v>115</v>
      </c>
      <c r="D27" s="14"/>
      <c r="E27" s="33">
        <v>337699</v>
      </c>
      <c r="F27" s="72"/>
      <c r="G27" s="61">
        <v>81</v>
      </c>
      <c r="H27" s="61">
        <v>62</v>
      </c>
      <c r="I27" s="61"/>
      <c r="J27" s="61">
        <v>210</v>
      </c>
      <c r="K27" s="61">
        <v>124</v>
      </c>
      <c r="L27" s="61"/>
      <c r="M27" s="190">
        <v>5560.8596309173336</v>
      </c>
      <c r="N27" s="190">
        <v>1433.3999999999999</v>
      </c>
      <c r="O27" s="61"/>
      <c r="P27" s="205"/>
      <c r="Q27" s="206"/>
    </row>
    <row r="28" spans="2:17" s="194" customFormat="1" ht="15" customHeight="1" x14ac:dyDescent="0.25">
      <c r="B28" s="14"/>
      <c r="C28" s="14" t="s">
        <v>116</v>
      </c>
      <c r="D28" s="14"/>
      <c r="E28" s="33">
        <v>94138</v>
      </c>
      <c r="F28" s="72"/>
      <c r="G28" s="61">
        <v>60</v>
      </c>
      <c r="H28" s="61">
        <v>33</v>
      </c>
      <c r="I28" s="61"/>
      <c r="J28" s="61">
        <v>294</v>
      </c>
      <c r="K28" s="61">
        <v>78</v>
      </c>
      <c r="L28" s="61"/>
      <c r="M28" s="190">
        <v>6829.5216000000009</v>
      </c>
      <c r="N28" s="190">
        <v>1734.81</v>
      </c>
      <c r="O28" s="61"/>
      <c r="P28" s="205"/>
      <c r="Q28" s="206"/>
    </row>
    <row r="29" spans="2:17" s="194" customFormat="1" ht="15" customHeight="1" x14ac:dyDescent="0.25">
      <c r="B29" s="14"/>
      <c r="C29" s="14" t="s">
        <v>117</v>
      </c>
      <c r="D29" s="14"/>
      <c r="E29" s="33">
        <v>65698</v>
      </c>
      <c r="F29" s="72"/>
      <c r="G29" s="61">
        <v>50</v>
      </c>
      <c r="H29" s="61">
        <v>67</v>
      </c>
      <c r="I29" s="61"/>
      <c r="J29" s="61">
        <v>89</v>
      </c>
      <c r="K29" s="61">
        <v>201</v>
      </c>
      <c r="L29" s="61"/>
      <c r="M29" s="190">
        <v>606.40200000000004</v>
      </c>
      <c r="N29" s="190">
        <v>1135.6500000000001</v>
      </c>
      <c r="O29" s="61"/>
      <c r="P29" s="205"/>
      <c r="Q29" s="206"/>
    </row>
    <row r="30" spans="2:17" s="194" customFormat="1" ht="15" customHeight="1" x14ac:dyDescent="0.25">
      <c r="B30" s="14"/>
      <c r="C30" s="14" t="s">
        <v>118</v>
      </c>
      <c r="D30" s="14"/>
      <c r="E30" s="33">
        <v>98922</v>
      </c>
      <c r="F30" s="72"/>
      <c r="G30" s="61">
        <v>50</v>
      </c>
      <c r="H30" s="61">
        <v>149</v>
      </c>
      <c r="I30" s="61"/>
      <c r="J30" s="61">
        <v>137</v>
      </c>
      <c r="K30" s="61">
        <v>327.8</v>
      </c>
      <c r="L30" s="61"/>
      <c r="M30" s="190">
        <v>3220.7401515151519</v>
      </c>
      <c r="N30" s="190">
        <v>6466.6</v>
      </c>
      <c r="O30" s="61"/>
      <c r="P30" s="205"/>
      <c r="Q30" s="206"/>
    </row>
    <row r="31" spans="2:17" s="194" customFormat="1" ht="15" customHeight="1" x14ac:dyDescent="0.25">
      <c r="B31" s="14"/>
      <c r="C31" s="14" t="s">
        <v>119</v>
      </c>
      <c r="D31" s="14"/>
      <c r="E31" s="33">
        <v>49812</v>
      </c>
      <c r="F31" s="72"/>
      <c r="G31" s="61">
        <v>0</v>
      </c>
      <c r="H31" s="61">
        <v>0</v>
      </c>
      <c r="I31" s="61"/>
      <c r="J31" s="61">
        <v>0</v>
      </c>
      <c r="K31" s="61">
        <v>0</v>
      </c>
      <c r="L31" s="61"/>
      <c r="M31" s="190">
        <v>0</v>
      </c>
      <c r="N31" s="190">
        <v>0</v>
      </c>
      <c r="O31" s="61"/>
      <c r="P31" s="205"/>
      <c r="Q31" s="206"/>
    </row>
    <row r="32" spans="2:17" s="194" customFormat="1" ht="15" customHeight="1" x14ac:dyDescent="0.25">
      <c r="B32" s="14"/>
      <c r="C32" s="14" t="s">
        <v>120</v>
      </c>
      <c r="D32" s="14"/>
      <c r="E32" s="33">
        <v>67925</v>
      </c>
      <c r="F32" s="72"/>
      <c r="G32" s="61">
        <v>40</v>
      </c>
      <c r="H32" s="61">
        <v>0</v>
      </c>
      <c r="I32" s="61"/>
      <c r="J32" s="61">
        <v>110</v>
      </c>
      <c r="K32" s="61">
        <v>0</v>
      </c>
      <c r="L32" s="61"/>
      <c r="M32" s="190">
        <v>1787.7919999999999</v>
      </c>
      <c r="N32" s="190">
        <v>0</v>
      </c>
      <c r="O32" s="61"/>
      <c r="P32" s="205"/>
      <c r="Q32" s="206"/>
    </row>
    <row r="33" spans="2:17" s="194" customFormat="1" ht="15" customHeight="1" x14ac:dyDescent="0.25">
      <c r="B33" s="14"/>
      <c r="C33" s="14" t="s">
        <v>121</v>
      </c>
      <c r="D33" s="14"/>
      <c r="E33" s="33">
        <v>73384</v>
      </c>
      <c r="F33" s="72"/>
      <c r="G33" s="61">
        <v>20</v>
      </c>
      <c r="H33" s="61">
        <v>86</v>
      </c>
      <c r="I33" s="61"/>
      <c r="J33" s="61">
        <v>55</v>
      </c>
      <c r="K33" s="61">
        <v>258</v>
      </c>
      <c r="L33" s="61"/>
      <c r="M33" s="190">
        <v>1338.0854399999998</v>
      </c>
      <c r="N33" s="190">
        <v>3085.5571428571388</v>
      </c>
      <c r="O33" s="61"/>
      <c r="P33" s="205"/>
      <c r="Q33" s="206"/>
    </row>
    <row r="34" spans="2:17" s="194" customFormat="1" ht="7.5" customHeight="1" x14ac:dyDescent="0.25">
      <c r="B34" s="14"/>
      <c r="C34" s="14"/>
      <c r="D34" s="14"/>
      <c r="E34" s="33"/>
      <c r="F34" s="72"/>
      <c r="G34" s="27"/>
      <c r="H34" s="27"/>
      <c r="I34" s="27"/>
      <c r="J34" s="27"/>
      <c r="K34" s="27"/>
      <c r="L34" s="27"/>
      <c r="M34" s="27"/>
      <c r="N34" s="27"/>
      <c r="O34" s="27"/>
      <c r="P34" s="205"/>
      <c r="Q34" s="206"/>
    </row>
    <row r="35" spans="2:17" s="194" customFormat="1" ht="15" customHeight="1" x14ac:dyDescent="0.25">
      <c r="B35" s="9"/>
      <c r="C35" s="9" t="s">
        <v>7</v>
      </c>
      <c r="D35" s="114"/>
      <c r="E35" s="115">
        <v>1792501</v>
      </c>
      <c r="F35" s="116"/>
      <c r="G35" s="69">
        <v>427</v>
      </c>
      <c r="H35" s="69">
        <v>979</v>
      </c>
      <c r="I35" s="115"/>
      <c r="J35" s="69">
        <v>613</v>
      </c>
      <c r="K35" s="69">
        <v>2085.294199204187</v>
      </c>
      <c r="L35" s="115"/>
      <c r="M35" s="69">
        <v>9366.409560108521</v>
      </c>
      <c r="N35" s="69">
        <v>18928.370202888615</v>
      </c>
      <c r="O35" s="115"/>
      <c r="P35" s="205"/>
      <c r="Q35" s="201"/>
    </row>
    <row r="36" spans="2:17" s="194" customFormat="1" ht="15" customHeight="1" x14ac:dyDescent="0.25">
      <c r="B36" s="14"/>
      <c r="C36" s="14" t="s">
        <v>82</v>
      </c>
      <c r="D36" s="14"/>
      <c r="E36" s="83">
        <v>157288</v>
      </c>
      <c r="F36" s="72"/>
      <c r="G36" s="61">
        <v>0</v>
      </c>
      <c r="H36" s="61">
        <v>0</v>
      </c>
      <c r="I36" s="61"/>
      <c r="J36" s="61">
        <v>0</v>
      </c>
      <c r="K36" s="61">
        <v>0</v>
      </c>
      <c r="L36" s="61"/>
      <c r="M36" s="61">
        <v>0</v>
      </c>
      <c r="N36" s="61">
        <v>0</v>
      </c>
      <c r="O36" s="61"/>
      <c r="P36" s="205"/>
      <c r="Q36" s="206"/>
    </row>
    <row r="37" spans="2:17" s="194" customFormat="1" ht="15" customHeight="1" x14ac:dyDescent="0.25">
      <c r="C37" s="14" t="s">
        <v>9</v>
      </c>
      <c r="D37" s="14"/>
      <c r="E37" s="83">
        <v>101894</v>
      </c>
      <c r="F37" s="72"/>
      <c r="G37" s="61">
        <v>27</v>
      </c>
      <c r="H37" s="61">
        <v>40</v>
      </c>
      <c r="I37" s="61"/>
      <c r="J37" s="61">
        <v>62</v>
      </c>
      <c r="K37" s="61">
        <v>97.435897435897431</v>
      </c>
      <c r="L37" s="61"/>
      <c r="M37" s="61">
        <v>352.69380000000001</v>
      </c>
      <c r="N37" s="61">
        <v>645.33333333333348</v>
      </c>
      <c r="O37" s="61">
        <v>352693.8</v>
      </c>
      <c r="P37" s="205"/>
      <c r="Q37" s="206"/>
    </row>
    <row r="38" spans="2:17" s="194" customFormat="1" ht="15" customHeight="1" x14ac:dyDescent="0.25">
      <c r="B38" s="14"/>
      <c r="C38" s="14" t="s">
        <v>10</v>
      </c>
      <c r="D38" s="14"/>
      <c r="E38" s="83">
        <v>54656</v>
      </c>
      <c r="F38" s="72"/>
      <c r="G38" s="61">
        <v>0</v>
      </c>
      <c r="H38" s="61">
        <v>0</v>
      </c>
      <c r="I38" s="61"/>
      <c r="J38" s="61">
        <v>0</v>
      </c>
      <c r="K38" s="61">
        <v>0</v>
      </c>
      <c r="L38" s="61"/>
      <c r="M38" s="61">
        <v>0</v>
      </c>
      <c r="N38" s="61">
        <v>0</v>
      </c>
      <c r="O38" s="61"/>
      <c r="P38" s="205"/>
      <c r="Q38" s="206"/>
    </row>
    <row r="39" spans="2:17" s="194" customFormat="1" ht="15" customHeight="1" x14ac:dyDescent="0.25">
      <c r="B39" s="14"/>
      <c r="C39" s="14" t="s">
        <v>122</v>
      </c>
      <c r="D39" s="14"/>
      <c r="E39" s="83">
        <v>10601</v>
      </c>
      <c r="F39" s="72"/>
      <c r="G39" s="61">
        <v>0</v>
      </c>
      <c r="H39" s="61">
        <v>0</v>
      </c>
      <c r="I39" s="61"/>
      <c r="J39" s="61">
        <v>0</v>
      </c>
      <c r="K39" s="61">
        <v>0</v>
      </c>
      <c r="L39" s="61"/>
      <c r="M39" s="61">
        <v>0</v>
      </c>
      <c r="N39" s="61">
        <v>0</v>
      </c>
      <c r="O39" s="61"/>
      <c r="P39" s="205"/>
      <c r="Q39" s="206"/>
    </row>
    <row r="40" spans="2:17" s="194" customFormat="1" ht="15" customHeight="1" x14ac:dyDescent="0.25">
      <c r="B40" s="14"/>
      <c r="C40" s="14" t="s">
        <v>123</v>
      </c>
      <c r="D40" s="14"/>
      <c r="E40" s="83">
        <v>555757</v>
      </c>
      <c r="F40" s="72"/>
      <c r="G40" s="61">
        <v>360</v>
      </c>
      <c r="H40" s="61">
        <v>436</v>
      </c>
      <c r="I40" s="61"/>
      <c r="J40" s="61">
        <v>496</v>
      </c>
      <c r="K40" s="61">
        <v>965.96451914098964</v>
      </c>
      <c r="L40" s="61"/>
      <c r="M40" s="61">
        <v>8064.349886956521</v>
      </c>
      <c r="N40" s="61">
        <v>11664.267732026141</v>
      </c>
      <c r="O40" s="61">
        <v>8064349.8869565213</v>
      </c>
      <c r="P40" s="205"/>
      <c r="Q40" s="206"/>
    </row>
    <row r="41" spans="2:17" s="194" customFormat="1" ht="15" customHeight="1" x14ac:dyDescent="0.25">
      <c r="B41" s="14"/>
      <c r="C41" s="14" t="s">
        <v>11</v>
      </c>
      <c r="D41" s="14"/>
      <c r="E41" s="83">
        <v>105007</v>
      </c>
      <c r="F41" s="72"/>
      <c r="G41" s="61">
        <v>0</v>
      </c>
      <c r="H41" s="61">
        <v>0</v>
      </c>
      <c r="I41" s="61"/>
      <c r="J41" s="61">
        <v>0</v>
      </c>
      <c r="K41" s="61">
        <v>0</v>
      </c>
      <c r="L41" s="61"/>
      <c r="M41" s="61">
        <v>0</v>
      </c>
      <c r="N41" s="61">
        <v>0</v>
      </c>
      <c r="O41" s="61"/>
      <c r="P41" s="205"/>
      <c r="Q41" s="206"/>
    </row>
    <row r="42" spans="2:17" s="194" customFormat="1" ht="15" customHeight="1" x14ac:dyDescent="0.25">
      <c r="B42" s="14"/>
      <c r="C42" s="14" t="s">
        <v>124</v>
      </c>
      <c r="D42" s="14"/>
      <c r="E42" s="83">
        <v>110008</v>
      </c>
      <c r="F42" s="72"/>
      <c r="G42" s="61">
        <v>40</v>
      </c>
      <c r="H42" s="61">
        <v>20</v>
      </c>
      <c r="I42" s="61"/>
      <c r="J42" s="61">
        <v>55</v>
      </c>
      <c r="K42" s="61">
        <v>73.333333333333329</v>
      </c>
      <c r="L42" s="61"/>
      <c r="M42" s="61">
        <v>949.36587315200006</v>
      </c>
      <c r="N42" s="61">
        <v>464.16666666666652</v>
      </c>
      <c r="O42" s="61">
        <v>949365.87315200001</v>
      </c>
      <c r="P42" s="205"/>
      <c r="Q42" s="206"/>
    </row>
    <row r="43" spans="2:17" s="194" customFormat="1" ht="15" customHeight="1" x14ac:dyDescent="0.25">
      <c r="B43" s="14"/>
      <c r="C43" s="14" t="s">
        <v>8</v>
      </c>
      <c r="D43" s="14"/>
      <c r="E43" s="83">
        <v>230424</v>
      </c>
      <c r="F43" s="72"/>
      <c r="G43" s="61">
        <v>0</v>
      </c>
      <c r="H43" s="61">
        <v>13</v>
      </c>
      <c r="I43" s="61"/>
      <c r="J43" s="61">
        <v>0</v>
      </c>
      <c r="K43" s="61">
        <v>27.21</v>
      </c>
      <c r="L43" s="61"/>
      <c r="M43" s="61">
        <v>0</v>
      </c>
      <c r="N43" s="61">
        <v>176.54</v>
      </c>
      <c r="O43" s="61"/>
      <c r="P43" s="205"/>
      <c r="Q43" s="206"/>
    </row>
    <row r="44" spans="2:17" s="194" customFormat="1" ht="15" customHeight="1" x14ac:dyDescent="0.25">
      <c r="C44" s="14" t="s">
        <v>125</v>
      </c>
      <c r="D44" s="14"/>
      <c r="E44" s="83">
        <v>136157</v>
      </c>
      <c r="F44" s="72"/>
      <c r="G44" s="61">
        <v>0</v>
      </c>
      <c r="H44" s="61">
        <v>350</v>
      </c>
      <c r="I44" s="61"/>
      <c r="J44" s="61">
        <v>0</v>
      </c>
      <c r="K44" s="61">
        <v>597.56097560975604</v>
      </c>
      <c r="L44" s="61"/>
      <c r="M44" s="61">
        <v>0</v>
      </c>
      <c r="N44" s="61">
        <v>4638.0727272727281</v>
      </c>
      <c r="O44" s="61"/>
      <c r="P44" s="205"/>
      <c r="Q44" s="206"/>
    </row>
    <row r="45" spans="2:17" s="194" customFormat="1" ht="15" customHeight="1" x14ac:dyDescent="0.25">
      <c r="B45" s="14"/>
      <c r="C45" t="s">
        <v>219</v>
      </c>
      <c r="D45" s="14"/>
      <c r="E45" s="83">
        <v>150766</v>
      </c>
      <c r="F45" s="72"/>
      <c r="G45" s="61">
        <v>0</v>
      </c>
      <c r="H45" s="61">
        <v>120</v>
      </c>
      <c r="I45" s="61"/>
      <c r="J45" s="61">
        <v>0</v>
      </c>
      <c r="K45" s="61">
        <v>323.78947368421052</v>
      </c>
      <c r="L45" s="61"/>
      <c r="M45" s="61">
        <v>0</v>
      </c>
      <c r="N45" s="61">
        <v>1339.9897435897435</v>
      </c>
      <c r="O45" s="61"/>
      <c r="P45" s="205"/>
      <c r="Q45" s="206"/>
    </row>
    <row r="46" spans="2:17" s="194" customFormat="1" ht="15" customHeight="1" x14ac:dyDescent="0.25">
      <c r="C46" s="14" t="s">
        <v>83</v>
      </c>
      <c r="D46" s="14"/>
      <c r="E46" s="83">
        <v>179943</v>
      </c>
      <c r="F46" s="72"/>
      <c r="G46" s="61">
        <v>0</v>
      </c>
      <c r="H46" s="61">
        <v>0</v>
      </c>
      <c r="I46" s="61"/>
      <c r="J46" s="61">
        <v>0</v>
      </c>
      <c r="K46" s="61">
        <v>0</v>
      </c>
      <c r="L46" s="61"/>
      <c r="M46" s="61">
        <v>0</v>
      </c>
      <c r="N46" s="61">
        <v>0</v>
      </c>
      <c r="O46" s="61"/>
      <c r="P46" s="205"/>
      <c r="Q46" s="206"/>
    </row>
    <row r="47" spans="2:17" s="194" customFormat="1" ht="7.5" customHeight="1" x14ac:dyDescent="0.25">
      <c r="B47" s="14"/>
      <c r="C47" s="14"/>
      <c r="D47" s="14"/>
      <c r="E47" s="33"/>
      <c r="F47" s="72"/>
      <c r="G47" s="27"/>
      <c r="H47" s="27"/>
      <c r="I47" s="27"/>
      <c r="J47" s="27"/>
      <c r="K47" s="27"/>
      <c r="L47" s="27"/>
      <c r="M47" s="27"/>
      <c r="N47" s="27"/>
      <c r="O47" s="27"/>
      <c r="P47" s="205"/>
      <c r="Q47" s="206"/>
    </row>
    <row r="48" spans="2:17" s="194" customFormat="1" ht="15" customHeight="1" x14ac:dyDescent="0.25">
      <c r="B48" s="9"/>
      <c r="C48" s="9" t="s">
        <v>13</v>
      </c>
      <c r="D48" s="114"/>
      <c r="E48" s="115">
        <v>998428</v>
      </c>
      <c r="F48" s="116"/>
      <c r="G48" s="69">
        <v>1356</v>
      </c>
      <c r="H48" s="69">
        <v>965</v>
      </c>
      <c r="I48" s="69">
        <v>0</v>
      </c>
      <c r="J48" s="69">
        <v>4215</v>
      </c>
      <c r="K48" s="69">
        <v>2482.6174603174604</v>
      </c>
      <c r="L48" s="69">
        <v>0</v>
      </c>
      <c r="M48" s="69">
        <v>66729.682794248351</v>
      </c>
      <c r="N48" s="69">
        <v>47446.391293932989</v>
      </c>
      <c r="O48" s="115"/>
      <c r="P48" s="205"/>
      <c r="Q48" s="201"/>
    </row>
    <row r="49" spans="2:17" s="194" customFormat="1" ht="15" customHeight="1" x14ac:dyDescent="0.25">
      <c r="C49" s="14" t="s">
        <v>14</v>
      </c>
      <c r="D49" s="14"/>
      <c r="E49" s="83">
        <v>249356</v>
      </c>
      <c r="F49" s="72"/>
      <c r="G49" s="61">
        <v>115</v>
      </c>
      <c r="H49" s="61">
        <v>80</v>
      </c>
      <c r="I49" s="61"/>
      <c r="J49" s="61">
        <v>377</v>
      </c>
      <c r="K49" s="61">
        <v>179.28571428571428</v>
      </c>
      <c r="L49" s="61"/>
      <c r="M49" s="61">
        <v>4954.7204837333338</v>
      </c>
      <c r="N49" s="61">
        <v>3430.7199999999984</v>
      </c>
      <c r="O49" s="61"/>
      <c r="P49" s="205"/>
      <c r="Q49" s="206"/>
    </row>
    <row r="50" spans="2:17" s="194" customFormat="1" ht="15" customHeight="1" x14ac:dyDescent="0.25">
      <c r="B50" s="14"/>
      <c r="C50" s="14" t="s">
        <v>15</v>
      </c>
      <c r="D50" s="14"/>
      <c r="E50" s="83">
        <v>151937</v>
      </c>
      <c r="F50" s="72"/>
      <c r="G50" s="61">
        <v>0</v>
      </c>
      <c r="H50" s="61">
        <v>30</v>
      </c>
      <c r="I50" s="61"/>
      <c r="J50" s="61">
        <v>0</v>
      </c>
      <c r="K50" s="61">
        <v>77.142857142857153</v>
      </c>
      <c r="L50" s="61"/>
      <c r="M50" s="61">
        <v>0</v>
      </c>
      <c r="N50" s="61">
        <v>497.32499999999999</v>
      </c>
      <c r="O50" s="61"/>
      <c r="P50" s="205"/>
      <c r="Q50" s="206"/>
    </row>
    <row r="51" spans="2:17" s="194" customFormat="1" ht="15" customHeight="1" x14ac:dyDescent="0.25">
      <c r="B51" s="14"/>
      <c r="C51" s="14" t="s">
        <v>16</v>
      </c>
      <c r="D51" s="14"/>
      <c r="E51" s="83">
        <v>597135</v>
      </c>
      <c r="F51" s="72"/>
      <c r="G51" s="61">
        <v>1241</v>
      </c>
      <c r="H51" s="61">
        <v>855</v>
      </c>
      <c r="I51" s="61"/>
      <c r="J51" s="61">
        <v>3838</v>
      </c>
      <c r="K51" s="61">
        <v>2226.1888888888889</v>
      </c>
      <c r="L51" s="61"/>
      <c r="M51" s="61">
        <v>61774.962310515017</v>
      </c>
      <c r="N51" s="61">
        <v>43518.346293932991</v>
      </c>
      <c r="O51" s="61"/>
      <c r="P51" s="205"/>
      <c r="Q51" s="206"/>
    </row>
    <row r="52" spans="2:17" ht="4.5" customHeight="1" thickBot="1" x14ac:dyDescent="0.25"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205"/>
    </row>
    <row r="53" spans="2:17" ht="4.5" customHeight="1" x14ac:dyDescent="0.2"/>
    <row r="54" spans="2:17" ht="12" customHeight="1" x14ac:dyDescent="0.2">
      <c r="C54" s="86" t="s">
        <v>105</v>
      </c>
    </row>
    <row r="55" spans="2:17" ht="12" customHeight="1" x14ac:dyDescent="0.2">
      <c r="C55" s="87" t="s">
        <v>212</v>
      </c>
    </row>
    <row r="56" spans="2:17" ht="3.75" customHeight="1" x14ac:dyDescent="0.2">
      <c r="C56" s="214"/>
    </row>
    <row r="57" spans="2:17" ht="12" customHeight="1" x14ac:dyDescent="0.2">
      <c r="C57" s="86" t="s">
        <v>210</v>
      </c>
    </row>
    <row r="58" spans="2:17" ht="12" customHeight="1" x14ac:dyDescent="0.2">
      <c r="C58" s="87" t="s">
        <v>211</v>
      </c>
    </row>
    <row r="59" spans="2:17" ht="12" customHeight="1" x14ac:dyDescent="0.2">
      <c r="C59" s="86" t="s">
        <v>213</v>
      </c>
    </row>
    <row r="60" spans="2:17" ht="12" customHeight="1" x14ac:dyDescent="0.2">
      <c r="C60" s="87" t="s">
        <v>214</v>
      </c>
    </row>
  </sheetData>
  <sheetProtection algorithmName="SHA-512" hashValue="E3LNvAXFP8Tqm2+6tVVymDCEERt9CVg+ZqVJO80js+OqolgsOp/CVlZSl6Zj5TlvjiNVotN1Jba5/wlEfpjlxw==" saltValue="cEG8ViLfGCtFn7UdYyCA4Q==" spinCount="100000" sheet="1" objects="1" scenarios="1"/>
  <mergeCells count="5">
    <mergeCell ref="G5:H5"/>
    <mergeCell ref="J5:K5"/>
    <mergeCell ref="M5:N5"/>
    <mergeCell ref="B2:P2"/>
    <mergeCell ref="B3:P3"/>
  </mergeCells>
  <pageMargins left="0.19685039370078741" right="0.19685039370078741" top="0.11811023622047245" bottom="0.11811023622047245" header="0.31496062992125984" footer="0.31496062992125984"/>
  <pageSetup paperSize="9" scale="66" orientation="landscape" r:id="rId1"/>
  <rowBreaks count="1" manualBreakCount="1">
    <brk id="60" max="1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R60"/>
  <sheetViews>
    <sheetView topLeftCell="A3"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6.7109375" style="192" customWidth="1"/>
    <col min="6" max="6" width="2" style="192" customWidth="1"/>
    <col min="7" max="8" width="20.85546875" style="192" customWidth="1"/>
    <col min="9" max="9" width="2" style="192" customWidth="1"/>
    <col min="10" max="11" width="20.85546875" style="192" customWidth="1"/>
    <col min="12" max="12" width="2" style="192" customWidth="1"/>
    <col min="13" max="14" width="20.85546875" style="192" customWidth="1"/>
    <col min="15" max="15" width="1.140625" style="192" customWidth="1"/>
    <col min="16" max="16" width="2" style="209" customWidth="1"/>
    <col min="17" max="17" width="2.5703125" style="192" customWidth="1"/>
    <col min="18" max="18" width="14.5703125" style="192" bestFit="1" customWidth="1"/>
    <col min="19" max="16384" width="9.140625" style="192"/>
  </cols>
  <sheetData>
    <row r="1" spans="2:17" ht="54.95" customHeight="1" x14ac:dyDescent="0.2"/>
    <row r="2" spans="2:17" ht="15" customHeight="1" x14ac:dyDescent="0.2">
      <c r="B2" s="232" t="s">
        <v>227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17" ht="15" customHeight="1" x14ac:dyDescent="0.2">
      <c r="B3" s="233" t="s">
        <v>228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2:17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193"/>
      <c r="O4" s="193"/>
      <c r="P4" s="216"/>
    </row>
    <row r="5" spans="2:17" s="194" customFormat="1" ht="39.75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  <c r="P5" s="89"/>
    </row>
    <row r="6" spans="2:17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  <c r="P6" s="98"/>
    </row>
    <row r="7" spans="2:17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  <c r="P7" s="90"/>
    </row>
    <row r="8" spans="2:17" s="195" customFormat="1" ht="13.5" thickBot="1" x14ac:dyDescent="0.3">
      <c r="B8" s="93"/>
      <c r="C8" s="92"/>
      <c r="D8" s="93"/>
      <c r="E8" s="92"/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6"/>
      <c r="P8" s="90"/>
    </row>
    <row r="9" spans="2:17" s="194" customFormat="1" ht="15" customHeight="1" x14ac:dyDescent="0.25">
      <c r="B9" s="9"/>
      <c r="C9" s="9" t="s">
        <v>17</v>
      </c>
      <c r="D9" s="114"/>
      <c r="E9" s="115">
        <v>1199974</v>
      </c>
      <c r="F9" s="116"/>
      <c r="G9" s="115">
        <v>321</v>
      </c>
      <c r="H9" s="115">
        <v>756</v>
      </c>
      <c r="I9" s="115"/>
      <c r="J9" s="115">
        <v>501</v>
      </c>
      <c r="K9" s="115">
        <v>1759.4499999999998</v>
      </c>
      <c r="L9" s="115"/>
      <c r="M9" s="115">
        <v>9893.7241127369689</v>
      </c>
      <c r="N9" s="115">
        <v>22848.51</v>
      </c>
      <c r="O9" s="115"/>
      <c r="P9" s="218"/>
      <c r="Q9" s="201"/>
    </row>
    <row r="10" spans="2:17" s="194" customFormat="1" ht="15" customHeight="1" x14ac:dyDescent="0.25">
      <c r="B10" s="15"/>
      <c r="C10" s="14" t="s">
        <v>18</v>
      </c>
      <c r="D10" s="14"/>
      <c r="E10" s="83">
        <v>46026</v>
      </c>
      <c r="F10" s="72"/>
      <c r="G10" s="61">
        <v>0</v>
      </c>
      <c r="H10" s="61">
        <v>0</v>
      </c>
      <c r="I10" s="61"/>
      <c r="J10" s="61">
        <v>0</v>
      </c>
      <c r="K10" s="61">
        <v>0</v>
      </c>
      <c r="L10" s="61"/>
      <c r="M10" s="61">
        <v>0</v>
      </c>
      <c r="N10" s="61">
        <v>0</v>
      </c>
      <c r="O10" s="61"/>
      <c r="P10" s="218"/>
      <c r="Q10" s="206"/>
    </row>
    <row r="11" spans="2:17" s="194" customFormat="1" ht="15" customHeight="1" x14ac:dyDescent="0.25">
      <c r="C11" s="14" t="s">
        <v>22</v>
      </c>
      <c r="D11" s="14"/>
      <c r="E11" s="83">
        <v>127181</v>
      </c>
      <c r="F11" s="72"/>
      <c r="G11" s="61">
        <v>0</v>
      </c>
      <c r="H11" s="61">
        <v>97</v>
      </c>
      <c r="I11" s="61"/>
      <c r="J11" s="61">
        <v>0</v>
      </c>
      <c r="K11" s="61">
        <v>235.20000000000002</v>
      </c>
      <c r="L11" s="61"/>
      <c r="M11" s="61">
        <v>0</v>
      </c>
      <c r="N11" s="61">
        <v>2126.4250000000002</v>
      </c>
      <c r="O11" s="61"/>
      <c r="P11" s="218"/>
      <c r="Q11" s="206"/>
    </row>
    <row r="12" spans="2:17" s="194" customFormat="1" ht="15" customHeight="1" x14ac:dyDescent="0.25">
      <c r="C12" s="14" t="s">
        <v>21</v>
      </c>
      <c r="D12" s="14"/>
      <c r="E12" s="83">
        <v>70324</v>
      </c>
      <c r="F12" s="72"/>
      <c r="G12" s="61">
        <v>35</v>
      </c>
      <c r="H12" s="61">
        <v>0</v>
      </c>
      <c r="I12" s="61"/>
      <c r="J12" s="61">
        <v>41</v>
      </c>
      <c r="K12" s="61">
        <v>0</v>
      </c>
      <c r="L12" s="61"/>
      <c r="M12" s="61">
        <v>490.49533333333335</v>
      </c>
      <c r="N12" s="61">
        <v>0</v>
      </c>
      <c r="O12" s="61"/>
      <c r="P12" s="218"/>
      <c r="Q12" s="206"/>
    </row>
    <row r="13" spans="2:17" s="194" customFormat="1" ht="15" customHeight="1" x14ac:dyDescent="0.25">
      <c r="C13" s="14" t="s">
        <v>20</v>
      </c>
      <c r="D13" s="14"/>
      <c r="E13" s="83">
        <v>128657</v>
      </c>
      <c r="F13" s="72"/>
      <c r="G13" s="61">
        <v>0</v>
      </c>
      <c r="H13" s="61">
        <v>0</v>
      </c>
      <c r="I13" s="61"/>
      <c r="J13" s="61">
        <v>0</v>
      </c>
      <c r="K13" s="61">
        <v>0</v>
      </c>
      <c r="L13" s="61"/>
      <c r="M13" s="61">
        <v>0</v>
      </c>
      <c r="N13" s="61">
        <v>0</v>
      </c>
      <c r="O13" s="61"/>
      <c r="P13" s="218"/>
      <c r="Q13" s="206"/>
    </row>
    <row r="14" spans="2:17" s="194" customFormat="1" ht="15" customHeight="1" x14ac:dyDescent="0.25">
      <c r="B14" s="14"/>
      <c r="C14" s="14" t="s">
        <v>23</v>
      </c>
      <c r="D14" s="14"/>
      <c r="E14" s="83">
        <v>47278</v>
      </c>
      <c r="F14" s="72"/>
      <c r="G14" s="61">
        <v>0</v>
      </c>
      <c r="H14" s="61">
        <v>0</v>
      </c>
      <c r="I14" s="61"/>
      <c r="J14" s="61">
        <v>0</v>
      </c>
      <c r="K14" s="61">
        <v>0</v>
      </c>
      <c r="L14" s="61"/>
      <c r="M14" s="61">
        <v>0</v>
      </c>
      <c r="N14" s="61">
        <v>0</v>
      </c>
      <c r="O14" s="61"/>
      <c r="P14" s="218"/>
      <c r="Q14" s="206"/>
    </row>
    <row r="15" spans="2:17" s="194" customFormat="1" ht="15" customHeight="1" x14ac:dyDescent="0.25">
      <c r="C15" s="14" t="s">
        <v>24</v>
      </c>
      <c r="D15" s="14"/>
      <c r="E15" s="83">
        <v>692407</v>
      </c>
      <c r="F15" s="72"/>
      <c r="G15" s="61">
        <v>271</v>
      </c>
      <c r="H15" s="61">
        <v>659</v>
      </c>
      <c r="I15" s="61"/>
      <c r="J15" s="61">
        <v>430</v>
      </c>
      <c r="K15" s="61">
        <v>1524.2499999999998</v>
      </c>
      <c r="L15" s="61"/>
      <c r="M15" s="61">
        <v>8647.9539394036346</v>
      </c>
      <c r="N15" s="61">
        <v>20722.084999999999</v>
      </c>
      <c r="O15" s="61"/>
      <c r="P15" s="218"/>
      <c r="Q15" s="206"/>
    </row>
    <row r="16" spans="2:17" s="194" customFormat="1" ht="15" customHeight="1" x14ac:dyDescent="0.25">
      <c r="C16" s="14" t="s">
        <v>19</v>
      </c>
      <c r="D16" s="14"/>
      <c r="E16" s="83">
        <v>88101</v>
      </c>
      <c r="F16" s="72"/>
      <c r="G16" s="61">
        <v>15</v>
      </c>
      <c r="H16" s="61">
        <v>0</v>
      </c>
      <c r="I16" s="61"/>
      <c r="J16" s="61">
        <v>30</v>
      </c>
      <c r="K16" s="61">
        <v>0</v>
      </c>
      <c r="L16" s="61"/>
      <c r="M16" s="61">
        <v>755.27483999999993</v>
      </c>
      <c r="N16" s="61">
        <v>0</v>
      </c>
      <c r="O16" s="61"/>
      <c r="P16" s="218"/>
      <c r="Q16" s="206"/>
    </row>
    <row r="17" spans="2:18" s="194" customFormat="1" ht="6" customHeight="1" x14ac:dyDescent="0.25">
      <c r="B17" s="14"/>
      <c r="C17" s="14"/>
      <c r="D17" s="14"/>
      <c r="E17" s="83"/>
      <c r="F17" s="72"/>
      <c r="G17" s="84"/>
      <c r="H17" s="84"/>
      <c r="I17" s="27"/>
      <c r="J17" s="84"/>
      <c r="K17" s="84"/>
      <c r="L17" s="27"/>
      <c r="M17" s="84"/>
      <c r="N17" s="84"/>
      <c r="O17" s="27"/>
      <c r="P17" s="27"/>
      <c r="Q17" s="205"/>
      <c r="R17" s="206"/>
    </row>
    <row r="18" spans="2:18" s="194" customFormat="1" ht="15" customHeight="1" x14ac:dyDescent="0.25">
      <c r="B18" s="9"/>
      <c r="C18" s="9" t="s">
        <v>25</v>
      </c>
      <c r="D18" s="114"/>
      <c r="E18" s="115">
        <v>1591295</v>
      </c>
      <c r="F18" s="116"/>
      <c r="G18" s="115">
        <v>482</v>
      </c>
      <c r="H18" s="115">
        <v>692</v>
      </c>
      <c r="I18" s="115"/>
      <c r="J18" s="115">
        <v>1323</v>
      </c>
      <c r="K18" s="115">
        <v>1763.0888063660479</v>
      </c>
      <c r="L18" s="115"/>
      <c r="M18" s="115">
        <v>22289.684717929966</v>
      </c>
      <c r="N18" s="115">
        <v>32923.575281648431</v>
      </c>
      <c r="O18" s="115"/>
      <c r="P18" s="115"/>
      <c r="Q18" s="205"/>
      <c r="R18" s="201"/>
    </row>
    <row r="19" spans="2:18" s="194" customFormat="1" ht="15" customHeight="1" x14ac:dyDescent="0.25">
      <c r="C19" s="14" t="s">
        <v>26</v>
      </c>
      <c r="D19" s="14"/>
      <c r="E19" s="83">
        <v>116799</v>
      </c>
      <c r="F19" s="72"/>
      <c r="G19" s="61">
        <v>0</v>
      </c>
      <c r="H19" s="61">
        <v>0</v>
      </c>
      <c r="I19" s="61"/>
      <c r="J19" s="61">
        <v>0</v>
      </c>
      <c r="K19" s="61">
        <v>0</v>
      </c>
      <c r="L19" s="61"/>
      <c r="M19" s="61">
        <v>0</v>
      </c>
      <c r="N19" s="61">
        <v>0</v>
      </c>
      <c r="O19" s="61"/>
      <c r="P19" s="27"/>
      <c r="Q19" s="205"/>
      <c r="R19" s="206"/>
    </row>
    <row r="20" spans="2:18" s="194" customFormat="1" ht="15" customHeight="1" x14ac:dyDescent="0.25">
      <c r="B20" s="14"/>
      <c r="C20" s="14" t="s">
        <v>27</v>
      </c>
      <c r="D20" s="14"/>
      <c r="E20" s="83">
        <v>98137</v>
      </c>
      <c r="F20" s="72"/>
      <c r="G20" s="61">
        <v>28</v>
      </c>
      <c r="H20" s="61">
        <v>28</v>
      </c>
      <c r="I20" s="61"/>
      <c r="J20" s="61">
        <v>75</v>
      </c>
      <c r="K20" s="61">
        <v>75.040000000000006</v>
      </c>
      <c r="L20" s="61"/>
      <c r="M20" s="61">
        <v>585.64564782080004</v>
      </c>
      <c r="N20" s="61">
        <v>653.09448484848485</v>
      </c>
      <c r="O20" s="61"/>
      <c r="P20" s="27"/>
      <c r="Q20" s="205"/>
      <c r="R20" s="206"/>
    </row>
    <row r="21" spans="2:18" s="194" customFormat="1" ht="15" customHeight="1" x14ac:dyDescent="0.25">
      <c r="C21" s="14" t="s">
        <v>126</v>
      </c>
      <c r="D21" s="14"/>
      <c r="E21" s="83">
        <v>39004</v>
      </c>
      <c r="F21" s="72"/>
      <c r="G21" s="61">
        <v>0</v>
      </c>
      <c r="H21" s="61">
        <v>0</v>
      </c>
      <c r="I21" s="61"/>
      <c r="J21" s="61">
        <v>0</v>
      </c>
      <c r="K21" s="61">
        <v>0</v>
      </c>
      <c r="L21" s="61"/>
      <c r="M21" s="61">
        <v>0</v>
      </c>
      <c r="N21" s="61">
        <v>0</v>
      </c>
      <c r="O21" s="61"/>
      <c r="P21" s="27"/>
      <c r="Q21" s="205"/>
      <c r="R21" s="206"/>
    </row>
    <row r="22" spans="2:18" s="194" customFormat="1" ht="15" customHeight="1" x14ac:dyDescent="0.25">
      <c r="C22" s="14" t="s">
        <v>34</v>
      </c>
      <c r="D22" s="14"/>
      <c r="E22" s="83">
        <v>96006</v>
      </c>
      <c r="F22" s="72"/>
      <c r="G22" s="61">
        <v>45</v>
      </c>
      <c r="H22" s="61">
        <v>55</v>
      </c>
      <c r="I22" s="61"/>
      <c r="J22" s="61">
        <v>121</v>
      </c>
      <c r="K22" s="61">
        <v>104.31034482758621</v>
      </c>
      <c r="L22" s="61"/>
      <c r="M22" s="61">
        <v>1679.5008109440002</v>
      </c>
      <c r="N22" s="61">
        <v>2147.0854166666659</v>
      </c>
      <c r="O22" s="61"/>
      <c r="P22" s="27"/>
      <c r="Q22" s="205"/>
      <c r="R22" s="206"/>
    </row>
    <row r="23" spans="2:18" s="194" customFormat="1" ht="15" customHeight="1" x14ac:dyDescent="0.25">
      <c r="C23" s="14" t="s">
        <v>28</v>
      </c>
      <c r="D23" s="14"/>
      <c r="E23" s="83">
        <v>548014</v>
      </c>
      <c r="F23" s="72"/>
      <c r="G23" s="61">
        <v>207</v>
      </c>
      <c r="H23" s="61">
        <v>360</v>
      </c>
      <c r="I23" s="61"/>
      <c r="J23" s="61">
        <v>606</v>
      </c>
      <c r="K23" s="61">
        <v>1037.2384615384617</v>
      </c>
      <c r="L23" s="61"/>
      <c r="M23" s="61">
        <v>12645.191498081065</v>
      </c>
      <c r="N23" s="61">
        <v>22657.948951561848</v>
      </c>
      <c r="O23" s="61"/>
      <c r="P23" s="27"/>
      <c r="Q23" s="205"/>
      <c r="R23" s="206"/>
    </row>
    <row r="24" spans="2:18" s="194" customFormat="1" ht="15" customHeight="1" x14ac:dyDescent="0.25">
      <c r="C24" s="14" t="s">
        <v>32</v>
      </c>
      <c r="D24" s="14"/>
      <c r="E24" s="83">
        <v>96620</v>
      </c>
      <c r="F24" s="72"/>
      <c r="G24" s="61">
        <v>25</v>
      </c>
      <c r="H24" s="61">
        <v>50</v>
      </c>
      <c r="I24" s="61"/>
      <c r="J24" s="61">
        <v>70</v>
      </c>
      <c r="K24" s="61">
        <v>50</v>
      </c>
      <c r="L24" s="61"/>
      <c r="M24" s="61">
        <v>440.58120000000002</v>
      </c>
      <c r="N24" s="61">
        <v>828</v>
      </c>
      <c r="O24" s="61"/>
      <c r="P24" s="27"/>
      <c r="Q24" s="205"/>
      <c r="R24" s="206"/>
    </row>
    <row r="25" spans="2:18" s="194" customFormat="1" ht="15" customHeight="1" x14ac:dyDescent="0.25">
      <c r="C25" s="14" t="s">
        <v>33</v>
      </c>
      <c r="D25" s="14"/>
      <c r="E25" s="83">
        <v>112330</v>
      </c>
      <c r="F25" s="72"/>
      <c r="G25" s="61">
        <v>49</v>
      </c>
      <c r="H25" s="61">
        <v>49</v>
      </c>
      <c r="I25" s="61"/>
      <c r="J25" s="61">
        <v>132</v>
      </c>
      <c r="K25" s="61">
        <v>147</v>
      </c>
      <c r="L25" s="61"/>
      <c r="M25" s="61">
        <v>1054.3425497471999</v>
      </c>
      <c r="N25" s="61">
        <v>970.2</v>
      </c>
      <c r="O25" s="61"/>
      <c r="P25" s="27"/>
      <c r="Q25" s="205"/>
      <c r="R25" s="206"/>
    </row>
    <row r="26" spans="2:18" s="194" customFormat="1" ht="15" customHeight="1" x14ac:dyDescent="0.25">
      <c r="B26" s="14"/>
      <c r="C26" s="14" t="s">
        <v>31</v>
      </c>
      <c r="D26" s="14"/>
      <c r="E26" s="83">
        <v>121158</v>
      </c>
      <c r="F26" s="72"/>
      <c r="G26" s="61">
        <v>0</v>
      </c>
      <c r="H26" s="61">
        <v>0</v>
      </c>
      <c r="I26" s="61"/>
      <c r="J26" s="61">
        <v>0</v>
      </c>
      <c r="K26" s="61">
        <v>0</v>
      </c>
      <c r="L26" s="61"/>
      <c r="M26" s="61">
        <v>0</v>
      </c>
      <c r="N26" s="61">
        <v>0</v>
      </c>
      <c r="O26" s="61"/>
      <c r="P26" s="27"/>
      <c r="Q26" s="205"/>
      <c r="R26" s="206"/>
    </row>
    <row r="27" spans="2:18" s="194" customFormat="1" ht="15" customHeight="1" x14ac:dyDescent="0.25">
      <c r="C27" s="14" t="s">
        <v>30</v>
      </c>
      <c r="D27" s="14"/>
      <c r="E27" s="83">
        <v>96139</v>
      </c>
      <c r="F27" s="72"/>
      <c r="G27" s="61">
        <v>30</v>
      </c>
      <c r="H27" s="61">
        <v>60</v>
      </c>
      <c r="I27" s="61"/>
      <c r="J27" s="61">
        <v>95</v>
      </c>
      <c r="K27" s="61">
        <v>142.5</v>
      </c>
      <c r="L27" s="61"/>
      <c r="M27" s="61">
        <v>665.74680000000001</v>
      </c>
      <c r="N27" s="61">
        <v>1161.75</v>
      </c>
      <c r="O27" s="61"/>
      <c r="P27" s="27"/>
      <c r="Q27" s="205"/>
      <c r="R27" s="206"/>
    </row>
    <row r="28" spans="2:18" s="194" customFormat="1" ht="15" customHeight="1" x14ac:dyDescent="0.25">
      <c r="C28" s="14" t="s">
        <v>84</v>
      </c>
      <c r="D28" s="14"/>
      <c r="E28" s="83">
        <v>98065</v>
      </c>
      <c r="F28" s="72"/>
      <c r="G28" s="61">
        <v>0</v>
      </c>
      <c r="H28" s="61">
        <v>0</v>
      </c>
      <c r="I28" s="61"/>
      <c r="J28" s="61">
        <v>0</v>
      </c>
      <c r="K28" s="61">
        <v>0</v>
      </c>
      <c r="L28" s="61"/>
      <c r="M28" s="61">
        <v>0</v>
      </c>
      <c r="N28" s="61">
        <v>0</v>
      </c>
      <c r="O28" s="61"/>
      <c r="P28" s="27"/>
      <c r="Q28" s="205"/>
      <c r="R28" s="206"/>
    </row>
    <row r="29" spans="2:18" s="194" customFormat="1" ht="15" customHeight="1" x14ac:dyDescent="0.25">
      <c r="C29" s="14" t="s">
        <v>29</v>
      </c>
      <c r="D29" s="14"/>
      <c r="E29" s="83">
        <v>169023</v>
      </c>
      <c r="F29" s="72"/>
      <c r="G29" s="61">
        <v>98</v>
      </c>
      <c r="H29" s="61">
        <v>90</v>
      </c>
      <c r="I29" s="61"/>
      <c r="J29" s="61">
        <v>224</v>
      </c>
      <c r="K29" s="61">
        <v>206.99999999999997</v>
      </c>
      <c r="L29" s="61"/>
      <c r="M29" s="61">
        <v>5218.6762113368986</v>
      </c>
      <c r="N29" s="61">
        <v>4505.4964285714268</v>
      </c>
      <c r="O29" s="61"/>
      <c r="P29" s="27"/>
      <c r="Q29" s="205"/>
      <c r="R29" s="206"/>
    </row>
    <row r="30" spans="2:18" s="194" customFormat="1" ht="6" customHeight="1" x14ac:dyDescent="0.25">
      <c r="B30" s="14"/>
      <c r="C30" s="14"/>
      <c r="D30" s="14"/>
      <c r="E30" s="83"/>
      <c r="F30" s="72"/>
      <c r="G30" s="84"/>
      <c r="H30" s="84"/>
      <c r="I30" s="27"/>
      <c r="J30" s="84"/>
      <c r="K30" s="84"/>
      <c r="L30" s="27"/>
      <c r="M30" s="84"/>
      <c r="N30" s="84"/>
      <c r="O30" s="27"/>
      <c r="P30" s="27"/>
      <c r="Q30" s="205"/>
      <c r="R30" s="206"/>
    </row>
    <row r="31" spans="2:18" s="194" customFormat="1" ht="15" customHeight="1" x14ac:dyDescent="0.25">
      <c r="B31" s="9"/>
      <c r="C31" s="9" t="s">
        <v>127</v>
      </c>
      <c r="D31" s="114"/>
      <c r="E31" s="115">
        <v>1740405</v>
      </c>
      <c r="F31" s="116"/>
      <c r="G31" s="115">
        <v>628</v>
      </c>
      <c r="H31" s="115">
        <v>528</v>
      </c>
      <c r="I31" s="115"/>
      <c r="J31" s="115">
        <v>1696</v>
      </c>
      <c r="K31" s="115">
        <v>1451.4397233201582</v>
      </c>
      <c r="L31" s="115">
        <v>0</v>
      </c>
      <c r="M31" s="115">
        <v>43145.473771198085</v>
      </c>
      <c r="N31" s="115">
        <v>39076.462999999996</v>
      </c>
      <c r="O31" s="115"/>
      <c r="P31" s="115"/>
      <c r="Q31" s="205"/>
      <c r="R31" s="201"/>
    </row>
    <row r="32" spans="2:18" s="194" customFormat="1" ht="15" customHeight="1" x14ac:dyDescent="0.25">
      <c r="B32" s="56"/>
      <c r="C32" s="7" t="s">
        <v>128</v>
      </c>
      <c r="D32" s="85"/>
      <c r="E32" s="119">
        <v>237735</v>
      </c>
      <c r="F32" s="156"/>
      <c r="G32" s="61">
        <v>50</v>
      </c>
      <c r="H32" s="61">
        <v>50</v>
      </c>
      <c r="I32" s="61"/>
      <c r="J32" s="61">
        <v>134</v>
      </c>
      <c r="K32" s="61">
        <v>100</v>
      </c>
      <c r="L32" s="61"/>
      <c r="M32" s="61">
        <v>2069.59058112</v>
      </c>
      <c r="N32" s="61">
        <v>2049.2499999999991</v>
      </c>
      <c r="O32" s="61"/>
      <c r="P32" s="155"/>
      <c r="Q32" s="205"/>
      <c r="R32" s="201"/>
    </row>
    <row r="33" spans="2:18" s="194" customFormat="1" ht="15" customHeight="1" x14ac:dyDescent="0.25">
      <c r="B33" s="56"/>
      <c r="C33" s="7" t="s">
        <v>129</v>
      </c>
      <c r="D33" s="85"/>
      <c r="E33" s="119">
        <v>422985</v>
      </c>
      <c r="F33" s="156"/>
      <c r="G33" s="61">
        <v>180</v>
      </c>
      <c r="H33" s="61">
        <v>180</v>
      </c>
      <c r="I33" s="61"/>
      <c r="J33" s="61">
        <v>452</v>
      </c>
      <c r="K33" s="61">
        <v>461.25</v>
      </c>
      <c r="L33" s="61"/>
      <c r="M33" s="61">
        <v>12637.00203508772</v>
      </c>
      <c r="N33" s="61">
        <v>13157.174999999999</v>
      </c>
      <c r="O33" s="61"/>
      <c r="P33" s="155"/>
      <c r="Q33" s="205"/>
      <c r="R33" s="201"/>
    </row>
    <row r="34" spans="2:18" s="194" customFormat="1" ht="15" customHeight="1" x14ac:dyDescent="0.25">
      <c r="B34" s="56"/>
      <c r="C34" s="7" t="s">
        <v>130</v>
      </c>
      <c r="D34" s="85"/>
      <c r="E34" s="119">
        <v>339132</v>
      </c>
      <c r="F34" s="156"/>
      <c r="G34" s="61">
        <v>280</v>
      </c>
      <c r="H34" s="61">
        <v>280</v>
      </c>
      <c r="I34" s="61"/>
      <c r="J34" s="61">
        <v>812</v>
      </c>
      <c r="K34" s="61">
        <v>846.36363636363649</v>
      </c>
      <c r="L34" s="61"/>
      <c r="M34" s="61">
        <v>23502.942125179172</v>
      </c>
      <c r="N34" s="61">
        <v>23135.169999999995</v>
      </c>
      <c r="O34" s="61"/>
      <c r="P34" s="155"/>
      <c r="Q34" s="205"/>
      <c r="R34" s="201"/>
    </row>
    <row r="35" spans="2:18" s="194" customFormat="1" ht="15" customHeight="1" x14ac:dyDescent="0.25">
      <c r="B35" s="56"/>
      <c r="C35" s="7" t="s">
        <v>131</v>
      </c>
      <c r="D35" s="85"/>
      <c r="E35" s="119">
        <v>183996</v>
      </c>
      <c r="F35" s="156"/>
      <c r="G35" s="61">
        <v>100</v>
      </c>
      <c r="H35" s="61">
        <v>0</v>
      </c>
      <c r="I35" s="61"/>
      <c r="J35" s="61">
        <v>250</v>
      </c>
      <c r="K35" s="61">
        <v>0</v>
      </c>
      <c r="L35" s="61"/>
      <c r="M35" s="61">
        <v>4250.9107999999997</v>
      </c>
      <c r="N35" s="61">
        <v>0</v>
      </c>
      <c r="O35" s="61"/>
      <c r="P35" s="155"/>
      <c r="Q35" s="205"/>
      <c r="R35" s="201"/>
    </row>
    <row r="36" spans="2:18" s="194" customFormat="1" ht="15" customHeight="1" x14ac:dyDescent="0.25">
      <c r="B36" s="56"/>
      <c r="C36" s="7" t="s">
        <v>132</v>
      </c>
      <c r="D36" s="85"/>
      <c r="E36" s="119">
        <v>556557</v>
      </c>
      <c r="F36" s="156"/>
      <c r="G36" s="61">
        <v>18</v>
      </c>
      <c r="H36" s="61">
        <v>18</v>
      </c>
      <c r="I36" s="61"/>
      <c r="J36" s="61">
        <v>48</v>
      </c>
      <c r="K36" s="61">
        <v>43.826086956521742</v>
      </c>
      <c r="L36" s="61"/>
      <c r="M36" s="61">
        <v>685.02822981119994</v>
      </c>
      <c r="N36" s="61">
        <v>734.86800000000028</v>
      </c>
      <c r="O36" s="61"/>
      <c r="P36" s="155"/>
      <c r="Q36" s="205"/>
      <c r="R36" s="201"/>
    </row>
    <row r="37" spans="2:18" s="194" customFormat="1" ht="6" customHeight="1" x14ac:dyDescent="0.25">
      <c r="B37" s="14"/>
      <c r="C37" s="14"/>
      <c r="D37" s="14"/>
      <c r="E37" s="83"/>
      <c r="F37" s="72"/>
      <c r="G37" s="84"/>
      <c r="H37" s="84"/>
      <c r="I37" s="27"/>
      <c r="J37" s="84"/>
      <c r="K37" s="84"/>
      <c r="L37" s="27"/>
      <c r="M37" s="84"/>
      <c r="N37" s="84"/>
      <c r="O37" s="27"/>
      <c r="P37" s="27"/>
      <c r="Q37" s="205"/>
      <c r="R37" s="206"/>
    </row>
    <row r="38" spans="2:18" s="194" customFormat="1" ht="15" customHeight="1" x14ac:dyDescent="0.25">
      <c r="B38" s="9"/>
      <c r="C38" s="9" t="s">
        <v>35</v>
      </c>
      <c r="D38" s="114"/>
      <c r="E38" s="115">
        <v>2496041</v>
      </c>
      <c r="F38" s="116"/>
      <c r="G38" s="115">
        <v>633</v>
      </c>
      <c r="H38" s="115">
        <v>938</v>
      </c>
      <c r="I38" s="115"/>
      <c r="J38" s="115">
        <v>1563</v>
      </c>
      <c r="K38" s="115">
        <v>2436.8617628397783</v>
      </c>
      <c r="L38" s="115"/>
      <c r="M38" s="115">
        <v>22847.093947359997</v>
      </c>
      <c r="N38" s="115">
        <v>27219.275922619046</v>
      </c>
      <c r="O38" s="115"/>
      <c r="P38" s="115"/>
      <c r="Q38" s="205"/>
      <c r="R38" s="201"/>
    </row>
    <row r="39" spans="2:18" s="194" customFormat="1" ht="15" customHeight="1" x14ac:dyDescent="0.25">
      <c r="B39" s="56"/>
      <c r="C39" s="7" t="s">
        <v>133</v>
      </c>
      <c r="D39" s="85"/>
      <c r="E39" s="119">
        <v>82785</v>
      </c>
      <c r="F39" s="156"/>
      <c r="G39" s="61">
        <v>0</v>
      </c>
      <c r="H39" s="61">
        <v>0</v>
      </c>
      <c r="I39" s="61"/>
      <c r="J39" s="61">
        <v>0</v>
      </c>
      <c r="K39" s="61">
        <v>0</v>
      </c>
      <c r="L39" s="61"/>
      <c r="M39" s="61">
        <v>0</v>
      </c>
      <c r="N39" s="61">
        <v>0</v>
      </c>
      <c r="O39" s="61"/>
      <c r="P39" s="155"/>
      <c r="Q39" s="205"/>
      <c r="R39" s="201"/>
    </row>
    <row r="40" spans="2:18" s="194" customFormat="1" ht="15" customHeight="1" x14ac:dyDescent="0.25">
      <c r="B40" s="56"/>
      <c r="C40" s="7" t="s">
        <v>134</v>
      </c>
      <c r="D40" s="85"/>
      <c r="E40" s="119">
        <v>124049</v>
      </c>
      <c r="F40" s="156"/>
      <c r="G40" s="61">
        <v>0</v>
      </c>
      <c r="H40" s="61">
        <v>0</v>
      </c>
      <c r="I40" s="61"/>
      <c r="J40" s="61">
        <v>0</v>
      </c>
      <c r="K40" s="61">
        <v>0</v>
      </c>
      <c r="L40" s="61"/>
      <c r="M40" s="61">
        <v>0</v>
      </c>
      <c r="N40" s="61">
        <v>0</v>
      </c>
      <c r="O40" s="61"/>
      <c r="P40" s="155"/>
      <c r="Q40" s="205"/>
      <c r="R40" s="201"/>
    </row>
    <row r="41" spans="2:18" s="194" customFormat="1" ht="15" customHeight="1" x14ac:dyDescent="0.25">
      <c r="B41" s="56"/>
      <c r="C41" s="7" t="s">
        <v>36</v>
      </c>
      <c r="D41" s="85"/>
      <c r="E41" s="119">
        <v>141959</v>
      </c>
      <c r="F41" s="156"/>
      <c r="G41" s="61">
        <v>86</v>
      </c>
      <c r="H41" s="61">
        <v>105</v>
      </c>
      <c r="I41" s="61"/>
      <c r="J41" s="61">
        <v>140</v>
      </c>
      <c r="K41" s="61">
        <v>210</v>
      </c>
      <c r="L41" s="61"/>
      <c r="M41" s="61">
        <v>3350.4077386666668</v>
      </c>
      <c r="N41" s="61">
        <v>1372.7</v>
      </c>
      <c r="O41" s="61"/>
      <c r="P41" s="155"/>
      <c r="Q41" s="205"/>
      <c r="R41" s="201"/>
    </row>
    <row r="42" spans="2:18" s="194" customFormat="1" ht="15" customHeight="1" x14ac:dyDescent="0.25">
      <c r="B42" s="56"/>
      <c r="C42" s="7" t="s">
        <v>142</v>
      </c>
      <c r="D42" s="85"/>
      <c r="E42" s="119">
        <v>95076</v>
      </c>
      <c r="F42" s="156"/>
      <c r="G42" s="61">
        <v>35</v>
      </c>
      <c r="H42" s="61">
        <v>74</v>
      </c>
      <c r="I42" s="61"/>
      <c r="J42" s="61">
        <v>68</v>
      </c>
      <c r="K42" s="61">
        <v>173.82608695652172</v>
      </c>
      <c r="L42" s="61"/>
      <c r="M42" s="61">
        <v>1276.2769599999999</v>
      </c>
      <c r="N42" s="61">
        <v>1895.92</v>
      </c>
      <c r="O42" s="61"/>
      <c r="P42" s="155"/>
      <c r="Q42" s="205"/>
      <c r="R42" s="201"/>
    </row>
    <row r="43" spans="2:18" s="194" customFormat="1" ht="15" customHeight="1" x14ac:dyDescent="0.25">
      <c r="B43" s="56"/>
      <c r="C43" s="7" t="s">
        <v>135</v>
      </c>
      <c r="D43" s="85"/>
      <c r="E43" s="119">
        <v>98732</v>
      </c>
      <c r="F43" s="156"/>
      <c r="G43" s="61">
        <v>0</v>
      </c>
      <c r="H43" s="61">
        <v>0</v>
      </c>
      <c r="I43" s="61"/>
      <c r="J43" s="61">
        <v>0</v>
      </c>
      <c r="K43" s="61">
        <v>0</v>
      </c>
      <c r="L43" s="61"/>
      <c r="M43" s="61">
        <v>0</v>
      </c>
      <c r="N43" s="61">
        <v>0</v>
      </c>
      <c r="O43" s="61"/>
      <c r="P43" s="155"/>
      <c r="Q43" s="205"/>
      <c r="R43" s="201"/>
    </row>
    <row r="44" spans="2:18" s="194" customFormat="1" ht="15" customHeight="1" x14ac:dyDescent="0.25">
      <c r="B44" s="56"/>
      <c r="C44" s="7" t="s">
        <v>136</v>
      </c>
      <c r="D44" s="85"/>
      <c r="E44" s="119">
        <v>166352</v>
      </c>
      <c r="F44" s="156"/>
      <c r="G44" s="61">
        <v>43</v>
      </c>
      <c r="H44" s="61">
        <v>80</v>
      </c>
      <c r="I44" s="61"/>
      <c r="J44" s="61">
        <v>94</v>
      </c>
      <c r="K44" s="61">
        <v>223.10000000000002</v>
      </c>
      <c r="L44" s="61"/>
      <c r="M44" s="61">
        <v>1254.9392906666667</v>
      </c>
      <c r="N44" s="61">
        <v>2524.9357142857143</v>
      </c>
      <c r="O44" s="61"/>
      <c r="P44" s="155"/>
      <c r="Q44" s="205"/>
      <c r="R44" s="201"/>
    </row>
    <row r="45" spans="2:18" s="194" customFormat="1" ht="15" customHeight="1" x14ac:dyDescent="0.25">
      <c r="B45" s="56"/>
      <c r="C45" s="7" t="s">
        <v>59</v>
      </c>
      <c r="D45" s="85"/>
      <c r="E45" s="119">
        <v>888767</v>
      </c>
      <c r="F45" s="156"/>
      <c r="G45" s="61">
        <v>95</v>
      </c>
      <c r="H45" s="61">
        <v>294</v>
      </c>
      <c r="I45" s="61"/>
      <c r="J45" s="61">
        <v>151</v>
      </c>
      <c r="K45" s="61">
        <v>724.07142857142856</v>
      </c>
      <c r="L45" s="61"/>
      <c r="M45" s="61">
        <v>872.7548066666667</v>
      </c>
      <c r="N45" s="61">
        <v>9538.0033333333322</v>
      </c>
      <c r="O45" s="61"/>
      <c r="P45" s="155"/>
      <c r="Q45" s="205"/>
      <c r="R45" s="201"/>
    </row>
    <row r="46" spans="2:18" s="194" customFormat="1" ht="15" customHeight="1" x14ac:dyDescent="0.25">
      <c r="B46" s="14"/>
      <c r="C46" s="14" t="s">
        <v>137</v>
      </c>
      <c r="D46" s="14"/>
      <c r="E46" s="83">
        <v>176060</v>
      </c>
      <c r="F46" s="72"/>
      <c r="G46" s="61">
        <v>80</v>
      </c>
      <c r="H46" s="61">
        <v>85</v>
      </c>
      <c r="I46" s="61"/>
      <c r="J46" s="61">
        <v>252</v>
      </c>
      <c r="K46" s="61">
        <v>235.16666666666666</v>
      </c>
      <c r="L46" s="61"/>
      <c r="M46" s="61">
        <v>3494.9158399999997</v>
      </c>
      <c r="N46" s="61">
        <v>3702.855</v>
      </c>
      <c r="O46" s="61"/>
      <c r="P46" s="27"/>
      <c r="Q46" s="205"/>
      <c r="R46" s="206"/>
    </row>
    <row r="47" spans="2:18" s="194" customFormat="1" ht="15" customHeight="1" x14ac:dyDescent="0.25">
      <c r="B47" s="14"/>
      <c r="C47" s="14" t="s">
        <v>138</v>
      </c>
      <c r="D47" s="14"/>
      <c r="E47" s="83">
        <v>269584</v>
      </c>
      <c r="F47" s="72"/>
      <c r="G47" s="61">
        <v>118</v>
      </c>
      <c r="H47" s="61">
        <v>100</v>
      </c>
      <c r="I47" s="61"/>
      <c r="J47" s="61">
        <v>295</v>
      </c>
      <c r="K47" s="61">
        <v>390.32258064516128</v>
      </c>
      <c r="L47" s="61"/>
      <c r="M47" s="61">
        <v>2583.1183839999999</v>
      </c>
      <c r="N47" s="61">
        <v>1994.6</v>
      </c>
      <c r="O47" s="61"/>
      <c r="P47" s="27"/>
      <c r="Q47" s="205"/>
      <c r="R47" s="206"/>
    </row>
    <row r="48" spans="2:18" s="194" customFormat="1" ht="15" customHeight="1" x14ac:dyDescent="0.25">
      <c r="B48" s="14"/>
      <c r="C48" s="14" t="s">
        <v>139</v>
      </c>
      <c r="D48" s="14"/>
      <c r="E48" s="83">
        <v>246977</v>
      </c>
      <c r="F48" s="72"/>
      <c r="G48" s="61">
        <v>80</v>
      </c>
      <c r="H48" s="61">
        <v>105</v>
      </c>
      <c r="I48" s="61"/>
      <c r="J48" s="61">
        <v>330</v>
      </c>
      <c r="K48" s="61">
        <v>257.25</v>
      </c>
      <c r="L48" s="61"/>
      <c r="M48" s="61">
        <v>7017.6448</v>
      </c>
      <c r="N48" s="61">
        <v>3221.34</v>
      </c>
      <c r="O48" s="61"/>
      <c r="P48" s="27"/>
      <c r="Q48" s="205"/>
      <c r="R48" s="206"/>
    </row>
    <row r="49" spans="2:18" s="194" customFormat="1" ht="15" customHeight="1" x14ac:dyDescent="0.25">
      <c r="B49" s="14"/>
      <c r="C49" s="14" t="s">
        <v>66</v>
      </c>
      <c r="D49" s="14"/>
      <c r="E49" s="83">
        <v>76688</v>
      </c>
      <c r="F49" s="72"/>
      <c r="G49" s="61">
        <v>49</v>
      </c>
      <c r="H49" s="61">
        <v>40</v>
      </c>
      <c r="I49" s="61"/>
      <c r="J49" s="61">
        <v>92</v>
      </c>
      <c r="K49" s="61">
        <v>80</v>
      </c>
      <c r="L49" s="61"/>
      <c r="M49" s="61">
        <v>1228.54368</v>
      </c>
      <c r="N49" s="61">
        <v>1085</v>
      </c>
      <c r="O49" s="61"/>
      <c r="P49" s="27"/>
      <c r="Q49" s="205"/>
      <c r="R49" s="206"/>
    </row>
    <row r="50" spans="2:18" s="194" customFormat="1" ht="15" customHeight="1" x14ac:dyDescent="0.25">
      <c r="B50" s="14"/>
      <c r="C50" s="14" t="s">
        <v>140</v>
      </c>
      <c r="D50" s="14"/>
      <c r="E50" s="83">
        <v>94573</v>
      </c>
      <c r="F50" s="72"/>
      <c r="G50" s="61">
        <v>0</v>
      </c>
      <c r="H50" s="61">
        <v>10</v>
      </c>
      <c r="I50" s="61"/>
      <c r="J50" s="61">
        <v>0</v>
      </c>
      <c r="K50" s="61">
        <v>25</v>
      </c>
      <c r="L50" s="61"/>
      <c r="M50" s="61">
        <v>0</v>
      </c>
      <c r="N50" s="61">
        <v>169</v>
      </c>
      <c r="O50" s="61"/>
      <c r="P50" s="27"/>
      <c r="Q50" s="205"/>
      <c r="R50" s="206"/>
    </row>
    <row r="51" spans="2:18" s="194" customFormat="1" ht="15" customHeight="1" x14ac:dyDescent="0.25">
      <c r="B51" s="14"/>
      <c r="C51" s="14" t="s">
        <v>141</v>
      </c>
      <c r="D51" s="14"/>
      <c r="E51" s="83">
        <v>34439</v>
      </c>
      <c r="F51" s="72"/>
      <c r="G51" s="61">
        <v>47</v>
      </c>
      <c r="H51" s="61">
        <v>45</v>
      </c>
      <c r="I51" s="61"/>
      <c r="J51" s="61">
        <v>141</v>
      </c>
      <c r="K51" s="61">
        <v>118.125</v>
      </c>
      <c r="L51" s="61"/>
      <c r="M51" s="61">
        <v>1768.4924473599999</v>
      </c>
      <c r="N51" s="61">
        <v>1714.921875</v>
      </c>
      <c r="O51" s="61"/>
      <c r="P51" s="27"/>
      <c r="Q51" s="205"/>
      <c r="R51" s="206"/>
    </row>
    <row r="52" spans="2:18" ht="8.25" customHeight="1" thickBot="1" x14ac:dyDescent="0.25"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Q52" s="205"/>
    </row>
    <row r="54" spans="2:18" x14ac:dyDescent="0.2">
      <c r="C54" s="199"/>
    </row>
    <row r="55" spans="2:18" x14ac:dyDescent="0.2">
      <c r="C55" s="200"/>
    </row>
    <row r="56" spans="2:18" ht="8.1" customHeight="1" x14ac:dyDescent="0.2"/>
    <row r="57" spans="2:18" x14ac:dyDescent="0.2">
      <c r="C57" s="199"/>
    </row>
    <row r="58" spans="2:18" x14ac:dyDescent="0.2">
      <c r="C58" s="200"/>
    </row>
    <row r="59" spans="2:18" x14ac:dyDescent="0.2">
      <c r="C59" s="199"/>
    </row>
    <row r="60" spans="2:18" x14ac:dyDescent="0.2">
      <c r="C60" s="200"/>
    </row>
  </sheetData>
  <sheetProtection algorithmName="SHA-512" hashValue="yFZlnmtRE5DmZ30081RVn8ToTDG2aQSt/HHbA4RXQzmwiBIlDgSmuovbYmHxx73TU9LXkiBMHwEseUQzRat7Rw==" saltValue="K9zWPUnZ4aU6FVj6fiKQbQ==" spinCount="100000" sheet="1" objects="1" scenarios="1"/>
  <mergeCells count="5">
    <mergeCell ref="B2:P2"/>
    <mergeCell ref="B3:P3"/>
    <mergeCell ref="G5:H5"/>
    <mergeCell ref="J5:K5"/>
    <mergeCell ref="M5:N5"/>
  </mergeCells>
  <pageMargins left="0.19685039370078741" right="0.19685039370078741" top="0.39370078740157483" bottom="0.39370078740157483" header="0.31496062992125984" footer="0.31496062992125984"/>
  <pageSetup paperSize="9" scale="6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U64"/>
  <sheetViews>
    <sheetView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6.7109375" style="192" customWidth="1"/>
    <col min="6" max="6" width="2" style="192" customWidth="1"/>
    <col min="7" max="8" width="20.85546875" style="192" customWidth="1"/>
    <col min="9" max="9" width="2" style="192" customWidth="1"/>
    <col min="10" max="11" width="20.85546875" style="192" customWidth="1"/>
    <col min="12" max="12" width="2" style="192" customWidth="1"/>
    <col min="13" max="14" width="20.85546875" style="192" customWidth="1"/>
    <col min="15" max="16" width="2" style="192" customWidth="1"/>
    <col min="17" max="17" width="14.5703125" style="192" bestFit="1" customWidth="1"/>
    <col min="18" max="16384" width="9.140625" style="192"/>
  </cols>
  <sheetData>
    <row r="1" spans="2:16" ht="54.95" customHeight="1" x14ac:dyDescent="0.2"/>
    <row r="2" spans="2:16" ht="15" customHeight="1" x14ac:dyDescent="0.2">
      <c r="B2" s="232" t="s">
        <v>227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16" ht="15" customHeight="1" x14ac:dyDescent="0.2">
      <c r="B3" s="233" t="s">
        <v>228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2:16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193"/>
      <c r="O4" s="193"/>
    </row>
    <row r="5" spans="2:16" s="194" customFormat="1" ht="42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16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16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</row>
    <row r="8" spans="2:16" s="195" customFormat="1" ht="13.5" thickBot="1" x14ac:dyDescent="0.3">
      <c r="B8" s="93"/>
      <c r="C8" s="92"/>
      <c r="D8" s="93"/>
      <c r="E8" s="92"/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6"/>
    </row>
    <row r="9" spans="2:16" s="195" customFormat="1" ht="12" customHeight="1" x14ac:dyDescent="0.25">
      <c r="B9" s="162"/>
      <c r="C9" s="9" t="s">
        <v>209</v>
      </c>
      <c r="D9" s="162"/>
      <c r="E9" s="164">
        <v>284885</v>
      </c>
      <c r="F9" s="162"/>
      <c r="G9" s="115">
        <v>50</v>
      </c>
      <c r="H9" s="115">
        <v>43</v>
      </c>
      <c r="I9" s="115"/>
      <c r="J9" s="115">
        <v>147</v>
      </c>
      <c r="K9" s="115">
        <v>117.62068965517241</v>
      </c>
      <c r="L9" s="115"/>
      <c r="M9" s="115">
        <v>1903.3256252480153</v>
      </c>
      <c r="N9" s="115">
        <v>1306.0520678733033</v>
      </c>
      <c r="O9" s="115"/>
    </row>
    <row r="10" spans="2:16" s="195" customFormat="1" ht="12" customHeight="1" x14ac:dyDescent="0.25">
      <c r="B10" s="158"/>
      <c r="C10" s="157"/>
      <c r="D10" s="158"/>
      <c r="E10" s="157"/>
      <c r="F10" s="158"/>
      <c r="G10" s="159"/>
      <c r="H10" s="159"/>
      <c r="I10" s="160"/>
      <c r="J10" s="159"/>
      <c r="K10" s="159"/>
      <c r="L10" s="160"/>
      <c r="M10" s="159"/>
      <c r="N10" s="159"/>
      <c r="O10" s="160"/>
    </row>
    <row r="11" spans="2:16" s="195" customFormat="1" ht="15" customHeight="1" x14ac:dyDescent="0.25">
      <c r="B11" s="162"/>
      <c r="C11" s="9" t="s">
        <v>37</v>
      </c>
      <c r="D11" s="162"/>
      <c r="E11" s="164">
        <v>6994423</v>
      </c>
      <c r="F11" s="162"/>
      <c r="G11" s="115">
        <v>1677</v>
      </c>
      <c r="H11" s="115">
        <v>2179</v>
      </c>
      <c r="I11" s="115"/>
      <c r="J11" s="115">
        <v>4485</v>
      </c>
      <c r="K11" s="115">
        <v>6105.1030778164941</v>
      </c>
      <c r="L11" s="115"/>
      <c r="M11" s="115">
        <v>104870.4562548642</v>
      </c>
      <c r="N11" s="115">
        <v>112708.41164718615</v>
      </c>
      <c r="O11" s="115"/>
    </row>
    <row r="12" spans="2:16" s="195" customFormat="1" ht="15" customHeight="1" x14ac:dyDescent="0.25">
      <c r="B12" s="158"/>
      <c r="C12" s="161" t="s">
        <v>85</v>
      </c>
      <c r="D12" s="158"/>
      <c r="E12" s="163">
        <v>942336</v>
      </c>
      <c r="F12" s="158"/>
      <c r="G12" s="61">
        <v>64</v>
      </c>
      <c r="H12" s="61">
        <v>64</v>
      </c>
      <c r="I12" s="61"/>
      <c r="J12" s="61">
        <v>125</v>
      </c>
      <c r="K12" s="61">
        <v>176</v>
      </c>
      <c r="L12" s="61"/>
      <c r="M12" s="190">
        <v>1506.8986649599997</v>
      </c>
      <c r="N12" s="61">
        <v>1843.95</v>
      </c>
      <c r="O12" s="61"/>
    </row>
    <row r="13" spans="2:16" s="195" customFormat="1" ht="15" customHeight="1" x14ac:dyDescent="0.25">
      <c r="B13" s="158"/>
      <c r="C13" s="161" t="s">
        <v>39</v>
      </c>
      <c r="D13" s="158"/>
      <c r="E13" s="163">
        <v>1088942</v>
      </c>
      <c r="F13" s="158"/>
      <c r="G13" s="61">
        <v>857</v>
      </c>
      <c r="H13" s="61">
        <v>857</v>
      </c>
      <c r="I13" s="61"/>
      <c r="J13" s="61">
        <v>2754</v>
      </c>
      <c r="K13" s="61">
        <v>2821.8292682926844</v>
      </c>
      <c r="L13" s="61"/>
      <c r="M13" s="190">
        <v>59409.951785663914</v>
      </c>
      <c r="N13" s="190">
        <v>53561.720909090909</v>
      </c>
      <c r="O13" s="61"/>
    </row>
    <row r="14" spans="2:16" s="195" customFormat="1" ht="15" customHeight="1" x14ac:dyDescent="0.25">
      <c r="B14" s="158"/>
      <c r="C14" s="161" t="s">
        <v>41</v>
      </c>
      <c r="D14" s="158"/>
      <c r="E14" s="163">
        <v>307787</v>
      </c>
      <c r="F14" s="158"/>
      <c r="G14" s="61">
        <v>125</v>
      </c>
      <c r="H14" s="61">
        <v>255</v>
      </c>
      <c r="I14" s="61"/>
      <c r="J14" s="61">
        <v>174</v>
      </c>
      <c r="K14" s="61">
        <v>701.5</v>
      </c>
      <c r="L14" s="61"/>
      <c r="M14" s="190">
        <v>3558.486961813333</v>
      </c>
      <c r="N14" s="190">
        <v>5257.15</v>
      </c>
      <c r="O14" s="61"/>
    </row>
    <row r="15" spans="2:16" s="195" customFormat="1" ht="15" customHeight="1" x14ac:dyDescent="0.25">
      <c r="B15" s="158"/>
      <c r="C15" s="161" t="s">
        <v>40</v>
      </c>
      <c r="D15" s="158"/>
      <c r="E15" s="163">
        <v>281753</v>
      </c>
      <c r="F15" s="158"/>
      <c r="G15" s="61">
        <v>80</v>
      </c>
      <c r="H15" s="61">
        <v>180</v>
      </c>
      <c r="I15" s="61"/>
      <c r="J15" s="61">
        <v>212</v>
      </c>
      <c r="K15" s="61">
        <v>450</v>
      </c>
      <c r="L15" s="61"/>
      <c r="M15" s="190">
        <v>3412.6585253647054</v>
      </c>
      <c r="N15" s="190">
        <v>4133</v>
      </c>
      <c r="O15" s="61"/>
    </row>
    <row r="16" spans="2:16" s="195" customFormat="1" ht="15" customHeight="1" x14ac:dyDescent="0.25">
      <c r="B16" s="158"/>
      <c r="C16" s="161" t="s">
        <v>42</v>
      </c>
      <c r="D16" s="158"/>
      <c r="E16" s="163">
        <v>2298123</v>
      </c>
      <c r="F16" s="158"/>
      <c r="G16" s="61">
        <v>200</v>
      </c>
      <c r="H16" s="61">
        <v>220</v>
      </c>
      <c r="I16" s="61"/>
      <c r="J16" s="61">
        <v>480</v>
      </c>
      <c r="K16" s="61">
        <v>476.66666666666663</v>
      </c>
      <c r="L16" s="61"/>
      <c r="M16" s="190">
        <v>16376.750271999988</v>
      </c>
      <c r="N16" s="190">
        <v>18458.666666666664</v>
      </c>
      <c r="O16" s="61"/>
    </row>
    <row r="17" spans="2:18" s="195" customFormat="1" ht="15" customHeight="1" x14ac:dyDescent="0.25">
      <c r="B17" s="158"/>
      <c r="C17" s="161" t="s">
        <v>86</v>
      </c>
      <c r="D17" s="158"/>
      <c r="E17" s="163">
        <v>107057</v>
      </c>
      <c r="F17" s="158"/>
      <c r="G17" s="61">
        <v>165</v>
      </c>
      <c r="H17" s="61">
        <v>185</v>
      </c>
      <c r="I17" s="61"/>
      <c r="J17" s="61">
        <v>495</v>
      </c>
      <c r="K17" s="61">
        <v>422.85714285714283</v>
      </c>
      <c r="L17" s="61"/>
      <c r="M17" s="190">
        <v>10918.659602399997</v>
      </c>
      <c r="N17" s="190">
        <v>9785.1785714285706</v>
      </c>
      <c r="O17" s="61"/>
    </row>
    <row r="18" spans="2:18" s="195" customFormat="1" ht="15" customHeight="1" x14ac:dyDescent="0.25">
      <c r="B18" s="158"/>
      <c r="C18" s="161" t="s">
        <v>43</v>
      </c>
      <c r="D18" s="158"/>
      <c r="E18" s="163">
        <v>324935</v>
      </c>
      <c r="F18" s="158"/>
      <c r="G18" s="61">
        <v>50</v>
      </c>
      <c r="H18" s="61">
        <v>0</v>
      </c>
      <c r="I18" s="61"/>
      <c r="J18" s="61">
        <v>99</v>
      </c>
      <c r="K18" s="61">
        <v>0</v>
      </c>
      <c r="L18" s="61"/>
      <c r="M18" s="190">
        <v>913.8</v>
      </c>
      <c r="N18" s="190">
        <v>0</v>
      </c>
      <c r="O18" s="61"/>
    </row>
    <row r="19" spans="2:18" s="195" customFormat="1" ht="15" customHeight="1" x14ac:dyDescent="0.25">
      <c r="B19" s="158"/>
      <c r="C19" s="161" t="s">
        <v>143</v>
      </c>
      <c r="D19" s="158"/>
      <c r="E19" s="163">
        <v>1400461</v>
      </c>
      <c r="F19" s="158"/>
      <c r="G19" s="61">
        <v>86</v>
      </c>
      <c r="H19" s="61">
        <v>135</v>
      </c>
      <c r="I19" s="61"/>
      <c r="J19" s="61">
        <v>20</v>
      </c>
      <c r="K19" s="61">
        <v>348.75</v>
      </c>
      <c r="L19" s="61"/>
      <c r="M19" s="190">
        <v>7302.1794666622527</v>
      </c>
      <c r="N19" s="190">
        <v>11609.21</v>
      </c>
      <c r="O19" s="61"/>
    </row>
    <row r="20" spans="2:18" s="195" customFormat="1" ht="15" customHeight="1" x14ac:dyDescent="0.25">
      <c r="B20" s="158"/>
      <c r="C20" s="161" t="s">
        <v>144</v>
      </c>
      <c r="D20" s="158"/>
      <c r="E20" s="163">
        <v>243029</v>
      </c>
      <c r="F20" s="158"/>
      <c r="G20" s="61">
        <v>50</v>
      </c>
      <c r="H20" s="61">
        <v>283</v>
      </c>
      <c r="I20" s="61"/>
      <c r="J20" s="61">
        <v>126</v>
      </c>
      <c r="K20" s="61">
        <v>707.5</v>
      </c>
      <c r="L20" s="61"/>
      <c r="M20" s="190">
        <v>1471.0709759999997</v>
      </c>
      <c r="N20" s="190">
        <v>8059.5355</v>
      </c>
      <c r="O20" s="61"/>
    </row>
    <row r="21" spans="2:18" s="194" customFormat="1" ht="6" customHeight="1" x14ac:dyDescent="0.25">
      <c r="B21" s="14"/>
      <c r="C21" s="14"/>
      <c r="D21" s="14"/>
      <c r="E21" s="83"/>
      <c r="F21" s="72"/>
      <c r="G21" s="84"/>
      <c r="H21" s="84"/>
      <c r="I21" s="27"/>
      <c r="J21" s="84"/>
      <c r="K21" s="84"/>
      <c r="L21" s="27"/>
      <c r="M21" s="84"/>
      <c r="N21" s="84"/>
      <c r="O21" s="27"/>
      <c r="P21" s="27"/>
      <c r="Q21" s="205"/>
      <c r="R21" s="206"/>
    </row>
    <row r="22" spans="2:18" s="194" customFormat="1" ht="15" customHeight="1" x14ac:dyDescent="0.25">
      <c r="B22" s="9"/>
      <c r="C22" s="9" t="s">
        <v>44</v>
      </c>
      <c r="D22" s="114"/>
      <c r="E22" s="115">
        <v>1149440</v>
      </c>
      <c r="F22" s="116"/>
      <c r="G22" s="115">
        <v>916</v>
      </c>
      <c r="H22" s="115">
        <v>947</v>
      </c>
      <c r="I22" s="115">
        <v>0</v>
      </c>
      <c r="J22" s="115">
        <v>2442</v>
      </c>
      <c r="K22" s="115">
        <v>2276.6958741830063</v>
      </c>
      <c r="L22" s="165"/>
      <c r="M22" s="115">
        <v>33781.824534233601</v>
      </c>
      <c r="N22" s="115">
        <v>31761.390927489181</v>
      </c>
      <c r="O22" s="165"/>
      <c r="P22" s="205"/>
      <c r="Q22" s="201"/>
    </row>
    <row r="23" spans="2:18" s="194" customFormat="1" ht="15" customHeight="1" x14ac:dyDescent="0.25">
      <c r="B23" s="14"/>
      <c r="C23" s="14" t="s">
        <v>48</v>
      </c>
      <c r="D23" s="14"/>
      <c r="E23" s="83">
        <v>154168</v>
      </c>
      <c r="F23" s="72"/>
      <c r="G23" s="61">
        <v>55</v>
      </c>
      <c r="H23" s="61">
        <v>79</v>
      </c>
      <c r="I23" s="61"/>
      <c r="J23" s="61">
        <v>140</v>
      </c>
      <c r="K23" s="61">
        <v>176.58823529411765</v>
      </c>
      <c r="L23" s="61"/>
      <c r="M23" s="61">
        <v>1756.6416828160002</v>
      </c>
      <c r="N23" s="61">
        <v>2322.3205714285714</v>
      </c>
      <c r="O23" s="61"/>
      <c r="P23" s="205"/>
      <c r="Q23" s="206"/>
    </row>
    <row r="24" spans="2:18" s="194" customFormat="1" ht="15" customHeight="1" x14ac:dyDescent="0.25">
      <c r="C24" s="14" t="s">
        <v>45</v>
      </c>
      <c r="D24" s="14"/>
      <c r="E24" s="83">
        <v>158130</v>
      </c>
      <c r="F24" s="72"/>
      <c r="G24" s="61">
        <v>211</v>
      </c>
      <c r="H24" s="61">
        <v>267</v>
      </c>
      <c r="I24" s="61"/>
      <c r="J24" s="61">
        <v>658</v>
      </c>
      <c r="K24" s="167">
        <v>630.44999999999993</v>
      </c>
      <c r="L24" s="167"/>
      <c r="M24" s="167">
        <v>5234.3898030592009</v>
      </c>
      <c r="N24" s="167">
        <v>6017.5</v>
      </c>
      <c r="O24" s="61"/>
      <c r="P24" s="205"/>
      <c r="Q24" s="206"/>
    </row>
    <row r="25" spans="2:18" s="194" customFormat="1" ht="15" customHeight="1" x14ac:dyDescent="0.25">
      <c r="C25" s="14" t="s">
        <v>145</v>
      </c>
      <c r="D25" s="14"/>
      <c r="E25" s="83">
        <v>69881</v>
      </c>
      <c r="F25" s="72"/>
      <c r="G25" s="61">
        <v>33</v>
      </c>
      <c r="H25" s="61">
        <v>87</v>
      </c>
      <c r="I25" s="61"/>
      <c r="J25" s="61">
        <v>84</v>
      </c>
      <c r="K25" s="167">
        <v>220.39999999999972</v>
      </c>
      <c r="L25" s="167"/>
      <c r="M25" s="167">
        <v>1086.3928842624</v>
      </c>
      <c r="N25" s="167">
        <v>1875.3198000000016</v>
      </c>
      <c r="O25" s="61"/>
      <c r="P25" s="205"/>
      <c r="Q25" s="206"/>
    </row>
    <row r="26" spans="2:18" s="194" customFormat="1" ht="15" customHeight="1" x14ac:dyDescent="0.25">
      <c r="C26" s="14" t="s">
        <v>46</v>
      </c>
      <c r="D26" s="14"/>
      <c r="E26" s="83">
        <v>215582</v>
      </c>
      <c r="F26" s="72"/>
      <c r="G26" s="61">
        <v>87</v>
      </c>
      <c r="H26" s="61">
        <v>180</v>
      </c>
      <c r="I26" s="61"/>
      <c r="J26" s="61">
        <v>197</v>
      </c>
      <c r="K26" s="167">
        <v>477.22222222222217</v>
      </c>
      <c r="L26" s="167"/>
      <c r="M26" s="167">
        <v>1906.1633724799999</v>
      </c>
      <c r="N26" s="167">
        <v>5173.0533333333342</v>
      </c>
      <c r="O26" s="61"/>
      <c r="P26" s="205"/>
      <c r="Q26" s="206"/>
    </row>
    <row r="27" spans="2:18" s="194" customFormat="1" ht="15" customHeight="1" x14ac:dyDescent="0.25">
      <c r="C27" s="14" t="s">
        <v>87</v>
      </c>
      <c r="D27" s="14"/>
      <c r="E27" s="83">
        <v>145643</v>
      </c>
      <c r="F27" s="72"/>
      <c r="G27" s="61">
        <v>147</v>
      </c>
      <c r="H27" s="61">
        <v>0</v>
      </c>
      <c r="I27" s="61"/>
      <c r="J27" s="61">
        <v>373</v>
      </c>
      <c r="K27" s="167">
        <v>0</v>
      </c>
      <c r="L27" s="167"/>
      <c r="M27" s="167">
        <v>4990.6578733439992</v>
      </c>
      <c r="N27" s="167">
        <v>0</v>
      </c>
      <c r="O27" s="61"/>
      <c r="P27" s="205"/>
      <c r="Q27" s="206"/>
    </row>
    <row r="28" spans="2:18" s="194" customFormat="1" ht="15" customHeight="1" x14ac:dyDescent="0.25">
      <c r="C28" s="14" t="s">
        <v>88</v>
      </c>
      <c r="D28" s="14"/>
      <c r="E28" s="83">
        <v>229780</v>
      </c>
      <c r="F28" s="72"/>
      <c r="G28" s="61">
        <v>363</v>
      </c>
      <c r="H28" s="61">
        <v>313</v>
      </c>
      <c r="I28" s="61"/>
      <c r="J28" s="61">
        <v>968</v>
      </c>
      <c r="K28" s="167">
        <v>739.03541666666672</v>
      </c>
      <c r="L28" s="167"/>
      <c r="M28" s="167">
        <v>18426.776998272002</v>
      </c>
      <c r="N28" s="167">
        <v>16009.022222727273</v>
      </c>
      <c r="O28" s="61"/>
      <c r="P28" s="205"/>
      <c r="Q28" s="206"/>
    </row>
    <row r="29" spans="2:18" s="194" customFormat="1" ht="15" customHeight="1" x14ac:dyDescent="0.25">
      <c r="B29" s="14"/>
      <c r="C29" s="14" t="s">
        <v>146</v>
      </c>
      <c r="D29" s="14"/>
      <c r="E29" s="83">
        <v>116605</v>
      </c>
      <c r="F29" s="72"/>
      <c r="G29" s="61">
        <v>0</v>
      </c>
      <c r="H29" s="61">
        <v>0</v>
      </c>
      <c r="I29" s="61"/>
      <c r="J29" s="61">
        <v>0</v>
      </c>
      <c r="K29" s="61">
        <v>0</v>
      </c>
      <c r="L29" s="61"/>
      <c r="M29" s="61">
        <v>0</v>
      </c>
      <c r="N29" s="61">
        <v>0</v>
      </c>
      <c r="O29" s="61"/>
      <c r="P29" s="205"/>
      <c r="Q29" s="206"/>
    </row>
    <row r="30" spans="2:18" s="194" customFormat="1" ht="15" customHeight="1" x14ac:dyDescent="0.25">
      <c r="C30" s="14" t="s">
        <v>47</v>
      </c>
      <c r="D30" s="14"/>
      <c r="E30" s="83">
        <v>59651</v>
      </c>
      <c r="F30" s="72"/>
      <c r="G30" s="61">
        <v>20</v>
      </c>
      <c r="H30" s="61">
        <v>21</v>
      </c>
      <c r="I30" s="61"/>
      <c r="J30" s="61">
        <v>22</v>
      </c>
      <c r="K30" s="61">
        <v>33</v>
      </c>
      <c r="L30" s="61"/>
      <c r="M30" s="61">
        <v>380.80192</v>
      </c>
      <c r="N30" s="61">
        <v>364.17500000000001</v>
      </c>
      <c r="O30" s="61"/>
      <c r="P30" s="205"/>
      <c r="Q30" s="206"/>
    </row>
    <row r="31" spans="2:18" s="194" customFormat="1" ht="6" customHeight="1" x14ac:dyDescent="0.25">
      <c r="B31" s="14"/>
      <c r="C31" s="14"/>
      <c r="D31" s="14"/>
      <c r="E31" s="83"/>
      <c r="F31" s="72"/>
      <c r="G31" s="84"/>
      <c r="H31" s="84"/>
      <c r="I31" s="27"/>
      <c r="J31" s="84"/>
      <c r="K31" s="84"/>
      <c r="L31" s="27"/>
      <c r="M31" s="84"/>
      <c r="N31" s="84"/>
      <c r="O31" s="27"/>
      <c r="P31" s="27"/>
      <c r="Q31" s="205"/>
      <c r="R31" s="206"/>
    </row>
    <row r="32" spans="2:18" s="194" customFormat="1" ht="15" customHeight="1" x14ac:dyDescent="0.25">
      <c r="B32" s="9"/>
      <c r="C32" s="9" t="s">
        <v>49</v>
      </c>
      <c r="D32" s="114"/>
      <c r="E32" s="115">
        <v>3418785</v>
      </c>
      <c r="F32" s="116"/>
      <c r="G32" s="115">
        <v>226</v>
      </c>
      <c r="H32" s="115">
        <v>662</v>
      </c>
      <c r="I32" s="165"/>
      <c r="J32" s="115">
        <v>464</v>
      </c>
      <c r="K32" s="115">
        <v>1597.4</v>
      </c>
      <c r="L32" s="165"/>
      <c r="M32" s="115">
        <v>5227.1774305882345</v>
      </c>
      <c r="N32" s="115">
        <v>19134.829466666666</v>
      </c>
      <c r="O32" s="165"/>
      <c r="P32" s="205"/>
      <c r="Q32" s="201"/>
    </row>
    <row r="33" spans="2:21" s="194" customFormat="1" ht="15" customHeight="1" x14ac:dyDescent="0.25">
      <c r="C33" s="14" t="s">
        <v>147</v>
      </c>
      <c r="D33" s="14"/>
      <c r="E33" s="83">
        <v>75716</v>
      </c>
      <c r="F33" s="72"/>
      <c r="G33" s="61">
        <v>0</v>
      </c>
      <c r="H33" s="61">
        <v>0</v>
      </c>
      <c r="I33" s="61"/>
      <c r="J33" s="61">
        <v>0</v>
      </c>
      <c r="K33" s="61">
        <v>0</v>
      </c>
      <c r="L33" s="61"/>
      <c r="M33" s="61">
        <v>0</v>
      </c>
      <c r="N33" s="61">
        <v>0</v>
      </c>
      <c r="O33" s="61"/>
      <c r="P33" s="205"/>
      <c r="Q33" s="205"/>
      <c r="R33" s="205"/>
      <c r="S33" s="205"/>
      <c r="T33" s="205"/>
      <c r="U33" s="205"/>
    </row>
    <row r="34" spans="2:21" s="194" customFormat="1" ht="15" customHeight="1" x14ac:dyDescent="0.25">
      <c r="B34" s="14"/>
      <c r="C34" s="14" t="s">
        <v>50</v>
      </c>
      <c r="D34" s="14"/>
      <c r="E34" s="83">
        <v>77125</v>
      </c>
      <c r="F34" s="72"/>
      <c r="G34" s="61">
        <v>0</v>
      </c>
      <c r="H34" s="61">
        <v>0</v>
      </c>
      <c r="I34" s="61"/>
      <c r="J34" s="61">
        <v>0</v>
      </c>
      <c r="K34" s="61">
        <v>0</v>
      </c>
      <c r="L34" s="61"/>
      <c r="M34" s="61">
        <v>0</v>
      </c>
      <c r="N34" s="61">
        <v>0</v>
      </c>
      <c r="O34" s="61"/>
      <c r="P34" s="205"/>
      <c r="Q34" s="205"/>
      <c r="R34" s="205"/>
      <c r="S34" s="205"/>
      <c r="T34" s="205"/>
      <c r="U34" s="205"/>
    </row>
    <row r="35" spans="2:21" s="194" customFormat="1" ht="15" customHeight="1" x14ac:dyDescent="0.25">
      <c r="C35" s="14" t="s">
        <v>148</v>
      </c>
      <c r="D35" s="14"/>
      <c r="E35" s="83">
        <v>48195</v>
      </c>
      <c r="F35" s="72"/>
      <c r="G35" s="61">
        <v>0</v>
      </c>
      <c r="H35" s="61">
        <v>0</v>
      </c>
      <c r="I35" s="61"/>
      <c r="J35" s="61">
        <v>0</v>
      </c>
      <c r="K35" s="61">
        <v>0</v>
      </c>
      <c r="L35" s="61"/>
      <c r="M35" s="61">
        <v>0</v>
      </c>
      <c r="N35" s="61">
        <v>0</v>
      </c>
      <c r="O35" s="61"/>
      <c r="P35" s="205"/>
      <c r="Q35" s="205"/>
      <c r="R35" s="205"/>
      <c r="S35" s="205"/>
      <c r="T35" s="205"/>
      <c r="U35" s="205"/>
    </row>
    <row r="36" spans="2:21" s="194" customFormat="1" ht="15" customHeight="1" x14ac:dyDescent="0.25">
      <c r="C36" s="14" t="s">
        <v>149</v>
      </c>
      <c r="D36" s="14"/>
      <c r="E36" s="83">
        <v>150927</v>
      </c>
      <c r="F36" s="72"/>
      <c r="G36" s="61">
        <v>0</v>
      </c>
      <c r="H36" s="61">
        <v>0</v>
      </c>
      <c r="I36" s="61"/>
      <c r="J36" s="61">
        <v>0</v>
      </c>
      <c r="K36" s="61">
        <v>0</v>
      </c>
      <c r="L36" s="61"/>
      <c r="M36" s="61">
        <v>0</v>
      </c>
      <c r="N36" s="61">
        <v>0</v>
      </c>
      <c r="O36" s="61"/>
      <c r="P36" s="205"/>
      <c r="Q36" s="205"/>
      <c r="R36" s="205"/>
      <c r="S36" s="205"/>
      <c r="T36" s="205"/>
      <c r="U36" s="205"/>
    </row>
    <row r="37" spans="2:21" s="194" customFormat="1" ht="15" customHeight="1" x14ac:dyDescent="0.25">
      <c r="C37" s="14" t="s">
        <v>55</v>
      </c>
      <c r="D37" s="14"/>
      <c r="E37" s="83">
        <v>143112</v>
      </c>
      <c r="F37" s="72"/>
      <c r="G37" s="61">
        <v>0</v>
      </c>
      <c r="H37" s="61">
        <v>0</v>
      </c>
      <c r="I37" s="61"/>
      <c r="J37" s="61">
        <v>0</v>
      </c>
      <c r="K37" s="61">
        <v>0</v>
      </c>
      <c r="L37" s="61"/>
      <c r="M37" s="61">
        <v>0</v>
      </c>
      <c r="N37" s="61">
        <v>0</v>
      </c>
      <c r="O37" s="61"/>
      <c r="P37" s="205"/>
      <c r="Q37" s="205"/>
      <c r="R37" s="205"/>
      <c r="S37" s="205"/>
      <c r="T37" s="205"/>
      <c r="U37" s="205"/>
    </row>
    <row r="38" spans="2:21" s="194" customFormat="1" ht="15" customHeight="1" x14ac:dyDescent="0.25">
      <c r="C38" s="14" t="s">
        <v>150</v>
      </c>
      <c r="D38" s="14"/>
      <c r="E38" s="83">
        <v>107243</v>
      </c>
      <c r="F38" s="72"/>
      <c r="G38" s="61">
        <v>0</v>
      </c>
      <c r="H38" s="61">
        <v>0</v>
      </c>
      <c r="I38" s="61"/>
      <c r="J38" s="61">
        <v>0</v>
      </c>
      <c r="K38" s="61">
        <v>0</v>
      </c>
      <c r="L38" s="61"/>
      <c r="M38" s="61">
        <v>0</v>
      </c>
      <c r="N38" s="61">
        <v>0</v>
      </c>
      <c r="O38" s="61"/>
      <c r="P38" s="205"/>
      <c r="Q38" s="205"/>
      <c r="R38" s="205"/>
      <c r="S38" s="205"/>
      <c r="T38" s="205"/>
      <c r="U38" s="205"/>
    </row>
    <row r="39" spans="2:21" s="194" customFormat="1" ht="15" customHeight="1" x14ac:dyDescent="0.25">
      <c r="B39" s="85"/>
      <c r="C39" s="85" t="s">
        <v>151</v>
      </c>
      <c r="D39" s="85"/>
      <c r="E39" s="169">
        <v>500421</v>
      </c>
      <c r="F39" s="156"/>
      <c r="G39" s="61">
        <v>0</v>
      </c>
      <c r="H39" s="61">
        <v>264</v>
      </c>
      <c r="I39" s="61"/>
      <c r="J39" s="61">
        <v>0</v>
      </c>
      <c r="K39" s="61">
        <v>634.19999999999993</v>
      </c>
      <c r="L39" s="61"/>
      <c r="M39" s="61">
        <v>0</v>
      </c>
      <c r="N39" s="61">
        <v>11932.926800000001</v>
      </c>
      <c r="O39" s="61"/>
      <c r="P39" s="205"/>
      <c r="Q39" s="206"/>
    </row>
    <row r="40" spans="2:21" s="194" customFormat="1" ht="15" customHeight="1" x14ac:dyDescent="0.25">
      <c r="B40" s="56"/>
      <c r="C40" s="7" t="s">
        <v>53</v>
      </c>
      <c r="D40" s="85"/>
      <c r="E40" s="119">
        <v>69528</v>
      </c>
      <c r="F40" s="156"/>
      <c r="G40" s="61">
        <v>0</v>
      </c>
      <c r="H40" s="61">
        <v>0</v>
      </c>
      <c r="I40" s="61"/>
      <c r="J40" s="61">
        <v>0</v>
      </c>
      <c r="K40" s="61">
        <v>0</v>
      </c>
      <c r="L40" s="61"/>
      <c r="M40" s="61">
        <v>0</v>
      </c>
      <c r="N40" s="61">
        <v>0</v>
      </c>
      <c r="O40" s="61"/>
      <c r="P40" s="205"/>
      <c r="Q40" s="201"/>
    </row>
    <row r="41" spans="2:21" s="194" customFormat="1" ht="15" customHeight="1" x14ac:dyDescent="0.25">
      <c r="B41" s="85"/>
      <c r="C41" s="85" t="s">
        <v>152</v>
      </c>
      <c r="D41" s="85"/>
      <c r="E41" s="170">
        <v>23710</v>
      </c>
      <c r="F41" s="156"/>
      <c r="G41" s="61">
        <v>0</v>
      </c>
      <c r="H41" s="61">
        <v>0</v>
      </c>
      <c r="I41" s="61"/>
      <c r="J41" s="61">
        <v>0</v>
      </c>
      <c r="K41" s="61">
        <v>0</v>
      </c>
      <c r="L41" s="61"/>
      <c r="M41" s="61">
        <v>0</v>
      </c>
      <c r="N41" s="61">
        <v>0</v>
      </c>
      <c r="O41" s="61"/>
      <c r="P41" s="205"/>
      <c r="Q41" s="206"/>
    </row>
    <row r="42" spans="2:21" s="194" customFormat="1" ht="15" customHeight="1" x14ac:dyDescent="0.25">
      <c r="B42" s="85"/>
      <c r="C42" s="85" t="s">
        <v>153</v>
      </c>
      <c r="D42" s="85"/>
      <c r="E42" s="169">
        <v>86410</v>
      </c>
      <c r="F42" s="156"/>
      <c r="G42" s="61">
        <v>0</v>
      </c>
      <c r="H42" s="61">
        <v>0</v>
      </c>
      <c r="I42" s="61"/>
      <c r="J42" s="61">
        <v>0</v>
      </c>
      <c r="K42" s="61">
        <v>0</v>
      </c>
      <c r="L42" s="61"/>
      <c r="M42" s="61">
        <v>0</v>
      </c>
      <c r="N42" s="61">
        <v>0</v>
      </c>
      <c r="O42" s="61"/>
      <c r="P42" s="205"/>
      <c r="Q42" s="206"/>
    </row>
    <row r="43" spans="2:21" s="194" customFormat="1" ht="15" customHeight="1" x14ac:dyDescent="0.25">
      <c r="B43" s="56"/>
      <c r="C43" s="7" t="s">
        <v>154</v>
      </c>
      <c r="D43" s="85"/>
      <c r="E43" s="169">
        <v>68893</v>
      </c>
      <c r="F43" s="156"/>
      <c r="G43" s="61">
        <v>0</v>
      </c>
      <c r="H43" s="61">
        <v>0</v>
      </c>
      <c r="I43" s="61"/>
      <c r="J43" s="61">
        <v>0</v>
      </c>
      <c r="K43" s="61">
        <v>0</v>
      </c>
      <c r="L43" s="61"/>
      <c r="M43" s="61">
        <v>0</v>
      </c>
      <c r="N43" s="61">
        <v>0</v>
      </c>
      <c r="O43" s="61"/>
      <c r="P43" s="205"/>
      <c r="Q43" s="201"/>
    </row>
    <row r="44" spans="2:21" ht="8.25" customHeight="1" thickBot="1" x14ac:dyDescent="0.25">
      <c r="B44" s="193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5"/>
    </row>
    <row r="45" spans="2:21" ht="10.15" customHeight="1" x14ac:dyDescent="0.2">
      <c r="G45" s="84"/>
      <c r="H45" s="84"/>
      <c r="I45" s="27"/>
      <c r="J45" s="26"/>
      <c r="K45" s="26"/>
      <c r="L45" s="27"/>
      <c r="M45" s="61"/>
      <c r="N45" s="61"/>
      <c r="O45" s="27"/>
    </row>
    <row r="46" spans="2:21" x14ac:dyDescent="0.2">
      <c r="C46" s="199"/>
      <c r="G46" s="166"/>
      <c r="H46" s="166"/>
      <c r="I46" s="119"/>
      <c r="J46" s="62"/>
      <c r="K46" s="62"/>
      <c r="L46" s="119"/>
      <c r="M46" s="167"/>
      <c r="N46" s="167"/>
      <c r="O46" s="119"/>
    </row>
    <row r="47" spans="2:21" x14ac:dyDescent="0.2">
      <c r="C47" s="200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2:21" ht="10.15" customHeight="1" x14ac:dyDescent="0.2">
      <c r="G48" s="155"/>
      <c r="H48" s="155"/>
      <c r="I48" s="155"/>
      <c r="J48" s="155"/>
      <c r="K48" s="155"/>
      <c r="L48" s="155"/>
      <c r="M48" s="155"/>
      <c r="N48" s="155"/>
      <c r="O48" s="155"/>
    </row>
    <row r="49" spans="3:15" x14ac:dyDescent="0.2">
      <c r="C49" s="199"/>
      <c r="G49" s="166"/>
      <c r="H49" s="166"/>
      <c r="I49" s="119"/>
      <c r="J49" s="166"/>
      <c r="K49" s="166"/>
      <c r="L49" s="168"/>
      <c r="M49" s="168"/>
      <c r="N49" s="168"/>
      <c r="O49" s="119"/>
    </row>
    <row r="50" spans="3:15" x14ac:dyDescent="0.2">
      <c r="C50" s="200"/>
      <c r="G50" s="166"/>
      <c r="H50" s="166"/>
      <c r="I50" s="119"/>
      <c r="J50" s="166"/>
      <c r="K50" s="166"/>
      <c r="L50" s="168"/>
      <c r="M50" s="168"/>
      <c r="N50" s="168"/>
      <c r="O50" s="119"/>
    </row>
    <row r="51" spans="3:15" x14ac:dyDescent="0.2">
      <c r="C51" s="199"/>
      <c r="G51" s="155"/>
      <c r="H51" s="155"/>
      <c r="I51" s="155"/>
      <c r="J51" s="155"/>
      <c r="K51" s="155"/>
      <c r="L51" s="155"/>
      <c r="M51" s="155"/>
      <c r="N51" s="155"/>
      <c r="O51" s="155"/>
    </row>
    <row r="52" spans="3:15" x14ac:dyDescent="0.2">
      <c r="C52" s="200"/>
      <c r="G52" s="166"/>
      <c r="H52" s="166"/>
      <c r="I52" s="119"/>
      <c r="J52" s="166"/>
      <c r="K52" s="166"/>
      <c r="L52" s="168"/>
      <c r="M52" s="168"/>
      <c r="N52" s="168"/>
      <c r="O52" s="119"/>
    </row>
    <row r="53" spans="3:15" x14ac:dyDescent="0.2">
      <c r="G53" s="166"/>
      <c r="H53" s="166"/>
      <c r="I53" s="119"/>
      <c r="J53" s="62"/>
      <c r="K53" s="62"/>
      <c r="L53" s="119"/>
      <c r="M53" s="119"/>
      <c r="N53" s="119"/>
      <c r="O53" s="119"/>
    </row>
    <row r="54" spans="3:15" x14ac:dyDescent="0.2">
      <c r="G54" s="166"/>
      <c r="H54" s="166"/>
      <c r="I54" s="119"/>
      <c r="J54" s="62"/>
      <c r="K54" s="62"/>
      <c r="L54" s="119"/>
      <c r="M54" s="119"/>
      <c r="N54" s="119"/>
      <c r="O54" s="119"/>
    </row>
    <row r="55" spans="3:15" x14ac:dyDescent="0.2">
      <c r="E55" s="200"/>
      <c r="G55" s="192" t="s">
        <v>221</v>
      </c>
      <c r="I55" s="166"/>
      <c r="J55" s="166">
        <v>1677</v>
      </c>
      <c r="K55" s="119">
        <v>19.34121872879976</v>
      </c>
      <c r="L55" s="166">
        <v>4485</v>
      </c>
      <c r="M55" s="62">
        <v>104870456.2548642</v>
      </c>
      <c r="N55" s="119">
        <v>104870.4562548642</v>
      </c>
      <c r="O55" s="119">
        <v>104870.4562548642</v>
      </c>
    </row>
    <row r="56" spans="3:15" x14ac:dyDescent="0.2">
      <c r="E56" s="161" t="s">
        <v>85</v>
      </c>
      <c r="H56" s="192" t="s">
        <v>85</v>
      </c>
      <c r="I56" s="166"/>
      <c r="J56" s="166">
        <v>64</v>
      </c>
      <c r="K56" s="119">
        <v>1.953125</v>
      </c>
      <c r="L56" s="62">
        <v>125</v>
      </c>
      <c r="M56" s="62">
        <v>1506898.6649599997</v>
      </c>
      <c r="N56" s="119">
        <v>1506.8986649599997</v>
      </c>
      <c r="O56" s="119">
        <v>1506.8986649599997</v>
      </c>
    </row>
    <row r="57" spans="3:15" x14ac:dyDescent="0.2">
      <c r="E57" s="161" t="s">
        <v>39</v>
      </c>
      <c r="H57" s="192" t="s">
        <v>39</v>
      </c>
      <c r="I57" s="166"/>
      <c r="J57" s="166">
        <v>857</v>
      </c>
      <c r="K57" s="119">
        <v>3.2135355892648776</v>
      </c>
      <c r="L57" s="62">
        <v>2754</v>
      </c>
      <c r="M57" s="62">
        <v>59409951.785663918</v>
      </c>
      <c r="N57" s="119">
        <v>59409.951785663914</v>
      </c>
      <c r="O57" s="119">
        <v>59409.951785663914</v>
      </c>
    </row>
    <row r="58" spans="3:15" x14ac:dyDescent="0.2">
      <c r="E58" s="161" t="s">
        <v>41</v>
      </c>
      <c r="H58" s="192" t="s">
        <v>41</v>
      </c>
      <c r="I58" s="166"/>
      <c r="J58" s="166">
        <v>125</v>
      </c>
      <c r="K58" s="119">
        <v>1.3919999999999999</v>
      </c>
      <c r="L58" s="62">
        <v>174</v>
      </c>
      <c r="M58" s="62">
        <v>3558486.961813333</v>
      </c>
      <c r="N58" s="119">
        <v>3558.486961813333</v>
      </c>
      <c r="O58" s="119">
        <v>3558.486961813333</v>
      </c>
    </row>
    <row r="59" spans="3:15" x14ac:dyDescent="0.2">
      <c r="E59" s="161" t="s">
        <v>40</v>
      </c>
      <c r="H59" s="192" t="s">
        <v>40</v>
      </c>
      <c r="I59" s="166"/>
      <c r="J59" s="166">
        <v>80</v>
      </c>
      <c r="K59" s="119">
        <v>2.65</v>
      </c>
      <c r="L59" s="166">
        <v>212</v>
      </c>
      <c r="M59" s="62">
        <v>3412658.5253647054</v>
      </c>
      <c r="N59" s="119">
        <v>3412.6585253647054</v>
      </c>
      <c r="O59" s="119">
        <v>3412.6585253647054</v>
      </c>
    </row>
    <row r="60" spans="3:15" x14ac:dyDescent="0.2">
      <c r="E60" s="161" t="s">
        <v>42</v>
      </c>
      <c r="H60" s="192" t="s">
        <v>42</v>
      </c>
      <c r="I60" s="166"/>
      <c r="J60" s="166">
        <v>200</v>
      </c>
      <c r="K60" s="119">
        <v>2.4</v>
      </c>
      <c r="L60" s="166">
        <v>480</v>
      </c>
      <c r="M60" s="62">
        <v>16376750.271999989</v>
      </c>
      <c r="N60" s="119">
        <v>16376.750271999988</v>
      </c>
      <c r="O60" s="119">
        <v>16376.750271999988</v>
      </c>
    </row>
    <row r="61" spans="3:15" x14ac:dyDescent="0.2">
      <c r="E61" s="161" t="s">
        <v>86</v>
      </c>
      <c r="H61" s="192" t="s">
        <v>86</v>
      </c>
      <c r="I61" s="166"/>
      <c r="J61" s="166">
        <v>165</v>
      </c>
      <c r="K61" s="119">
        <v>3</v>
      </c>
      <c r="L61" s="166">
        <v>495</v>
      </c>
      <c r="M61" s="62">
        <v>10918659.602399997</v>
      </c>
      <c r="N61" s="119">
        <v>10918.659602399997</v>
      </c>
      <c r="O61" s="119">
        <v>10918.659602399997</v>
      </c>
    </row>
    <row r="62" spans="3:15" x14ac:dyDescent="0.2">
      <c r="E62" s="161" t="s">
        <v>43</v>
      </c>
      <c r="H62" s="192" t="s">
        <v>43</v>
      </c>
      <c r="I62" s="166"/>
      <c r="J62" s="166">
        <v>50</v>
      </c>
      <c r="K62" s="119">
        <v>1.98</v>
      </c>
      <c r="L62" s="62">
        <v>99</v>
      </c>
      <c r="M62" s="62">
        <v>913800</v>
      </c>
      <c r="N62" s="119">
        <v>913.8</v>
      </c>
      <c r="O62" s="119">
        <v>913.8</v>
      </c>
    </row>
    <row r="63" spans="3:15" x14ac:dyDescent="0.2">
      <c r="E63" s="161" t="s">
        <v>143</v>
      </c>
      <c r="H63" s="192" t="s">
        <v>143</v>
      </c>
      <c r="I63" s="166"/>
      <c r="J63" s="166">
        <v>86</v>
      </c>
      <c r="K63" s="119">
        <v>0.23255813953488372</v>
      </c>
      <c r="L63" s="166">
        <v>20</v>
      </c>
      <c r="M63" s="62">
        <v>7302179.4666622523</v>
      </c>
      <c r="N63" s="119">
        <v>7302.1794666622527</v>
      </c>
      <c r="O63" s="119">
        <v>7302.1794666622527</v>
      </c>
    </row>
    <row r="64" spans="3:15" x14ac:dyDescent="0.2">
      <c r="E64" s="161" t="s">
        <v>144</v>
      </c>
      <c r="H64" s="192" t="s">
        <v>144</v>
      </c>
      <c r="I64" s="209"/>
      <c r="J64" s="209">
        <v>50</v>
      </c>
      <c r="K64" s="209">
        <v>2.52</v>
      </c>
      <c r="L64" s="209">
        <v>126</v>
      </c>
      <c r="M64" s="228">
        <v>1471070.9759999998</v>
      </c>
      <c r="N64" s="119">
        <v>1471.0709759999997</v>
      </c>
      <c r="O64" s="119">
        <v>1471.0709759999997</v>
      </c>
    </row>
  </sheetData>
  <sheetProtection algorithmName="SHA-512" hashValue="i/jlxRovA7j4iCdPDuAN9/gpXDYiuPqECw79y+LHL5UAy8WwdB7b9vat/SnSgxivoFYZHeUY/2QQuzqGNs4Nqg==" saltValue="it9pAjU7niVvjWdCGJVFmQ==" spinCount="100000" sheet="1" objects="1" scenarios="1"/>
  <mergeCells count="5">
    <mergeCell ref="B2:P2"/>
    <mergeCell ref="B3:P3"/>
    <mergeCell ref="G5:H5"/>
    <mergeCell ref="J5:K5"/>
    <mergeCell ref="M5:N5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66"/>
  <sheetViews>
    <sheetView view="pageBreakPreview"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6.7109375" style="192" customWidth="1"/>
    <col min="6" max="6" width="2" style="192" customWidth="1"/>
    <col min="7" max="8" width="20.7109375" style="192" customWidth="1"/>
    <col min="9" max="9" width="2" style="192" customWidth="1"/>
    <col min="10" max="11" width="20.85546875" style="192" customWidth="1"/>
    <col min="12" max="12" width="2" style="192" customWidth="1"/>
    <col min="13" max="14" width="20.85546875" style="192" customWidth="1"/>
    <col min="15" max="15" width="1.85546875" style="192" customWidth="1"/>
    <col min="16" max="16" width="2" style="192" customWidth="1"/>
    <col min="17" max="17" width="14.5703125" style="192" bestFit="1" customWidth="1"/>
    <col min="18" max="16384" width="9.140625" style="192"/>
  </cols>
  <sheetData>
    <row r="1" spans="2:16" ht="54.95" customHeight="1" x14ac:dyDescent="0.2"/>
    <row r="2" spans="2:16" ht="15" customHeight="1" x14ac:dyDescent="0.2">
      <c r="B2" s="232" t="s">
        <v>227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16" ht="15" customHeight="1" x14ac:dyDescent="0.2">
      <c r="B3" s="233" t="s">
        <v>228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2:16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193"/>
      <c r="O4" s="193"/>
    </row>
    <row r="5" spans="2:16" s="194" customFormat="1" ht="40.5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16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16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</row>
    <row r="8" spans="2:16" s="195" customFormat="1" ht="13.5" thickBot="1" x14ac:dyDescent="0.3">
      <c r="B8" s="93"/>
      <c r="C8" s="92"/>
      <c r="D8" s="93"/>
      <c r="E8" s="92"/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6"/>
    </row>
    <row r="9" spans="2:16" s="195" customFormat="1" ht="15" customHeight="1" x14ac:dyDescent="0.25">
      <c r="B9" s="158"/>
      <c r="C9" s="161" t="s">
        <v>155</v>
      </c>
      <c r="D9" s="158"/>
      <c r="E9" s="163">
        <v>229138</v>
      </c>
      <c r="F9" s="158"/>
      <c r="G9" s="61">
        <v>0</v>
      </c>
      <c r="H9" s="61">
        <v>70</v>
      </c>
      <c r="I9" s="61"/>
      <c r="J9" s="61">
        <v>0</v>
      </c>
      <c r="K9" s="167">
        <v>182</v>
      </c>
      <c r="L9" s="61"/>
      <c r="M9" s="61">
        <v>0</v>
      </c>
      <c r="N9" s="61">
        <v>538.61</v>
      </c>
      <c r="O9" s="61"/>
    </row>
    <row r="10" spans="2:16" s="195" customFormat="1" ht="15" customHeight="1" x14ac:dyDescent="0.25">
      <c r="B10" s="158"/>
      <c r="C10" s="161" t="s">
        <v>156</v>
      </c>
      <c r="D10" s="158"/>
      <c r="E10" s="163">
        <v>28349</v>
      </c>
      <c r="F10" s="158"/>
      <c r="G10" s="61">
        <v>0</v>
      </c>
      <c r="H10" s="61">
        <v>0</v>
      </c>
      <c r="I10" s="61"/>
      <c r="J10" s="61">
        <v>0</v>
      </c>
      <c r="K10" s="61">
        <v>0</v>
      </c>
      <c r="L10" s="61"/>
      <c r="M10" s="61">
        <v>0</v>
      </c>
      <c r="N10" s="61">
        <v>0</v>
      </c>
      <c r="O10" s="61"/>
    </row>
    <row r="11" spans="2:16" s="195" customFormat="1" ht="15" customHeight="1" x14ac:dyDescent="0.25">
      <c r="B11" s="158"/>
      <c r="C11" s="161" t="s">
        <v>157</v>
      </c>
      <c r="D11" s="158"/>
      <c r="E11" s="163">
        <v>150667</v>
      </c>
      <c r="F11" s="158"/>
      <c r="G11" s="61">
        <v>0</v>
      </c>
      <c r="H11" s="61">
        <v>0</v>
      </c>
      <c r="I11" s="61"/>
      <c r="J11" s="61">
        <v>0</v>
      </c>
      <c r="K11" s="61">
        <v>0</v>
      </c>
      <c r="L11" s="61"/>
      <c r="M11" s="61">
        <v>0</v>
      </c>
      <c r="N11" s="61">
        <v>0</v>
      </c>
      <c r="O11" s="61"/>
    </row>
    <row r="12" spans="2:16" s="195" customFormat="1" ht="15" customHeight="1" x14ac:dyDescent="0.25">
      <c r="B12" s="158"/>
      <c r="C12" s="161" t="s">
        <v>158</v>
      </c>
      <c r="D12" s="158"/>
      <c r="E12" s="163">
        <v>162174</v>
      </c>
      <c r="F12" s="158"/>
      <c r="G12" s="61">
        <v>0</v>
      </c>
      <c r="H12" s="61">
        <v>28</v>
      </c>
      <c r="I12" s="61"/>
      <c r="J12" s="61">
        <v>0</v>
      </c>
      <c r="K12" s="61">
        <v>70</v>
      </c>
      <c r="L12" s="61"/>
      <c r="M12" s="61">
        <v>0</v>
      </c>
      <c r="N12" s="61">
        <v>190.05</v>
      </c>
      <c r="O12" s="61"/>
    </row>
    <row r="13" spans="2:16" s="195" customFormat="1" ht="15" customHeight="1" x14ac:dyDescent="0.25">
      <c r="B13" s="158"/>
      <c r="C13" s="161" t="s">
        <v>54</v>
      </c>
      <c r="D13" s="158"/>
      <c r="E13" s="163">
        <v>36660</v>
      </c>
      <c r="F13" s="158"/>
      <c r="G13" s="61">
        <v>0</v>
      </c>
      <c r="H13" s="61">
        <v>0</v>
      </c>
      <c r="I13" s="61"/>
      <c r="J13" s="61">
        <v>0</v>
      </c>
      <c r="K13" s="61">
        <v>0</v>
      </c>
      <c r="L13" s="61"/>
      <c r="M13" s="61">
        <v>0</v>
      </c>
      <c r="N13" s="61">
        <v>0</v>
      </c>
      <c r="O13" s="61"/>
    </row>
    <row r="14" spans="2:16" s="195" customFormat="1" ht="15" customHeight="1" x14ac:dyDescent="0.25">
      <c r="B14" s="158"/>
      <c r="C14" s="161" t="s">
        <v>159</v>
      </c>
      <c r="D14" s="158"/>
      <c r="E14" s="163">
        <v>68811</v>
      </c>
      <c r="F14" s="158"/>
      <c r="G14" s="61">
        <v>0</v>
      </c>
      <c r="H14" s="61">
        <v>16</v>
      </c>
      <c r="I14" s="61"/>
      <c r="J14" s="61">
        <v>0</v>
      </c>
      <c r="K14" s="61">
        <v>0</v>
      </c>
      <c r="L14" s="61"/>
      <c r="M14" s="61">
        <v>0</v>
      </c>
      <c r="N14" s="61">
        <v>0</v>
      </c>
      <c r="O14" s="61"/>
    </row>
    <row r="15" spans="2:16" s="195" customFormat="1" ht="15" customHeight="1" x14ac:dyDescent="0.25">
      <c r="B15" s="158"/>
      <c r="C15" s="161" t="s">
        <v>160</v>
      </c>
      <c r="D15" s="158"/>
      <c r="E15" s="163">
        <v>85077</v>
      </c>
      <c r="F15" s="158"/>
      <c r="G15" s="61">
        <v>0</v>
      </c>
      <c r="H15" s="61">
        <v>0</v>
      </c>
      <c r="I15" s="61"/>
      <c r="J15" s="61">
        <v>0</v>
      </c>
      <c r="K15" s="61">
        <v>0</v>
      </c>
      <c r="L15" s="61"/>
      <c r="M15" s="61">
        <v>0</v>
      </c>
      <c r="N15" s="61">
        <v>0</v>
      </c>
      <c r="O15" s="61"/>
    </row>
    <row r="16" spans="2:16" s="195" customFormat="1" ht="15" customHeight="1" x14ac:dyDescent="0.25">
      <c r="B16" s="158"/>
      <c r="C16" s="161" t="s">
        <v>52</v>
      </c>
      <c r="D16" s="158"/>
      <c r="E16" s="163">
        <v>439050</v>
      </c>
      <c r="F16" s="158"/>
      <c r="G16" s="61">
        <v>26</v>
      </c>
      <c r="H16" s="61">
        <v>44</v>
      </c>
      <c r="I16" s="61"/>
      <c r="J16" s="61">
        <v>47</v>
      </c>
      <c r="K16" s="167">
        <v>96.800000000000011</v>
      </c>
      <c r="L16" s="61"/>
      <c r="M16" s="61">
        <v>737.03135999999995</v>
      </c>
      <c r="N16" s="61">
        <v>1165.8826666666664</v>
      </c>
      <c r="O16" s="61"/>
    </row>
    <row r="17" spans="2:21" s="195" customFormat="1" ht="15" customHeight="1" x14ac:dyDescent="0.25">
      <c r="B17" s="158"/>
      <c r="C17" s="161" t="s">
        <v>161</v>
      </c>
      <c r="D17" s="158"/>
      <c r="E17" s="163">
        <v>166587</v>
      </c>
      <c r="F17" s="158"/>
      <c r="G17" s="61">
        <v>0</v>
      </c>
      <c r="H17" s="61">
        <v>0</v>
      </c>
      <c r="I17" s="61"/>
      <c r="J17" s="61">
        <v>0</v>
      </c>
      <c r="K17" s="167">
        <v>0</v>
      </c>
      <c r="L17" s="61"/>
      <c r="M17" s="61">
        <v>0</v>
      </c>
      <c r="N17" s="61">
        <v>0</v>
      </c>
      <c r="O17" s="61"/>
    </row>
    <row r="18" spans="2:21" s="195" customFormat="1" ht="15" customHeight="1" x14ac:dyDescent="0.25">
      <c r="B18" s="158"/>
      <c r="C18" s="161" t="s">
        <v>162</v>
      </c>
      <c r="D18" s="158"/>
      <c r="E18" s="163">
        <v>37828</v>
      </c>
      <c r="F18" s="158"/>
      <c r="G18" s="61">
        <v>0</v>
      </c>
      <c r="H18" s="61">
        <v>0</v>
      </c>
      <c r="I18" s="61"/>
      <c r="J18" s="61">
        <v>0</v>
      </c>
      <c r="K18" s="167">
        <v>0</v>
      </c>
      <c r="L18" s="61"/>
      <c r="M18" s="61">
        <v>0</v>
      </c>
      <c r="N18" s="61">
        <v>0</v>
      </c>
      <c r="O18" s="61"/>
    </row>
    <row r="19" spans="2:21" s="194" customFormat="1" ht="15" customHeight="1" x14ac:dyDescent="0.25">
      <c r="B19" s="56"/>
      <c r="C19" s="7" t="s">
        <v>163</v>
      </c>
      <c r="D19" s="85"/>
      <c r="E19" s="169">
        <v>31573</v>
      </c>
      <c r="F19" s="156"/>
      <c r="G19" s="61">
        <v>0</v>
      </c>
      <c r="H19" s="61">
        <v>0</v>
      </c>
      <c r="I19" s="61"/>
      <c r="J19" s="61">
        <v>0</v>
      </c>
      <c r="K19" s="167">
        <v>0</v>
      </c>
      <c r="L19" s="61"/>
      <c r="M19" s="61">
        <v>0</v>
      </c>
      <c r="N19" s="61">
        <v>0</v>
      </c>
      <c r="O19" s="61"/>
      <c r="P19" s="205"/>
      <c r="Q19" s="201"/>
    </row>
    <row r="20" spans="2:21" s="194" customFormat="1" ht="15" customHeight="1" x14ac:dyDescent="0.25">
      <c r="B20" s="85"/>
      <c r="C20" s="85" t="s">
        <v>164</v>
      </c>
      <c r="D20" s="85"/>
      <c r="E20" s="170">
        <v>372615</v>
      </c>
      <c r="F20" s="156"/>
      <c r="G20" s="61">
        <v>200</v>
      </c>
      <c r="H20" s="61">
        <v>240</v>
      </c>
      <c r="I20" s="61"/>
      <c r="J20" s="61">
        <v>417</v>
      </c>
      <c r="K20" s="167">
        <v>614.4</v>
      </c>
      <c r="L20" s="61"/>
      <c r="M20" s="61">
        <v>4490.1460705882346</v>
      </c>
      <c r="N20" s="61">
        <v>5307.36</v>
      </c>
      <c r="O20" s="61"/>
      <c r="P20" s="205"/>
      <c r="Q20" s="206"/>
    </row>
    <row r="21" spans="2:21" s="194" customFormat="1" ht="15" customHeight="1" x14ac:dyDescent="0.25">
      <c r="B21" s="210"/>
      <c r="C21" s="85" t="s">
        <v>51</v>
      </c>
      <c r="D21" s="85"/>
      <c r="E21" s="170">
        <v>29241</v>
      </c>
      <c r="F21" s="156"/>
      <c r="G21" s="61">
        <v>0</v>
      </c>
      <c r="H21" s="61">
        <v>0</v>
      </c>
      <c r="I21" s="61"/>
      <c r="J21" s="61">
        <v>0</v>
      </c>
      <c r="K21" s="61">
        <v>0</v>
      </c>
      <c r="L21" s="61"/>
      <c r="M21" s="61">
        <v>0</v>
      </c>
      <c r="N21" s="61">
        <v>0</v>
      </c>
      <c r="O21" s="61"/>
      <c r="P21" s="205"/>
      <c r="Q21" s="206"/>
    </row>
    <row r="22" spans="2:21" s="194" customFormat="1" ht="15" customHeight="1" x14ac:dyDescent="0.25">
      <c r="B22" s="210"/>
      <c r="C22" s="85" t="s">
        <v>165</v>
      </c>
      <c r="D22" s="85"/>
      <c r="E22" s="170">
        <v>51328</v>
      </c>
      <c r="F22" s="156"/>
      <c r="G22" s="61">
        <v>0</v>
      </c>
      <c r="H22" s="61">
        <v>0</v>
      </c>
      <c r="I22" s="61"/>
      <c r="J22" s="61">
        <v>0</v>
      </c>
      <c r="K22" s="61">
        <v>0</v>
      </c>
      <c r="L22" s="61"/>
      <c r="M22" s="61">
        <v>0</v>
      </c>
      <c r="N22" s="61">
        <v>0</v>
      </c>
      <c r="O22" s="61"/>
      <c r="P22" s="205"/>
      <c r="Q22" s="206"/>
    </row>
    <row r="23" spans="2:21" s="194" customFormat="1" ht="15" customHeight="1" x14ac:dyDescent="0.25">
      <c r="B23" s="210"/>
      <c r="C23" s="85" t="s">
        <v>166</v>
      </c>
      <c r="D23" s="85"/>
      <c r="E23" s="170">
        <v>42742</v>
      </c>
      <c r="F23" s="156"/>
      <c r="G23" s="61">
        <v>0</v>
      </c>
      <c r="H23" s="61">
        <v>0</v>
      </c>
      <c r="I23" s="61"/>
      <c r="J23" s="61">
        <v>0</v>
      </c>
      <c r="K23" s="61">
        <v>0</v>
      </c>
      <c r="L23" s="61"/>
      <c r="M23" s="61">
        <v>0</v>
      </c>
      <c r="N23" s="61">
        <v>0</v>
      </c>
      <c r="O23" s="61"/>
      <c r="P23" s="205"/>
      <c r="Q23" s="206"/>
    </row>
    <row r="24" spans="2:21" s="194" customFormat="1" ht="15" customHeight="1" x14ac:dyDescent="0.25">
      <c r="B24" s="210"/>
      <c r="C24" s="85" t="s">
        <v>167</v>
      </c>
      <c r="D24" s="85"/>
      <c r="E24" s="170">
        <v>135665</v>
      </c>
      <c r="F24" s="156"/>
      <c r="G24" s="61">
        <v>0</v>
      </c>
      <c r="H24" s="61">
        <v>0</v>
      </c>
      <c r="I24" s="61"/>
      <c r="J24" s="61">
        <v>0</v>
      </c>
      <c r="K24" s="61">
        <v>0</v>
      </c>
      <c r="L24" s="61"/>
      <c r="M24" s="61">
        <v>0</v>
      </c>
      <c r="N24" s="61">
        <v>0</v>
      </c>
      <c r="O24" s="61"/>
      <c r="P24" s="205"/>
      <c r="Q24" s="206"/>
    </row>
    <row r="25" spans="2:21" s="194" customFormat="1" ht="9" customHeight="1" x14ac:dyDescent="0.25">
      <c r="B25" s="210"/>
      <c r="C25" s="85"/>
      <c r="D25" s="85"/>
      <c r="E25" s="170"/>
      <c r="F25" s="156"/>
      <c r="G25" s="166"/>
      <c r="H25" s="166"/>
      <c r="I25" s="119"/>
      <c r="J25" s="166"/>
      <c r="K25" s="166"/>
      <c r="L25" s="119"/>
      <c r="M25" s="166"/>
      <c r="N25" s="166"/>
      <c r="O25" s="119"/>
      <c r="P25" s="205"/>
      <c r="Q25" s="206"/>
    </row>
    <row r="26" spans="2:21" s="194" customFormat="1" ht="15" customHeight="1" x14ac:dyDescent="0.25">
      <c r="B26" s="114"/>
      <c r="C26" s="172" t="s">
        <v>56</v>
      </c>
      <c r="D26" s="114"/>
      <c r="E26" s="175">
        <v>2453677</v>
      </c>
      <c r="F26" s="116"/>
      <c r="G26" s="175">
        <v>100</v>
      </c>
      <c r="H26" s="175">
        <v>303</v>
      </c>
      <c r="I26" s="154"/>
      <c r="J26" s="175">
        <v>251</v>
      </c>
      <c r="K26" s="175">
        <v>820.11578947368412</v>
      </c>
      <c r="L26" s="154"/>
      <c r="M26" s="175">
        <v>6558.5538349999997</v>
      </c>
      <c r="N26" s="175">
        <v>16309.656000000001</v>
      </c>
      <c r="O26" s="154"/>
      <c r="P26" s="205"/>
      <c r="Q26" s="206"/>
    </row>
    <row r="27" spans="2:21" s="194" customFormat="1" ht="15" customHeight="1" x14ac:dyDescent="0.25">
      <c r="B27" s="210"/>
      <c r="C27" s="85" t="s">
        <v>168</v>
      </c>
      <c r="D27" s="85"/>
      <c r="E27" s="170">
        <v>33606</v>
      </c>
      <c r="F27" s="156"/>
      <c r="G27" s="61">
        <v>0</v>
      </c>
      <c r="H27" s="61">
        <v>0</v>
      </c>
      <c r="I27" s="61"/>
      <c r="J27" s="61">
        <v>0</v>
      </c>
      <c r="K27" s="61">
        <v>0</v>
      </c>
      <c r="L27" s="61"/>
      <c r="M27" s="61">
        <v>0</v>
      </c>
      <c r="N27" s="61">
        <v>0</v>
      </c>
      <c r="O27" s="61"/>
      <c r="P27" s="205"/>
      <c r="Q27" s="206"/>
    </row>
    <row r="28" spans="2:21" s="194" customFormat="1" ht="15" customHeight="1" x14ac:dyDescent="0.25">
      <c r="B28" s="85"/>
      <c r="C28" s="85" t="s">
        <v>169</v>
      </c>
      <c r="D28" s="85"/>
      <c r="E28" s="170">
        <v>52643</v>
      </c>
      <c r="F28" s="156"/>
      <c r="G28" s="61">
        <v>0</v>
      </c>
      <c r="H28" s="61">
        <v>0</v>
      </c>
      <c r="I28" s="61"/>
      <c r="J28" s="61">
        <v>0</v>
      </c>
      <c r="K28" s="61">
        <v>0</v>
      </c>
      <c r="L28" s="61"/>
      <c r="M28" s="61">
        <v>0</v>
      </c>
      <c r="N28" s="61">
        <v>0</v>
      </c>
      <c r="O28" s="61"/>
      <c r="P28" s="205"/>
      <c r="Q28" s="206"/>
    </row>
    <row r="29" spans="2:21" s="194" customFormat="1" ht="15" customHeight="1" x14ac:dyDescent="0.25">
      <c r="B29" s="56"/>
      <c r="C29" s="7" t="s">
        <v>170</v>
      </c>
      <c r="D29" s="85"/>
      <c r="E29" s="119">
        <v>22502</v>
      </c>
      <c r="F29" s="156"/>
      <c r="G29" s="61">
        <v>0</v>
      </c>
      <c r="H29" s="61">
        <v>0</v>
      </c>
      <c r="I29" s="61"/>
      <c r="J29" s="61">
        <v>0</v>
      </c>
      <c r="K29" s="61">
        <v>0</v>
      </c>
      <c r="L29" s="61"/>
      <c r="M29" s="61">
        <v>0</v>
      </c>
      <c r="N29" s="61">
        <v>0</v>
      </c>
      <c r="O29" s="61"/>
      <c r="P29" s="205"/>
      <c r="Q29" s="201"/>
    </row>
    <row r="30" spans="2:21" s="194" customFormat="1" ht="15" customHeight="1" x14ac:dyDescent="0.25">
      <c r="B30" s="210"/>
      <c r="C30" s="85" t="s">
        <v>171</v>
      </c>
      <c r="D30" s="85"/>
      <c r="E30" s="170">
        <v>28695</v>
      </c>
      <c r="F30" s="156"/>
      <c r="G30" s="61">
        <v>0</v>
      </c>
      <c r="H30" s="61">
        <v>0</v>
      </c>
      <c r="I30" s="61"/>
      <c r="J30" s="61">
        <v>0</v>
      </c>
      <c r="K30" s="61">
        <v>0</v>
      </c>
      <c r="L30" s="61"/>
      <c r="M30" s="61">
        <v>0</v>
      </c>
      <c r="N30" s="61">
        <v>0</v>
      </c>
      <c r="O30" s="61"/>
      <c r="P30" s="205"/>
      <c r="Q30" s="205"/>
      <c r="R30" s="205"/>
      <c r="S30" s="205"/>
      <c r="T30" s="205"/>
      <c r="U30" s="205"/>
    </row>
    <row r="31" spans="2:21" s="194" customFormat="1" ht="15" customHeight="1" x14ac:dyDescent="0.25">
      <c r="B31" s="85"/>
      <c r="C31" s="85" t="s">
        <v>172</v>
      </c>
      <c r="D31" s="85"/>
      <c r="E31" s="170">
        <v>36303</v>
      </c>
      <c r="F31" s="156"/>
      <c r="G31" s="61">
        <v>0</v>
      </c>
      <c r="H31" s="61">
        <v>0</v>
      </c>
      <c r="I31" s="61"/>
      <c r="J31" s="61">
        <v>0</v>
      </c>
      <c r="K31" s="61">
        <v>0</v>
      </c>
      <c r="L31" s="61"/>
      <c r="M31" s="61">
        <v>0</v>
      </c>
      <c r="N31" s="61">
        <v>0</v>
      </c>
      <c r="O31" s="61"/>
      <c r="P31" s="205"/>
      <c r="Q31" s="205"/>
      <c r="R31" s="205"/>
      <c r="S31" s="205"/>
      <c r="T31" s="205"/>
      <c r="U31" s="205"/>
    </row>
    <row r="32" spans="2:21" s="194" customFormat="1" ht="15" customHeight="1" x14ac:dyDescent="0.25">
      <c r="B32" s="210"/>
      <c r="C32" s="85" t="s">
        <v>173</v>
      </c>
      <c r="D32" s="85"/>
      <c r="E32" s="170">
        <v>178646</v>
      </c>
      <c r="F32" s="156"/>
      <c r="G32" s="61">
        <v>0</v>
      </c>
      <c r="H32" s="61">
        <v>0</v>
      </c>
      <c r="I32" s="61"/>
      <c r="J32" s="61">
        <v>0</v>
      </c>
      <c r="K32" s="61">
        <v>0</v>
      </c>
      <c r="L32" s="61"/>
      <c r="M32" s="61">
        <v>0</v>
      </c>
      <c r="N32" s="61">
        <v>0</v>
      </c>
      <c r="O32" s="61"/>
      <c r="P32" s="205"/>
      <c r="Q32" s="205"/>
      <c r="R32" s="205"/>
      <c r="S32" s="205"/>
      <c r="T32" s="205"/>
      <c r="U32" s="205"/>
    </row>
    <row r="33" spans="1:21" s="194" customFormat="1" ht="15" customHeight="1" x14ac:dyDescent="0.25">
      <c r="B33" s="210"/>
      <c r="C33" s="85" t="s">
        <v>174</v>
      </c>
      <c r="D33" s="85"/>
      <c r="E33" s="170">
        <v>10155</v>
      </c>
      <c r="F33" s="156"/>
      <c r="G33" s="61">
        <v>0</v>
      </c>
      <c r="H33" s="61">
        <v>0</v>
      </c>
      <c r="I33" s="61"/>
      <c r="J33" s="61">
        <v>0</v>
      </c>
      <c r="K33" s="61">
        <v>0</v>
      </c>
      <c r="L33" s="61"/>
      <c r="M33" s="61">
        <v>0</v>
      </c>
      <c r="N33" s="61">
        <v>0</v>
      </c>
      <c r="O33" s="61"/>
      <c r="P33" s="205"/>
      <c r="Q33" s="205"/>
      <c r="R33" s="205"/>
      <c r="S33" s="205"/>
      <c r="T33" s="205"/>
      <c r="U33" s="205"/>
    </row>
    <row r="34" spans="1:21" s="194" customFormat="1" ht="15" customHeight="1" x14ac:dyDescent="0.25">
      <c r="B34" s="210"/>
      <c r="C34" s="85" t="s">
        <v>175</v>
      </c>
      <c r="D34" s="85"/>
      <c r="E34" s="170">
        <v>21147</v>
      </c>
      <c r="F34" s="156"/>
      <c r="G34" s="61">
        <v>0</v>
      </c>
      <c r="H34" s="61">
        <v>0</v>
      </c>
      <c r="I34" s="61"/>
      <c r="J34" s="61">
        <v>0</v>
      </c>
      <c r="K34" s="61">
        <v>0</v>
      </c>
      <c r="L34" s="61"/>
      <c r="M34" s="61">
        <v>0</v>
      </c>
      <c r="N34" s="61">
        <v>0</v>
      </c>
      <c r="O34" s="61"/>
      <c r="P34" s="205"/>
      <c r="Q34" s="205"/>
      <c r="R34" s="205"/>
      <c r="S34" s="205"/>
      <c r="T34" s="205"/>
      <c r="U34" s="205"/>
    </row>
    <row r="35" spans="1:21" s="194" customFormat="1" ht="15" customHeight="1" x14ac:dyDescent="0.25">
      <c r="A35" s="210"/>
      <c r="B35" s="210"/>
      <c r="C35" s="85" t="s">
        <v>176</v>
      </c>
      <c r="D35" s="85"/>
      <c r="E35" s="170">
        <v>19477</v>
      </c>
      <c r="F35" s="156"/>
      <c r="G35" s="61">
        <v>0</v>
      </c>
      <c r="H35" s="61">
        <v>0</v>
      </c>
      <c r="I35" s="61"/>
      <c r="J35" s="61">
        <v>0</v>
      </c>
      <c r="K35" s="61">
        <v>0</v>
      </c>
      <c r="L35" s="61"/>
      <c r="M35" s="61">
        <v>0</v>
      </c>
      <c r="N35" s="61">
        <v>0</v>
      </c>
      <c r="O35" s="61"/>
      <c r="P35" s="205"/>
      <c r="Q35" s="205"/>
      <c r="R35" s="205"/>
      <c r="S35" s="205"/>
      <c r="T35" s="205"/>
      <c r="U35" s="205"/>
    </row>
    <row r="36" spans="1:21" s="194" customFormat="1" ht="15" customHeight="1" x14ac:dyDescent="0.25">
      <c r="A36" s="210"/>
      <c r="B36" s="85"/>
      <c r="C36" s="85" t="s">
        <v>177</v>
      </c>
      <c r="D36" s="85"/>
      <c r="E36" s="169">
        <v>15333</v>
      </c>
      <c r="F36" s="156"/>
      <c r="G36" s="61">
        <v>0</v>
      </c>
      <c r="H36" s="61">
        <v>0</v>
      </c>
      <c r="I36" s="61"/>
      <c r="J36" s="61">
        <v>0</v>
      </c>
      <c r="K36" s="61">
        <v>0</v>
      </c>
      <c r="L36" s="61"/>
      <c r="M36" s="61">
        <v>0</v>
      </c>
      <c r="N36" s="61">
        <v>0</v>
      </c>
      <c r="O36" s="61"/>
      <c r="P36" s="205"/>
      <c r="Q36" s="206"/>
    </row>
    <row r="37" spans="1:21" s="194" customFormat="1" ht="15" customHeight="1" x14ac:dyDescent="0.25">
      <c r="A37" s="210"/>
      <c r="B37" s="56"/>
      <c r="C37" s="7" t="s">
        <v>178</v>
      </c>
      <c r="D37" s="85"/>
      <c r="E37" s="119">
        <v>18404</v>
      </c>
      <c r="F37" s="156"/>
      <c r="G37" s="61">
        <v>0</v>
      </c>
      <c r="H37" s="61">
        <v>0</v>
      </c>
      <c r="I37" s="61"/>
      <c r="J37" s="61">
        <v>0</v>
      </c>
      <c r="K37" s="61">
        <v>0</v>
      </c>
      <c r="L37" s="61"/>
      <c r="M37" s="61">
        <v>0</v>
      </c>
      <c r="N37" s="61">
        <v>0</v>
      </c>
      <c r="O37" s="61"/>
      <c r="P37" s="205"/>
      <c r="Q37" s="201"/>
    </row>
    <row r="38" spans="1:21" s="194" customFormat="1" ht="15" customHeight="1" x14ac:dyDescent="0.25">
      <c r="A38" s="210"/>
      <c r="B38" s="85"/>
      <c r="C38" s="85" t="s">
        <v>179</v>
      </c>
      <c r="D38" s="85"/>
      <c r="E38" s="170">
        <v>24700</v>
      </c>
      <c r="F38" s="156"/>
      <c r="G38" s="61">
        <v>0</v>
      </c>
      <c r="H38" s="61">
        <v>0</v>
      </c>
      <c r="I38" s="61"/>
      <c r="J38" s="61">
        <v>0</v>
      </c>
      <c r="K38" s="61">
        <v>0</v>
      </c>
      <c r="L38" s="61"/>
      <c r="M38" s="61">
        <v>0</v>
      </c>
      <c r="N38" s="61">
        <v>0</v>
      </c>
      <c r="O38" s="61"/>
      <c r="P38" s="205"/>
      <c r="Q38" s="206"/>
    </row>
    <row r="39" spans="1:21" s="194" customFormat="1" ht="15" customHeight="1" x14ac:dyDescent="0.25">
      <c r="A39" s="210"/>
      <c r="B39" s="85"/>
      <c r="C39" s="85" t="s">
        <v>180</v>
      </c>
      <c r="D39" s="85"/>
      <c r="E39" s="169">
        <v>36030</v>
      </c>
      <c r="F39" s="156"/>
      <c r="G39" s="61">
        <v>0</v>
      </c>
      <c r="H39" s="61">
        <v>0</v>
      </c>
      <c r="I39" s="61"/>
      <c r="J39" s="61">
        <v>0</v>
      </c>
      <c r="K39" s="61">
        <v>0</v>
      </c>
      <c r="L39" s="61"/>
      <c r="M39" s="61">
        <v>0</v>
      </c>
      <c r="N39" s="61">
        <v>0</v>
      </c>
      <c r="O39" s="61"/>
      <c r="P39" s="205"/>
      <c r="Q39" s="206"/>
    </row>
    <row r="40" spans="1:21" s="194" customFormat="1" ht="15" customHeight="1" x14ac:dyDescent="0.25">
      <c r="A40" s="210"/>
      <c r="B40" s="56"/>
      <c r="C40" s="7" t="s">
        <v>181</v>
      </c>
      <c r="D40" s="85"/>
      <c r="E40" s="169">
        <v>609205</v>
      </c>
      <c r="F40" s="156"/>
      <c r="G40" s="61">
        <v>57</v>
      </c>
      <c r="H40" s="61">
        <v>220</v>
      </c>
      <c r="I40" s="61"/>
      <c r="J40" s="61">
        <v>148</v>
      </c>
      <c r="K40" s="61">
        <v>572.44912280701749</v>
      </c>
      <c r="L40" s="61"/>
      <c r="M40" s="190">
        <v>6124.6689999999999</v>
      </c>
      <c r="N40" s="190">
        <v>15281.896000000001</v>
      </c>
      <c r="O40" s="61"/>
      <c r="P40" s="205"/>
      <c r="Q40" s="201"/>
    </row>
    <row r="41" spans="1:21" s="194" customFormat="1" ht="15" customHeight="1" x14ac:dyDescent="0.25">
      <c r="A41" s="210"/>
      <c r="B41" s="56"/>
      <c r="C41" s="7" t="s">
        <v>182</v>
      </c>
      <c r="D41" s="85"/>
      <c r="E41" s="169">
        <v>36604</v>
      </c>
      <c r="F41" s="156"/>
      <c r="G41" s="61">
        <v>0</v>
      </c>
      <c r="H41" s="61">
        <v>0</v>
      </c>
      <c r="I41" s="61"/>
      <c r="J41" s="61">
        <v>0</v>
      </c>
      <c r="K41" s="61">
        <v>0</v>
      </c>
      <c r="L41" s="61"/>
      <c r="M41" s="61">
        <v>0</v>
      </c>
      <c r="N41" s="61">
        <v>0</v>
      </c>
      <c r="O41" s="61"/>
      <c r="P41" s="205"/>
      <c r="Q41" s="201"/>
    </row>
    <row r="42" spans="1:21" s="194" customFormat="1" ht="15" customHeight="1" x14ac:dyDescent="0.25">
      <c r="A42" s="210"/>
      <c r="B42" s="56"/>
      <c r="C42" s="7" t="s">
        <v>183</v>
      </c>
      <c r="D42" s="85"/>
      <c r="E42" s="169">
        <v>45061</v>
      </c>
      <c r="F42" s="156"/>
      <c r="G42" s="61">
        <v>0</v>
      </c>
      <c r="H42" s="61">
        <v>0</v>
      </c>
      <c r="I42" s="61"/>
      <c r="J42" s="61">
        <v>0</v>
      </c>
      <c r="K42" s="61">
        <v>0</v>
      </c>
      <c r="L42" s="61"/>
      <c r="M42" s="61">
        <v>0</v>
      </c>
      <c r="N42" s="61">
        <v>0</v>
      </c>
      <c r="O42" s="61"/>
      <c r="P42" s="205"/>
      <c r="Q42" s="201"/>
    </row>
    <row r="43" spans="1:21" s="194" customFormat="1" ht="15" customHeight="1" x14ac:dyDescent="0.25">
      <c r="A43" s="210"/>
      <c r="B43" s="56"/>
      <c r="C43" s="7" t="s">
        <v>184</v>
      </c>
      <c r="D43" s="85"/>
      <c r="E43" s="169">
        <v>24573</v>
      </c>
      <c r="F43" s="156"/>
      <c r="G43" s="61">
        <v>0</v>
      </c>
      <c r="H43" s="61">
        <v>0</v>
      </c>
      <c r="I43" s="61"/>
      <c r="J43" s="61">
        <v>0</v>
      </c>
      <c r="K43" s="61">
        <v>0</v>
      </c>
      <c r="L43" s="61"/>
      <c r="M43" s="61">
        <v>0</v>
      </c>
      <c r="N43" s="61">
        <v>0</v>
      </c>
      <c r="O43" s="61"/>
      <c r="P43" s="205"/>
      <c r="Q43" s="201"/>
    </row>
    <row r="44" spans="1:21" s="194" customFormat="1" ht="15" customHeight="1" x14ac:dyDescent="0.25">
      <c r="A44" s="210"/>
      <c r="B44" s="56"/>
      <c r="C44" s="7" t="s">
        <v>185</v>
      </c>
      <c r="D44" s="85"/>
      <c r="E44" s="169">
        <v>33479</v>
      </c>
      <c r="F44" s="156"/>
      <c r="G44" s="61">
        <v>0</v>
      </c>
      <c r="H44" s="61">
        <v>0</v>
      </c>
      <c r="I44" s="61"/>
      <c r="J44" s="61">
        <v>0</v>
      </c>
      <c r="K44" s="61">
        <v>0</v>
      </c>
      <c r="L44" s="61"/>
      <c r="M44" s="61">
        <v>0</v>
      </c>
      <c r="N44" s="61">
        <v>0</v>
      </c>
      <c r="O44" s="61"/>
      <c r="P44" s="205"/>
      <c r="Q44" s="201"/>
    </row>
    <row r="45" spans="1:21" s="194" customFormat="1" ht="15" customHeight="1" x14ac:dyDescent="0.25">
      <c r="A45" s="210"/>
      <c r="B45" s="56"/>
      <c r="C45" s="7" t="s">
        <v>186</v>
      </c>
      <c r="D45" s="85"/>
      <c r="E45" s="169">
        <v>18838</v>
      </c>
      <c r="F45" s="156"/>
      <c r="G45" s="61">
        <v>0</v>
      </c>
      <c r="H45" s="61">
        <v>0</v>
      </c>
      <c r="I45" s="61"/>
      <c r="J45" s="61">
        <v>0</v>
      </c>
      <c r="K45" s="61">
        <v>0</v>
      </c>
      <c r="L45" s="61"/>
      <c r="M45" s="61">
        <v>0</v>
      </c>
      <c r="N45" s="61">
        <v>0</v>
      </c>
      <c r="O45" s="61"/>
      <c r="P45" s="205"/>
      <c r="Q45" s="201"/>
    </row>
    <row r="46" spans="1:21" s="194" customFormat="1" ht="15" customHeight="1" x14ac:dyDescent="0.25">
      <c r="A46" s="210"/>
      <c r="B46" s="56"/>
      <c r="C46" s="7" t="s">
        <v>187</v>
      </c>
      <c r="D46" s="85"/>
      <c r="E46" s="169">
        <v>16316</v>
      </c>
      <c r="F46" s="156"/>
      <c r="G46" s="61">
        <v>0</v>
      </c>
      <c r="H46" s="61">
        <v>0</v>
      </c>
      <c r="I46" s="61"/>
      <c r="J46" s="61">
        <v>0</v>
      </c>
      <c r="K46" s="61">
        <v>0</v>
      </c>
      <c r="L46" s="61"/>
      <c r="M46" s="61">
        <v>0</v>
      </c>
      <c r="N46" s="61">
        <v>0</v>
      </c>
      <c r="O46" s="61"/>
      <c r="P46" s="205"/>
      <c r="Q46" s="201"/>
    </row>
    <row r="47" spans="1:21" s="194" customFormat="1" ht="15" customHeight="1" x14ac:dyDescent="0.25">
      <c r="A47" s="210"/>
      <c r="B47" s="56"/>
      <c r="C47" s="7" t="s">
        <v>220</v>
      </c>
      <c r="D47" s="85"/>
      <c r="E47" s="169">
        <v>20299</v>
      </c>
      <c r="F47" s="156"/>
      <c r="G47" s="61">
        <v>0</v>
      </c>
      <c r="H47" s="61">
        <v>0</v>
      </c>
      <c r="I47" s="61"/>
      <c r="J47" s="61">
        <v>0</v>
      </c>
      <c r="K47" s="61">
        <v>0</v>
      </c>
      <c r="L47" s="61"/>
      <c r="M47" s="61">
        <v>0</v>
      </c>
      <c r="N47" s="61">
        <v>0</v>
      </c>
      <c r="O47" s="61"/>
      <c r="P47" s="205"/>
      <c r="Q47" s="201"/>
    </row>
    <row r="48" spans="1:21" ht="8.25" customHeight="1" thickBot="1" x14ac:dyDescent="0.25">
      <c r="B48" s="193"/>
      <c r="C48" s="208"/>
      <c r="D48" s="208"/>
      <c r="E48" s="208"/>
      <c r="F48" s="208"/>
      <c r="G48" s="212"/>
      <c r="H48" s="212"/>
      <c r="I48" s="208"/>
      <c r="J48" s="213"/>
      <c r="K48" s="213"/>
      <c r="L48" s="208"/>
      <c r="M48" s="213"/>
      <c r="N48" s="213"/>
      <c r="O48" s="208"/>
      <c r="P48" s="205"/>
    </row>
    <row r="49" spans="3:15" ht="10.15" customHeight="1" x14ac:dyDescent="0.2">
      <c r="G49" s="84"/>
      <c r="H49" s="84"/>
      <c r="I49" s="27"/>
      <c r="J49" s="26"/>
      <c r="K49" s="26"/>
      <c r="L49" s="27"/>
      <c r="M49" s="61"/>
      <c r="N49" s="61"/>
      <c r="O49" s="27"/>
    </row>
    <row r="50" spans="3:15" x14ac:dyDescent="0.2">
      <c r="C50" s="199"/>
      <c r="G50" s="166"/>
      <c r="H50" s="166"/>
      <c r="I50" s="119"/>
      <c r="J50" s="62"/>
      <c r="K50" s="62"/>
      <c r="L50" s="119"/>
      <c r="M50" s="167"/>
      <c r="N50" s="167"/>
      <c r="O50" s="119"/>
    </row>
    <row r="51" spans="3:15" x14ac:dyDescent="0.2">
      <c r="C51" s="200"/>
      <c r="G51" s="119"/>
      <c r="H51" s="119"/>
      <c r="I51" s="119"/>
      <c r="J51" s="119"/>
      <c r="K51" s="119"/>
      <c r="L51" s="119"/>
      <c r="M51" s="119"/>
      <c r="N51" s="119"/>
      <c r="O51" s="119"/>
    </row>
    <row r="52" spans="3:15" ht="8.1" customHeight="1" x14ac:dyDescent="0.2">
      <c r="G52" s="155"/>
      <c r="H52" s="155"/>
      <c r="I52" s="155"/>
      <c r="J52" s="155"/>
      <c r="K52" s="155"/>
      <c r="L52" s="155"/>
      <c r="M52" s="155"/>
      <c r="N52" s="155"/>
      <c r="O52" s="155"/>
    </row>
    <row r="53" spans="3:15" x14ac:dyDescent="0.2">
      <c r="C53" s="199"/>
      <c r="G53" s="166"/>
      <c r="H53" s="166"/>
      <c r="I53" s="119"/>
      <c r="J53" s="166"/>
      <c r="K53" s="166"/>
      <c r="L53" s="168"/>
      <c r="M53" s="168"/>
      <c r="N53" s="168"/>
      <c r="O53" s="119"/>
    </row>
    <row r="54" spans="3:15" x14ac:dyDescent="0.2">
      <c r="C54" s="200"/>
      <c r="G54" s="166"/>
      <c r="H54" s="166"/>
      <c r="I54" s="119"/>
      <c r="J54" s="166"/>
      <c r="K54" s="166"/>
      <c r="L54" s="168"/>
      <c r="M54" s="168"/>
      <c r="N54" s="168"/>
      <c r="O54" s="119"/>
    </row>
    <row r="55" spans="3:15" x14ac:dyDescent="0.2">
      <c r="C55" s="199"/>
      <c r="G55" s="155"/>
      <c r="H55" s="155"/>
      <c r="I55" s="155"/>
      <c r="J55" s="155"/>
      <c r="K55" s="155"/>
      <c r="L55" s="155"/>
      <c r="M55" s="155"/>
      <c r="N55" s="155"/>
      <c r="O55" s="155"/>
    </row>
    <row r="56" spans="3:15" x14ac:dyDescent="0.2">
      <c r="C56" s="200"/>
      <c r="G56" s="166"/>
      <c r="H56" s="166"/>
      <c r="I56" s="119"/>
      <c r="J56" s="166"/>
      <c r="K56" s="166"/>
      <c r="L56" s="168"/>
      <c r="M56" s="168"/>
      <c r="N56" s="168"/>
      <c r="O56" s="119"/>
    </row>
    <row r="57" spans="3:15" x14ac:dyDescent="0.2">
      <c r="G57" s="166"/>
      <c r="H57" s="166"/>
      <c r="I57" s="119"/>
      <c r="J57" s="62"/>
      <c r="K57" s="62"/>
      <c r="L57" s="119"/>
      <c r="M57" s="119"/>
      <c r="N57" s="119"/>
      <c r="O57" s="119"/>
    </row>
    <row r="58" spans="3:15" x14ac:dyDescent="0.2">
      <c r="G58" s="166"/>
      <c r="H58" s="166"/>
      <c r="I58" s="119"/>
      <c r="J58" s="62"/>
      <c r="K58" s="62"/>
      <c r="L58" s="119"/>
      <c r="M58" s="119"/>
      <c r="N58" s="119"/>
      <c r="O58" s="119"/>
    </row>
    <row r="59" spans="3:15" x14ac:dyDescent="0.2">
      <c r="G59" s="166"/>
      <c r="H59" s="166"/>
      <c r="I59" s="119"/>
      <c r="J59" s="62"/>
      <c r="K59" s="62"/>
      <c r="L59" s="119"/>
      <c r="M59" s="119"/>
      <c r="N59" s="119"/>
      <c r="O59" s="119"/>
    </row>
    <row r="60" spans="3:15" x14ac:dyDescent="0.2">
      <c r="G60" s="166"/>
      <c r="H60" s="166"/>
      <c r="I60" s="119"/>
      <c r="J60" s="166"/>
      <c r="K60" s="166"/>
      <c r="L60" s="119"/>
      <c r="M60" s="119"/>
      <c r="N60" s="119"/>
      <c r="O60" s="119"/>
    </row>
    <row r="61" spans="3:15" x14ac:dyDescent="0.2">
      <c r="G61" s="166"/>
      <c r="H61" s="166"/>
      <c r="I61" s="119"/>
      <c r="J61" s="166"/>
      <c r="K61" s="166"/>
      <c r="L61" s="168"/>
      <c r="M61" s="168"/>
      <c r="N61" s="168"/>
      <c r="O61" s="119"/>
    </row>
    <row r="62" spans="3:15" x14ac:dyDescent="0.2">
      <c r="G62" s="166"/>
      <c r="H62" s="166"/>
      <c r="I62" s="119"/>
      <c r="J62" s="166"/>
      <c r="K62" s="166"/>
      <c r="L62" s="119"/>
      <c r="M62" s="119"/>
      <c r="N62" s="119"/>
      <c r="O62" s="119"/>
    </row>
    <row r="63" spans="3:15" x14ac:dyDescent="0.2">
      <c r="G63" s="166"/>
      <c r="H63" s="166"/>
      <c r="I63" s="119"/>
      <c r="J63" s="62"/>
      <c r="K63" s="62"/>
      <c r="L63" s="119"/>
      <c r="M63" s="119"/>
      <c r="N63" s="119"/>
      <c r="O63" s="119"/>
    </row>
    <row r="64" spans="3:15" x14ac:dyDescent="0.2">
      <c r="G64" s="166"/>
      <c r="H64" s="166"/>
      <c r="I64" s="119"/>
      <c r="J64" s="166"/>
      <c r="K64" s="166"/>
      <c r="L64" s="119"/>
      <c r="M64" s="119"/>
      <c r="N64" s="119"/>
      <c r="O64" s="119"/>
    </row>
    <row r="65" spans="7:15" x14ac:dyDescent="0.2">
      <c r="G65" s="209"/>
      <c r="H65" s="209"/>
      <c r="I65" s="209"/>
      <c r="J65" s="209"/>
      <c r="K65" s="209"/>
      <c r="L65" s="209"/>
      <c r="M65" s="209"/>
      <c r="N65" s="209"/>
      <c r="O65" s="209"/>
    </row>
    <row r="66" spans="7:15" x14ac:dyDescent="0.2">
      <c r="G66" s="209"/>
      <c r="H66" s="209"/>
      <c r="I66" s="209"/>
      <c r="J66" s="209"/>
      <c r="K66" s="209"/>
      <c r="L66" s="209"/>
      <c r="M66" s="209"/>
      <c r="N66" s="209"/>
      <c r="O66" s="209"/>
    </row>
  </sheetData>
  <sheetProtection algorithmName="SHA-512" hashValue="l/0FcCcR3v6q8cQupfioqPNNhu0mSlRftv+cHFELWQfOkZzg7XSCTmcuSVgQBTQ8ho2JAdPWL1bkUIz2RIbDiw==" saltValue="ukyOl655TnOhD0fj8mP2Cg==" spinCount="100000" sheet="1" objects="1" scenarios="1"/>
  <mergeCells count="5">
    <mergeCell ref="B2:P2"/>
    <mergeCell ref="B3:P3"/>
    <mergeCell ref="G5:H5"/>
    <mergeCell ref="J5:K5"/>
    <mergeCell ref="M5:N5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53"/>
  <sheetViews>
    <sheetView view="pageBreakPreview"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6.7109375" style="192" customWidth="1"/>
    <col min="6" max="6" width="2" style="192" customWidth="1"/>
    <col min="7" max="8" width="20.7109375" style="192" customWidth="1"/>
    <col min="9" max="9" width="2" style="192" customWidth="1"/>
    <col min="10" max="11" width="20.7109375" style="192" customWidth="1"/>
    <col min="12" max="12" width="2" style="192" customWidth="1"/>
    <col min="13" max="14" width="20.7109375" style="192" customWidth="1"/>
    <col min="15" max="16" width="2" style="192" customWidth="1"/>
    <col min="17" max="17" width="14.5703125" style="192" bestFit="1" customWidth="1"/>
    <col min="18" max="16384" width="9.140625" style="192"/>
  </cols>
  <sheetData>
    <row r="1" spans="2:21" ht="54.95" customHeight="1" x14ac:dyDescent="0.2"/>
    <row r="2" spans="2:21" ht="15" customHeight="1" x14ac:dyDescent="0.2">
      <c r="B2" s="232" t="s">
        <v>227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</row>
    <row r="3" spans="2:21" ht="15" customHeight="1" x14ac:dyDescent="0.2">
      <c r="B3" s="233" t="s">
        <v>228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</row>
    <row r="4" spans="2:21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193"/>
      <c r="O4" s="193"/>
    </row>
    <row r="5" spans="2:21" s="194" customFormat="1" ht="40.5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21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21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</row>
    <row r="8" spans="2:21" s="195" customFormat="1" ht="13.5" thickBot="1" x14ac:dyDescent="0.3">
      <c r="B8" s="93"/>
      <c r="C8" s="92"/>
      <c r="D8" s="93"/>
      <c r="E8" s="92"/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6"/>
    </row>
    <row r="9" spans="2:21" s="194" customFormat="1" ht="16.5" customHeight="1" x14ac:dyDescent="0.25">
      <c r="B9" s="210"/>
      <c r="C9" s="85" t="s">
        <v>189</v>
      </c>
      <c r="D9" s="85"/>
      <c r="E9" s="170">
        <v>248877</v>
      </c>
      <c r="F9" s="156"/>
      <c r="G9" s="61">
        <v>0</v>
      </c>
      <c r="H9" s="61">
        <v>4</v>
      </c>
      <c r="I9" s="61"/>
      <c r="J9" s="61">
        <v>0</v>
      </c>
      <c r="K9" s="61">
        <v>10.666666666666666</v>
      </c>
      <c r="L9" s="61"/>
      <c r="M9" s="61">
        <v>0</v>
      </c>
      <c r="N9" s="61">
        <v>379.96</v>
      </c>
      <c r="O9" s="61"/>
      <c r="P9" s="205"/>
      <c r="Q9" s="206"/>
    </row>
    <row r="10" spans="2:21" s="194" customFormat="1" ht="16.5" customHeight="1" x14ac:dyDescent="0.25">
      <c r="B10" s="85"/>
      <c r="C10" s="85" t="s">
        <v>190</v>
      </c>
      <c r="D10" s="85"/>
      <c r="E10" s="170">
        <v>42275</v>
      </c>
      <c r="F10" s="156"/>
      <c r="G10" s="61">
        <v>0</v>
      </c>
      <c r="H10" s="61">
        <v>0</v>
      </c>
      <c r="I10" s="61"/>
      <c r="J10" s="61">
        <v>0</v>
      </c>
      <c r="K10" s="61">
        <v>0</v>
      </c>
      <c r="L10" s="61"/>
      <c r="M10" s="61">
        <v>0</v>
      </c>
      <c r="N10" s="61">
        <v>0</v>
      </c>
      <c r="O10" s="61"/>
      <c r="P10" s="205"/>
      <c r="Q10" s="206"/>
    </row>
    <row r="11" spans="2:21" s="194" customFormat="1" ht="16.5" customHeight="1" x14ac:dyDescent="0.25">
      <c r="B11" s="56"/>
      <c r="C11" s="7" t="s">
        <v>191</v>
      </c>
      <c r="D11" s="85"/>
      <c r="E11" s="119">
        <v>15462</v>
      </c>
      <c r="F11" s="156"/>
      <c r="G11" s="61">
        <v>0</v>
      </c>
      <c r="H11" s="61">
        <v>0</v>
      </c>
      <c r="I11" s="61"/>
      <c r="J11" s="61">
        <v>0</v>
      </c>
      <c r="K11" s="61">
        <v>0</v>
      </c>
      <c r="L11" s="61"/>
      <c r="M11" s="61">
        <v>0</v>
      </c>
      <c r="N11" s="61">
        <v>0</v>
      </c>
      <c r="O11" s="61"/>
      <c r="P11" s="205"/>
      <c r="Q11" s="201"/>
    </row>
    <row r="12" spans="2:21" s="194" customFormat="1" ht="16.5" customHeight="1" x14ac:dyDescent="0.25">
      <c r="B12" s="210"/>
      <c r="C12" s="85" t="s">
        <v>192</v>
      </c>
      <c r="D12" s="85"/>
      <c r="E12" s="170">
        <v>19557</v>
      </c>
      <c r="F12" s="156"/>
      <c r="G12" s="61">
        <v>0</v>
      </c>
      <c r="H12" s="61">
        <v>0</v>
      </c>
      <c r="I12" s="61"/>
      <c r="J12" s="61">
        <v>0</v>
      </c>
      <c r="K12" s="61">
        <v>0</v>
      </c>
      <c r="L12" s="61"/>
      <c r="M12" s="61">
        <v>0</v>
      </c>
      <c r="N12" s="61">
        <v>0</v>
      </c>
      <c r="O12" s="61"/>
      <c r="P12" s="205"/>
      <c r="Q12" s="205"/>
      <c r="R12" s="205"/>
      <c r="S12" s="205"/>
      <c r="T12" s="205"/>
      <c r="U12" s="205"/>
    </row>
    <row r="13" spans="2:21" s="194" customFormat="1" ht="16.5" customHeight="1" x14ac:dyDescent="0.25">
      <c r="B13" s="85"/>
      <c r="C13" s="85" t="s">
        <v>193</v>
      </c>
      <c r="D13" s="85"/>
      <c r="E13" s="170">
        <v>128284</v>
      </c>
      <c r="F13" s="156"/>
      <c r="G13" s="61">
        <v>0</v>
      </c>
      <c r="H13" s="61">
        <v>0</v>
      </c>
      <c r="I13" s="61"/>
      <c r="J13" s="61">
        <v>0</v>
      </c>
      <c r="K13" s="61">
        <v>0</v>
      </c>
      <c r="L13" s="61"/>
      <c r="M13" s="61">
        <v>0</v>
      </c>
      <c r="N13" s="61">
        <v>0</v>
      </c>
      <c r="O13" s="61"/>
      <c r="P13" s="205"/>
      <c r="Q13" s="205"/>
      <c r="R13" s="205"/>
      <c r="S13" s="205"/>
      <c r="T13" s="205"/>
      <c r="U13" s="205"/>
    </row>
    <row r="14" spans="2:21" s="194" customFormat="1" ht="16.5" customHeight="1" x14ac:dyDescent="0.25">
      <c r="B14" s="210"/>
      <c r="C14" s="85" t="s">
        <v>194</v>
      </c>
      <c r="D14" s="85"/>
      <c r="E14" s="170">
        <v>23105</v>
      </c>
      <c r="F14" s="156"/>
      <c r="G14" s="61">
        <v>0</v>
      </c>
      <c r="H14" s="61">
        <v>0</v>
      </c>
      <c r="I14" s="61"/>
      <c r="J14" s="61">
        <v>0</v>
      </c>
      <c r="K14" s="61">
        <v>0</v>
      </c>
      <c r="L14" s="61"/>
      <c r="M14" s="61">
        <v>0</v>
      </c>
      <c r="N14" s="61">
        <v>0</v>
      </c>
      <c r="O14" s="61"/>
      <c r="P14" s="205"/>
      <c r="Q14" s="205"/>
      <c r="R14" s="205"/>
      <c r="S14" s="205"/>
      <c r="T14" s="205"/>
      <c r="U14" s="205"/>
    </row>
    <row r="15" spans="2:21" s="194" customFormat="1" ht="16.5" customHeight="1" x14ac:dyDescent="0.25">
      <c r="B15" s="210"/>
      <c r="C15" s="85" t="s">
        <v>195</v>
      </c>
      <c r="D15" s="85"/>
      <c r="E15" s="170">
        <v>44039</v>
      </c>
      <c r="F15" s="156"/>
      <c r="G15" s="61">
        <v>43</v>
      </c>
      <c r="H15" s="61">
        <v>79</v>
      </c>
      <c r="I15" s="61"/>
      <c r="J15" s="61">
        <v>103</v>
      </c>
      <c r="K15" s="61">
        <v>237</v>
      </c>
      <c r="L15" s="61"/>
      <c r="M15" s="190">
        <v>433.88483499999995</v>
      </c>
      <c r="N15" s="190">
        <v>647.79999999999995</v>
      </c>
      <c r="O15" s="61"/>
      <c r="P15" s="205"/>
      <c r="Q15" s="205"/>
      <c r="R15" s="205"/>
      <c r="S15" s="205"/>
      <c r="T15" s="205"/>
      <c r="U15" s="205"/>
    </row>
    <row r="16" spans="2:21" s="194" customFormat="1" ht="16.5" customHeight="1" x14ac:dyDescent="0.25">
      <c r="B16" s="210"/>
      <c r="C16" s="85" t="s">
        <v>196</v>
      </c>
      <c r="D16" s="85"/>
      <c r="E16" s="170">
        <v>29606</v>
      </c>
      <c r="F16" s="156"/>
      <c r="G16" s="61">
        <v>0</v>
      </c>
      <c r="H16" s="61">
        <v>0</v>
      </c>
      <c r="I16" s="61"/>
      <c r="J16" s="61">
        <v>0</v>
      </c>
      <c r="K16" s="61">
        <v>0</v>
      </c>
      <c r="L16" s="61"/>
      <c r="M16" s="61">
        <v>0</v>
      </c>
      <c r="N16" s="61">
        <v>0</v>
      </c>
      <c r="O16" s="61"/>
      <c r="P16" s="205"/>
      <c r="Q16" s="205"/>
      <c r="R16" s="205"/>
      <c r="S16" s="205"/>
      <c r="T16" s="205"/>
      <c r="U16" s="205"/>
    </row>
    <row r="17" spans="1:21" s="194" customFormat="1" ht="16.5" customHeight="1" x14ac:dyDescent="0.25">
      <c r="A17" s="210"/>
      <c r="B17" s="210"/>
      <c r="C17" s="85" t="s">
        <v>197</v>
      </c>
      <c r="D17" s="85"/>
      <c r="E17" s="170">
        <v>19844</v>
      </c>
      <c r="F17" s="156"/>
      <c r="G17" s="61">
        <v>0</v>
      </c>
      <c r="H17" s="61">
        <v>0</v>
      </c>
      <c r="I17" s="61"/>
      <c r="J17" s="61">
        <v>0</v>
      </c>
      <c r="K17" s="61">
        <v>0</v>
      </c>
      <c r="L17" s="61"/>
      <c r="M17" s="61">
        <v>0</v>
      </c>
      <c r="N17" s="61">
        <v>0</v>
      </c>
      <c r="O17" s="61"/>
      <c r="P17" s="205"/>
      <c r="Q17" s="205"/>
      <c r="R17" s="205"/>
      <c r="S17" s="205"/>
      <c r="T17" s="205"/>
      <c r="U17" s="205"/>
    </row>
    <row r="18" spans="1:21" s="194" customFormat="1" ht="16.5" customHeight="1" x14ac:dyDescent="0.25">
      <c r="A18" s="210"/>
      <c r="B18" s="85"/>
      <c r="C18" s="85" t="s">
        <v>198</v>
      </c>
      <c r="D18" s="85"/>
      <c r="E18" s="169">
        <v>85345</v>
      </c>
      <c r="F18" s="156"/>
      <c r="G18" s="61">
        <v>0</v>
      </c>
      <c r="H18" s="61">
        <v>0</v>
      </c>
      <c r="I18" s="61"/>
      <c r="J18" s="61">
        <v>0</v>
      </c>
      <c r="K18" s="61">
        <v>0</v>
      </c>
      <c r="L18" s="61"/>
      <c r="M18" s="61">
        <v>0</v>
      </c>
      <c r="N18" s="61">
        <v>0</v>
      </c>
      <c r="O18" s="61"/>
      <c r="P18" s="205"/>
      <c r="Q18" s="206"/>
    </row>
    <row r="19" spans="1:21" s="194" customFormat="1" ht="16.5" customHeight="1" x14ac:dyDescent="0.25">
      <c r="A19" s="210"/>
      <c r="B19" s="56"/>
      <c r="C19" s="7" t="s">
        <v>57</v>
      </c>
      <c r="D19" s="85"/>
      <c r="E19" s="119">
        <v>248064</v>
      </c>
      <c r="F19" s="156"/>
      <c r="G19" s="61">
        <v>0</v>
      </c>
      <c r="H19" s="61">
        <v>0</v>
      </c>
      <c r="I19" s="61"/>
      <c r="J19" s="61">
        <v>0</v>
      </c>
      <c r="K19" s="61">
        <v>0</v>
      </c>
      <c r="L19" s="61"/>
      <c r="M19" s="61">
        <v>0</v>
      </c>
      <c r="N19" s="61">
        <v>0</v>
      </c>
      <c r="O19" s="61"/>
      <c r="P19" s="205"/>
      <c r="Q19" s="201"/>
    </row>
    <row r="20" spans="1:21" s="194" customFormat="1" ht="16.5" customHeight="1" x14ac:dyDescent="0.25">
      <c r="A20" s="210"/>
      <c r="B20" s="85"/>
      <c r="C20" s="85" t="s">
        <v>199</v>
      </c>
      <c r="D20" s="85"/>
      <c r="E20" s="170">
        <v>36211</v>
      </c>
      <c r="F20" s="156"/>
      <c r="G20" s="61">
        <v>0</v>
      </c>
      <c r="H20" s="61">
        <v>0</v>
      </c>
      <c r="I20" s="61"/>
      <c r="J20" s="61">
        <v>0</v>
      </c>
      <c r="K20" s="61">
        <v>0</v>
      </c>
      <c r="L20" s="61"/>
      <c r="M20" s="61">
        <v>0</v>
      </c>
      <c r="N20" s="61">
        <v>0</v>
      </c>
      <c r="O20" s="61"/>
      <c r="P20" s="205"/>
      <c r="Q20" s="206"/>
    </row>
    <row r="21" spans="1:21" s="194" customFormat="1" ht="16.5" customHeight="1" x14ac:dyDescent="0.25">
      <c r="A21" s="210"/>
      <c r="B21" s="85"/>
      <c r="C21" s="85" t="s">
        <v>200</v>
      </c>
      <c r="D21" s="85"/>
      <c r="E21" s="169">
        <v>9961</v>
      </c>
      <c r="F21" s="156"/>
      <c r="G21" s="61">
        <v>0</v>
      </c>
      <c r="H21" s="61">
        <v>0</v>
      </c>
      <c r="I21" s="61"/>
      <c r="J21" s="61">
        <v>0</v>
      </c>
      <c r="K21" s="61">
        <v>0</v>
      </c>
      <c r="L21" s="61"/>
      <c r="M21" s="61">
        <v>0</v>
      </c>
      <c r="N21" s="61">
        <v>0</v>
      </c>
      <c r="O21" s="61"/>
      <c r="P21" s="205"/>
      <c r="Q21" s="206"/>
    </row>
    <row r="22" spans="1:21" s="194" customFormat="1" ht="16.5" customHeight="1" x14ac:dyDescent="0.25">
      <c r="A22" s="210"/>
      <c r="B22" s="56"/>
      <c r="C22" s="7" t="s">
        <v>201</v>
      </c>
      <c r="D22" s="85"/>
      <c r="E22" s="169">
        <v>61238</v>
      </c>
      <c r="F22" s="156"/>
      <c r="G22" s="61">
        <v>0</v>
      </c>
      <c r="H22" s="61">
        <v>0</v>
      </c>
      <c r="I22" s="61"/>
      <c r="J22" s="61">
        <v>0</v>
      </c>
      <c r="K22" s="61">
        <v>0</v>
      </c>
      <c r="L22" s="61"/>
      <c r="M22" s="61">
        <v>0</v>
      </c>
      <c r="N22" s="61">
        <v>0</v>
      </c>
      <c r="O22" s="61"/>
      <c r="P22" s="205"/>
      <c r="Q22" s="201"/>
    </row>
    <row r="23" spans="1:21" s="194" customFormat="1" ht="16.5" customHeight="1" x14ac:dyDescent="0.25">
      <c r="A23" s="210"/>
      <c r="B23" s="56"/>
      <c r="C23" s="7" t="s">
        <v>202</v>
      </c>
      <c r="D23" s="85"/>
      <c r="E23" s="169">
        <v>57289</v>
      </c>
      <c r="F23" s="156"/>
      <c r="G23" s="61">
        <v>0</v>
      </c>
      <c r="H23" s="61">
        <v>0</v>
      </c>
      <c r="I23" s="61"/>
      <c r="J23" s="61">
        <v>0</v>
      </c>
      <c r="K23" s="61">
        <v>0</v>
      </c>
      <c r="L23" s="61"/>
      <c r="M23" s="61">
        <v>0</v>
      </c>
      <c r="N23" s="61">
        <v>0</v>
      </c>
      <c r="O23" s="61"/>
      <c r="P23" s="205"/>
      <c r="Q23" s="201"/>
    </row>
    <row r="24" spans="1:21" s="194" customFormat="1" ht="16.5" customHeight="1" x14ac:dyDescent="0.25">
      <c r="A24" s="210"/>
      <c r="B24" s="56"/>
      <c r="C24" s="7" t="s">
        <v>203</v>
      </c>
      <c r="D24" s="85"/>
      <c r="E24" s="169">
        <v>7946</v>
      </c>
      <c r="F24" s="156"/>
      <c r="G24" s="61">
        <v>0</v>
      </c>
      <c r="H24" s="61">
        <v>0</v>
      </c>
      <c r="I24" s="61"/>
      <c r="J24" s="61">
        <v>0</v>
      </c>
      <c r="K24" s="61">
        <v>0</v>
      </c>
      <c r="L24" s="61"/>
      <c r="M24" s="61">
        <v>0</v>
      </c>
      <c r="N24" s="61">
        <v>0</v>
      </c>
      <c r="O24" s="61"/>
      <c r="P24" s="205"/>
      <c r="Q24" s="201"/>
    </row>
    <row r="25" spans="1:21" s="194" customFormat="1" ht="16.5" customHeight="1" x14ac:dyDescent="0.25">
      <c r="A25" s="210"/>
      <c r="B25" s="56"/>
      <c r="C25" s="7" t="s">
        <v>204</v>
      </c>
      <c r="D25" s="85"/>
      <c r="E25" s="169">
        <v>31920</v>
      </c>
      <c r="F25" s="156"/>
      <c r="G25" s="61">
        <v>0</v>
      </c>
      <c r="H25" s="61">
        <v>0</v>
      </c>
      <c r="I25" s="61"/>
      <c r="J25" s="61">
        <v>0</v>
      </c>
      <c r="K25" s="61">
        <v>0</v>
      </c>
      <c r="L25" s="61"/>
      <c r="M25" s="61">
        <v>0</v>
      </c>
      <c r="N25" s="61">
        <v>0</v>
      </c>
      <c r="O25" s="61"/>
      <c r="P25" s="205"/>
      <c r="Q25" s="201"/>
    </row>
    <row r="26" spans="1:21" s="194" customFormat="1" ht="16.5" customHeight="1" x14ac:dyDescent="0.25">
      <c r="A26" s="210"/>
      <c r="B26" s="56"/>
      <c r="C26" s="7" t="s">
        <v>205</v>
      </c>
      <c r="D26" s="85"/>
      <c r="E26" s="169">
        <v>25232</v>
      </c>
      <c r="F26" s="156"/>
      <c r="G26" s="61">
        <v>0</v>
      </c>
      <c r="H26" s="61">
        <v>0</v>
      </c>
      <c r="I26" s="61"/>
      <c r="J26" s="61">
        <v>0</v>
      </c>
      <c r="K26" s="61">
        <v>0</v>
      </c>
      <c r="L26" s="61"/>
      <c r="M26" s="61">
        <v>0</v>
      </c>
      <c r="N26" s="61">
        <v>0</v>
      </c>
      <c r="O26" s="61"/>
      <c r="P26" s="205"/>
      <c r="Q26" s="201"/>
    </row>
    <row r="27" spans="1:21" s="194" customFormat="1" ht="16.5" customHeight="1" x14ac:dyDescent="0.25">
      <c r="A27" s="210"/>
      <c r="B27" s="56"/>
      <c r="C27" s="7" t="s">
        <v>206</v>
      </c>
      <c r="D27" s="85"/>
      <c r="E27" s="169">
        <v>17406</v>
      </c>
      <c r="F27" s="156"/>
      <c r="G27" s="61">
        <v>0</v>
      </c>
      <c r="H27" s="61">
        <v>0</v>
      </c>
      <c r="I27" s="61"/>
      <c r="J27" s="61">
        <v>0</v>
      </c>
      <c r="K27" s="61">
        <v>0</v>
      </c>
      <c r="L27" s="61"/>
      <c r="M27" s="61">
        <v>0</v>
      </c>
      <c r="N27" s="61">
        <v>0</v>
      </c>
      <c r="O27" s="61"/>
      <c r="P27" s="205"/>
      <c r="Q27" s="201"/>
    </row>
    <row r="28" spans="1:21" s="194" customFormat="1" x14ac:dyDescent="0.25">
      <c r="A28" s="210"/>
      <c r="B28" s="56"/>
      <c r="C28" s="7"/>
      <c r="D28" s="85"/>
      <c r="E28" s="169"/>
      <c r="F28" s="156"/>
      <c r="G28" s="166"/>
      <c r="H28" s="166"/>
      <c r="I28" s="119"/>
      <c r="J28" s="62"/>
      <c r="K28" s="62"/>
      <c r="L28" s="119"/>
      <c r="M28" s="167"/>
      <c r="N28" s="167"/>
      <c r="O28" s="119"/>
      <c r="P28" s="205"/>
      <c r="Q28" s="201"/>
    </row>
    <row r="29" spans="1:21" s="194" customFormat="1" ht="16.5" customHeight="1" x14ac:dyDescent="0.25">
      <c r="A29" s="210"/>
      <c r="B29" s="9"/>
      <c r="C29" s="9" t="s">
        <v>58</v>
      </c>
      <c r="D29" s="114"/>
      <c r="E29" s="123">
        <v>1982112</v>
      </c>
      <c r="F29" s="116"/>
      <c r="G29" s="178">
        <v>206</v>
      </c>
      <c r="H29" s="178">
        <v>220</v>
      </c>
      <c r="I29" s="115"/>
      <c r="J29" s="69">
        <v>466</v>
      </c>
      <c r="K29" s="69">
        <v>581.55038759689921</v>
      </c>
      <c r="L29" s="115"/>
      <c r="M29" s="188">
        <v>20291.991720044301</v>
      </c>
      <c r="N29" s="188">
        <v>19897.871739189148</v>
      </c>
      <c r="O29" s="154"/>
      <c r="P29" s="205"/>
      <c r="Q29" s="201"/>
    </row>
    <row r="30" spans="1:21" s="194" customFormat="1" x14ac:dyDescent="0.25">
      <c r="A30" s="210"/>
      <c r="B30" s="56"/>
      <c r="C30" s="56"/>
      <c r="D30" s="85"/>
      <c r="E30" s="171"/>
      <c r="F30" s="156"/>
      <c r="G30" s="166"/>
      <c r="H30" s="166"/>
      <c r="I30" s="119"/>
      <c r="J30" s="62"/>
      <c r="K30" s="62"/>
      <c r="L30" s="119"/>
      <c r="M30" s="167"/>
      <c r="N30" s="167"/>
      <c r="O30" s="119"/>
      <c r="P30" s="205"/>
      <c r="Q30" s="201"/>
    </row>
    <row r="31" spans="1:21" s="194" customFormat="1" ht="16.5" customHeight="1" x14ac:dyDescent="0.25">
      <c r="A31" s="210"/>
      <c r="B31" s="9"/>
      <c r="C31" s="9" t="s">
        <v>207</v>
      </c>
      <c r="D31" s="114"/>
      <c r="E31" s="123">
        <v>95120</v>
      </c>
      <c r="F31" s="116"/>
      <c r="G31" s="173"/>
      <c r="H31" s="178">
        <v>44</v>
      </c>
      <c r="I31" s="154"/>
      <c r="J31" s="174"/>
      <c r="K31" s="69">
        <v>79.75</v>
      </c>
      <c r="L31" s="154"/>
      <c r="M31" s="165"/>
      <c r="N31" s="188">
        <v>509.72624999999999</v>
      </c>
      <c r="O31" s="154"/>
      <c r="P31" s="205"/>
      <c r="Q31" s="201"/>
    </row>
    <row r="32" spans="1:21" s="194" customFormat="1" ht="10.5" customHeight="1" x14ac:dyDescent="0.25">
      <c r="A32" s="210"/>
      <c r="B32" s="56"/>
      <c r="C32" s="56"/>
      <c r="D32" s="85"/>
      <c r="E32" s="171"/>
      <c r="F32" s="156"/>
      <c r="G32" s="166"/>
      <c r="H32" s="166"/>
      <c r="I32" s="119"/>
      <c r="J32" s="62"/>
      <c r="K32" s="62"/>
      <c r="L32" s="119"/>
      <c r="M32" s="167"/>
      <c r="N32" s="167"/>
      <c r="O32" s="119"/>
      <c r="P32" s="205"/>
      <c r="Q32" s="201"/>
    </row>
    <row r="33" spans="1:17" s="194" customFormat="1" ht="16.5" customHeight="1" x14ac:dyDescent="0.25">
      <c r="A33" s="210"/>
      <c r="B33" s="9"/>
      <c r="C33" s="9" t="s">
        <v>208</v>
      </c>
      <c r="D33" s="114"/>
      <c r="E33" s="123">
        <v>109202</v>
      </c>
      <c r="F33" s="116"/>
      <c r="G33" s="178">
        <v>200</v>
      </c>
      <c r="H33" s="178">
        <v>200</v>
      </c>
      <c r="I33" s="115"/>
      <c r="J33" s="69">
        <v>453</v>
      </c>
      <c r="K33" s="69">
        <v>617.14285714285722</v>
      </c>
      <c r="L33" s="115"/>
      <c r="M33" s="188">
        <v>15787.414323199999</v>
      </c>
      <c r="N33" s="188">
        <v>16713.086204481799</v>
      </c>
      <c r="O33" s="154"/>
      <c r="P33" s="205"/>
      <c r="Q33" s="201"/>
    </row>
    <row r="34" spans="1:17" s="194" customFormat="1" ht="8.25" customHeight="1" x14ac:dyDescent="0.25">
      <c r="A34" s="210"/>
      <c r="B34" s="56"/>
      <c r="C34" s="7"/>
      <c r="D34" s="85"/>
      <c r="E34" s="169"/>
      <c r="F34" s="156"/>
      <c r="G34" s="166"/>
      <c r="H34" s="166"/>
      <c r="I34" s="119"/>
      <c r="J34" s="62"/>
      <c r="K34" s="62"/>
      <c r="L34" s="119"/>
      <c r="M34" s="167"/>
      <c r="N34" s="167"/>
      <c r="O34" s="119"/>
      <c r="P34" s="205"/>
      <c r="Q34" s="201"/>
    </row>
    <row r="35" spans="1:17" ht="8.25" customHeight="1" thickBot="1" x14ac:dyDescent="0.25">
      <c r="B35" s="193"/>
      <c r="C35" s="208"/>
      <c r="D35" s="208"/>
      <c r="E35" s="208"/>
      <c r="F35" s="208"/>
      <c r="G35" s="212"/>
      <c r="H35" s="212"/>
      <c r="I35" s="208"/>
      <c r="J35" s="213"/>
      <c r="K35" s="213"/>
      <c r="L35" s="208"/>
      <c r="M35" s="213"/>
      <c r="N35" s="213"/>
      <c r="O35" s="208"/>
      <c r="P35" s="205"/>
    </row>
    <row r="36" spans="1:17" x14ac:dyDescent="0.2">
      <c r="G36" s="84"/>
      <c r="H36" s="84"/>
      <c r="I36" s="27"/>
      <c r="J36" s="26"/>
      <c r="K36" s="26"/>
      <c r="L36" s="27"/>
      <c r="M36" s="61"/>
      <c r="N36" s="61"/>
      <c r="O36" s="27"/>
    </row>
    <row r="37" spans="1:17" x14ac:dyDescent="0.2">
      <c r="C37" s="199"/>
      <c r="G37" s="166"/>
      <c r="H37" s="166"/>
      <c r="I37" s="119"/>
      <c r="J37" s="62"/>
      <c r="K37" s="62"/>
      <c r="L37" s="119"/>
      <c r="M37" s="167"/>
      <c r="N37" s="167"/>
      <c r="O37" s="119"/>
    </row>
    <row r="38" spans="1:17" x14ac:dyDescent="0.2">
      <c r="C38" s="200"/>
      <c r="G38" s="119"/>
      <c r="H38" s="119"/>
      <c r="I38" s="119"/>
      <c r="J38" s="119"/>
      <c r="K38" s="119"/>
      <c r="L38" s="119"/>
      <c r="M38" s="119"/>
      <c r="N38" s="119"/>
      <c r="O38" s="119"/>
    </row>
    <row r="39" spans="1:17" ht="8.1" customHeight="1" x14ac:dyDescent="0.2">
      <c r="G39" s="155"/>
      <c r="H39" s="155"/>
      <c r="I39" s="155"/>
      <c r="J39" s="155"/>
      <c r="K39" s="155"/>
      <c r="L39" s="155"/>
      <c r="M39" s="155"/>
      <c r="N39" s="155"/>
      <c r="O39" s="155"/>
    </row>
    <row r="40" spans="1:17" x14ac:dyDescent="0.2">
      <c r="C40" s="199"/>
      <c r="G40" s="166"/>
      <c r="H40" s="166"/>
      <c r="I40" s="119"/>
      <c r="J40" s="166"/>
      <c r="K40" s="166"/>
      <c r="L40" s="168"/>
      <c r="M40" s="168"/>
      <c r="N40" s="168"/>
      <c r="O40" s="119"/>
    </row>
    <row r="41" spans="1:17" x14ac:dyDescent="0.2">
      <c r="C41" s="200"/>
      <c r="G41" s="166"/>
      <c r="H41" s="166"/>
      <c r="I41" s="119"/>
      <c r="J41" s="166"/>
      <c r="K41" s="166"/>
      <c r="L41" s="168"/>
      <c r="M41" s="168"/>
      <c r="N41" s="168"/>
      <c r="O41" s="119"/>
    </row>
    <row r="42" spans="1:17" x14ac:dyDescent="0.2">
      <c r="C42" s="199"/>
      <c r="G42" s="155"/>
      <c r="H42" s="155"/>
      <c r="I42" s="155"/>
      <c r="J42" s="155"/>
      <c r="K42" s="155"/>
      <c r="L42" s="155"/>
      <c r="M42" s="155"/>
      <c r="N42" s="155"/>
      <c r="O42" s="155"/>
    </row>
    <row r="43" spans="1:17" x14ac:dyDescent="0.2">
      <c r="C43" s="200"/>
      <c r="G43" s="166"/>
      <c r="H43" s="166"/>
      <c r="I43" s="119"/>
      <c r="J43" s="166"/>
      <c r="K43" s="166"/>
      <c r="L43" s="168"/>
      <c r="M43" s="168"/>
      <c r="N43" s="168"/>
      <c r="O43" s="119"/>
    </row>
    <row r="44" spans="1:17" x14ac:dyDescent="0.2">
      <c r="G44" s="166"/>
      <c r="H44" s="166"/>
      <c r="I44" s="119"/>
      <c r="J44" s="62"/>
      <c r="K44" s="62"/>
      <c r="L44" s="119"/>
      <c r="M44" s="119"/>
      <c r="N44" s="119"/>
      <c r="O44" s="119"/>
    </row>
    <row r="45" spans="1:17" x14ac:dyDescent="0.2">
      <c r="G45" s="166"/>
      <c r="H45" s="166"/>
      <c r="I45" s="119"/>
      <c r="J45" s="62"/>
      <c r="K45" s="62"/>
      <c r="L45" s="119"/>
      <c r="M45" s="119"/>
      <c r="N45" s="119"/>
      <c r="O45" s="119"/>
    </row>
    <row r="46" spans="1:17" x14ac:dyDescent="0.2">
      <c r="G46" s="166"/>
      <c r="H46" s="166"/>
      <c r="I46" s="119"/>
      <c r="J46" s="62"/>
      <c r="K46" s="62"/>
      <c r="L46" s="119"/>
      <c r="M46" s="119"/>
      <c r="N46" s="119"/>
      <c r="O46" s="119"/>
    </row>
    <row r="47" spans="1:17" x14ac:dyDescent="0.2">
      <c r="G47" s="166"/>
      <c r="H47" s="166"/>
      <c r="I47" s="119"/>
      <c r="J47" s="166"/>
      <c r="K47" s="166"/>
      <c r="L47" s="119"/>
      <c r="M47" s="119"/>
      <c r="N47" s="119"/>
      <c r="O47" s="119"/>
    </row>
    <row r="48" spans="1:17" x14ac:dyDescent="0.2">
      <c r="G48" s="166">
        <v>0</v>
      </c>
      <c r="H48" s="166"/>
      <c r="I48" s="119"/>
      <c r="J48" s="166">
        <v>0</v>
      </c>
      <c r="K48" s="166"/>
      <c r="L48" s="168"/>
      <c r="M48" s="168">
        <v>0</v>
      </c>
      <c r="N48" s="168"/>
      <c r="O48" s="119"/>
    </row>
    <row r="49" spans="7:15" x14ac:dyDescent="0.2">
      <c r="G49" s="166"/>
      <c r="H49" s="166"/>
      <c r="I49" s="119"/>
      <c r="J49" s="166"/>
      <c r="K49" s="166"/>
      <c r="L49" s="119"/>
      <c r="M49" s="119"/>
      <c r="N49" s="119"/>
      <c r="O49" s="119"/>
    </row>
    <row r="50" spans="7:15" x14ac:dyDescent="0.2">
      <c r="G50" s="166"/>
      <c r="H50" s="166"/>
      <c r="I50" s="119"/>
      <c r="J50" s="62"/>
      <c r="K50" s="62"/>
      <c r="L50" s="119"/>
      <c r="M50" s="119"/>
      <c r="N50" s="119"/>
      <c r="O50" s="119"/>
    </row>
    <row r="51" spans="7:15" x14ac:dyDescent="0.2">
      <c r="G51" s="166"/>
      <c r="H51" s="166"/>
      <c r="I51" s="119"/>
      <c r="J51" s="166"/>
      <c r="K51" s="166"/>
      <c r="L51" s="119"/>
      <c r="M51" s="119"/>
      <c r="N51" s="119"/>
      <c r="O51" s="119"/>
    </row>
    <row r="52" spans="7:15" x14ac:dyDescent="0.2">
      <c r="G52" s="209"/>
      <c r="H52" s="209"/>
      <c r="I52" s="209"/>
      <c r="J52" s="209"/>
      <c r="K52" s="209"/>
      <c r="L52" s="209"/>
      <c r="M52" s="209"/>
      <c r="N52" s="209"/>
      <c r="O52" s="209"/>
    </row>
    <row r="53" spans="7:15" x14ac:dyDescent="0.2">
      <c r="G53" s="209"/>
      <c r="H53" s="209"/>
      <c r="I53" s="209"/>
      <c r="J53" s="209"/>
      <c r="K53" s="209"/>
      <c r="L53" s="209"/>
      <c r="M53" s="209"/>
      <c r="N53" s="209"/>
      <c r="O53" s="209"/>
    </row>
  </sheetData>
  <sheetProtection algorithmName="SHA-512" hashValue="83/f808aRwiikFp76zFdUk+mUzhO3JCmD3KTcLBOWzaWH61MrFGeg5Jd9AttWaADj2zZmf2aWjofRAAa08oaoA==" saltValue="r+hrHTY//zL9v/Y5g8PhDA==" spinCount="100000" sheet="1" objects="1" scenarios="1"/>
  <mergeCells count="5">
    <mergeCell ref="B2:S2"/>
    <mergeCell ref="B3:S3"/>
    <mergeCell ref="G5:H5"/>
    <mergeCell ref="J5:K5"/>
    <mergeCell ref="M5:N5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B1:O28"/>
  <sheetViews>
    <sheetView view="pageBreakPreview" zoomScaleNormal="100" zoomScaleSheetLayoutView="100" workbookViewId="0">
      <selection activeCell="M24" sqref="M24"/>
    </sheetView>
  </sheetViews>
  <sheetFormatPr defaultColWidth="9.140625" defaultRowHeight="12.75" x14ac:dyDescent="0.2"/>
  <cols>
    <col min="1" max="1" width="10.28515625" style="2" customWidth="1"/>
    <col min="2" max="2" width="1.5703125" style="2" customWidth="1"/>
    <col min="3" max="3" width="19" style="2" customWidth="1"/>
    <col min="4" max="4" width="1.85546875" style="2" customWidth="1"/>
    <col min="5" max="5" width="18.28515625" style="2" customWidth="1"/>
    <col min="6" max="6" width="1.5703125" style="2" customWidth="1"/>
    <col min="7" max="7" width="23.28515625" style="2" customWidth="1"/>
    <col min="8" max="8" width="2" style="2" customWidth="1"/>
    <col min="9" max="9" width="21.7109375" style="2" customWidth="1"/>
    <col min="10" max="10" width="2.140625" style="2" customWidth="1"/>
    <col min="11" max="11" width="21.140625" style="2" customWidth="1"/>
    <col min="12" max="12" width="2" style="2" customWidth="1"/>
    <col min="13" max="13" width="18.85546875" style="2" customWidth="1"/>
    <col min="14" max="14" width="1.85546875" style="2" customWidth="1"/>
    <col min="15" max="15" width="21.5703125" style="2" customWidth="1"/>
    <col min="16" max="16" width="2.42578125" style="2" customWidth="1"/>
    <col min="17" max="16384" width="9.140625" style="2"/>
  </cols>
  <sheetData>
    <row r="1" spans="2:15" ht="54.95" customHeight="1" x14ac:dyDescent="0.2"/>
    <row r="2" spans="2:15" ht="15" customHeight="1" x14ac:dyDescent="0.2">
      <c r="B2" s="232" t="s">
        <v>92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2:15" ht="15" customHeight="1" x14ac:dyDescent="0.2">
      <c r="B3" s="240" t="s">
        <v>93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</row>
    <row r="4" spans="2:15" ht="25.5" customHeight="1" thickBot="1" x14ac:dyDescent="0.25"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5"/>
      <c r="N4" s="5"/>
      <c r="O4" s="5"/>
    </row>
    <row r="5" spans="2:15" s="6" customFormat="1" ht="40.5" customHeight="1" thickBot="1" x14ac:dyDescent="0.3">
      <c r="B5" s="88"/>
      <c r="C5" s="107" t="s">
        <v>61</v>
      </c>
      <c r="D5" s="95"/>
      <c r="E5" s="101" t="s">
        <v>79</v>
      </c>
      <c r="F5" s="88"/>
      <c r="G5" s="238" t="s">
        <v>104</v>
      </c>
      <c r="H5" s="239"/>
      <c r="I5" s="239"/>
      <c r="J5" s="239"/>
      <c r="K5" s="239"/>
      <c r="L5" s="239"/>
      <c r="M5" s="239"/>
      <c r="N5" s="89"/>
      <c r="O5" s="101" t="s">
        <v>77</v>
      </c>
    </row>
    <row r="6" spans="2:15" s="6" customFormat="1" ht="16.5" customHeight="1" x14ac:dyDescent="0.25">
      <c r="B6" s="90"/>
      <c r="C6" s="90"/>
      <c r="D6" s="88"/>
      <c r="E6" s="102"/>
      <c r="F6" s="88"/>
      <c r="G6" s="146" t="s">
        <v>68</v>
      </c>
      <c r="H6" s="146"/>
      <c r="I6" s="146" t="s">
        <v>69</v>
      </c>
      <c r="J6" s="146"/>
      <c r="K6" s="147" t="s">
        <v>71</v>
      </c>
      <c r="L6" s="146"/>
      <c r="M6" s="146" t="s">
        <v>70</v>
      </c>
      <c r="N6" s="88"/>
      <c r="O6" s="102"/>
    </row>
    <row r="7" spans="2:15" s="23" customFormat="1" x14ac:dyDescent="0.25">
      <c r="B7" s="90"/>
      <c r="C7" s="91"/>
      <c r="D7" s="90"/>
      <c r="E7" s="102"/>
      <c r="F7" s="90"/>
      <c r="G7" s="102" t="s">
        <v>62</v>
      </c>
      <c r="H7" s="102"/>
      <c r="I7" s="102" t="s">
        <v>63</v>
      </c>
      <c r="J7" s="102"/>
      <c r="K7" s="104" t="s">
        <v>65</v>
      </c>
      <c r="L7" s="102"/>
      <c r="M7" s="102" t="s">
        <v>64</v>
      </c>
      <c r="N7" s="90"/>
      <c r="O7" s="102"/>
    </row>
    <row r="8" spans="2:15" s="52" customFormat="1" ht="26.25" customHeight="1" thickBot="1" x14ac:dyDescent="0.3">
      <c r="B8" s="96"/>
      <c r="C8" s="96"/>
      <c r="D8" s="96"/>
      <c r="E8" s="110" t="s">
        <v>80</v>
      </c>
      <c r="F8" s="112"/>
      <c r="G8" s="110" t="s">
        <v>80</v>
      </c>
      <c r="H8" s="113"/>
      <c r="I8" s="110" t="s">
        <v>80</v>
      </c>
      <c r="J8" s="113"/>
      <c r="K8" s="110" t="s">
        <v>80</v>
      </c>
      <c r="L8" s="113"/>
      <c r="M8" s="110" t="s">
        <v>80</v>
      </c>
      <c r="N8" s="112"/>
      <c r="O8" s="110" t="s">
        <v>91</v>
      </c>
    </row>
    <row r="9" spans="2:15" s="6" customFormat="1" ht="24" customHeight="1" x14ac:dyDescent="0.25">
      <c r="B9" s="34"/>
      <c r="C9" s="53" t="s">
        <v>60</v>
      </c>
      <c r="D9" s="54"/>
      <c r="E9" s="78">
        <f>SUM(E10:E20)</f>
        <v>50.694217731259386</v>
      </c>
      <c r="F9" s="81"/>
      <c r="G9" s="78">
        <f>SUM(G10:G20)</f>
        <v>55.575028804180249</v>
      </c>
      <c r="H9" s="81"/>
      <c r="I9" s="78">
        <f>SUM(I10:I20)</f>
        <v>56.21798274505791</v>
      </c>
      <c r="J9" s="81"/>
      <c r="K9" s="78">
        <f>SUM(K10:K20)</f>
        <v>45.493627360363675</v>
      </c>
      <c r="L9" s="81"/>
      <c r="M9" s="78" t="e">
        <f>SUM(M10:M20)</f>
        <v>#REF!</v>
      </c>
      <c r="N9" s="81"/>
      <c r="O9" s="78" t="e">
        <f>SUM(O10:O20)</f>
        <v>#REF!</v>
      </c>
    </row>
    <row r="10" spans="2:15" s="6" customFormat="1" ht="20.25" customHeight="1" x14ac:dyDescent="0.25">
      <c r="B10" s="56"/>
      <c r="C10" s="7" t="s">
        <v>0</v>
      </c>
      <c r="D10" s="57"/>
      <c r="E10" s="68">
        <f>('Jadual 1'!D10/'Jadual 1'!D$9)*100</f>
        <v>12.357451917928055</v>
      </c>
      <c r="F10" s="68"/>
      <c r="G10" s="68">
        <f>('Jadual 1'!F10/'Jadual 1'!F$9)*100</f>
        <v>13.4138227609821</v>
      </c>
      <c r="H10" s="68"/>
      <c r="I10" s="68">
        <f>('Jadual 1'!I10/'Jadual 1'!I$9)*100</f>
        <v>14.340532485722143</v>
      </c>
      <c r="J10" s="68"/>
      <c r="K10" s="68">
        <f>('Jadual 1'!L10/'Jadual 1'!L$9)*100</f>
        <v>12.696688187601584</v>
      </c>
      <c r="L10" s="68"/>
      <c r="M10" s="68" t="e">
        <f>('Jadual 1'!#REF!/'Jadual 1'!#REF!)*100</f>
        <v>#REF!</v>
      </c>
      <c r="N10" s="68"/>
      <c r="O10" s="68" t="e">
        <f>('Jadual 1'!#REF!/'Jadual 1'!#REF!)*100</f>
        <v>#REF!</v>
      </c>
    </row>
    <row r="11" spans="2:15" ht="20.25" customHeight="1" x14ac:dyDescent="0.2">
      <c r="B11" s="56"/>
      <c r="C11" s="7" t="s">
        <v>7</v>
      </c>
      <c r="D11" s="16"/>
      <c r="E11" s="68">
        <f>('Jadual 1'!D11/'Jadual 1'!D$9)*100</f>
        <v>6.5688714206090877</v>
      </c>
      <c r="F11" s="82"/>
      <c r="G11" s="68">
        <f>('Jadual 1'!F11/'Jadual 1'!F$9)*100</f>
        <v>6.2411761842169318</v>
      </c>
      <c r="H11" s="68"/>
      <c r="I11" s="68">
        <f>('Jadual 1'!I11/'Jadual 1'!I$9)*100</f>
        <v>5.9951010801926312</v>
      </c>
      <c r="J11" s="68"/>
      <c r="K11" s="68">
        <f>('Jadual 1'!L11/'Jadual 1'!L$9)*100</f>
        <v>4.7070314521975423</v>
      </c>
      <c r="L11" s="68"/>
      <c r="M11" s="68" t="e">
        <f>('Jadual 1'!#REF!/'Jadual 1'!#REF!)*100</f>
        <v>#REF!</v>
      </c>
      <c r="N11" s="68"/>
      <c r="O11" s="68" t="e">
        <f>('Jadual 1'!#REF!/'Jadual 1'!#REF!)*100</f>
        <v>#REF!</v>
      </c>
    </row>
    <row r="12" spans="2:15" ht="20.25" customHeight="1" x14ac:dyDescent="0.2">
      <c r="B12" s="56"/>
      <c r="C12" s="7" t="s">
        <v>13</v>
      </c>
      <c r="D12" s="16"/>
      <c r="E12" s="68">
        <f>('Jadual 1'!D12/'Jadual 1'!D$9)*100</f>
        <v>5.5243311595063824</v>
      </c>
      <c r="F12" s="82"/>
      <c r="G12" s="68">
        <f>('Jadual 1'!F12/'Jadual 1'!F$9)*100</f>
        <v>4.9900199600798407</v>
      </c>
      <c r="H12" s="68"/>
      <c r="I12" s="68">
        <f>('Jadual 1'!I12/'Jadual 1'!I$9)*100</f>
        <v>5.4412545327799133</v>
      </c>
      <c r="J12" s="68"/>
      <c r="K12" s="68">
        <f>('Jadual 1'!L12/'Jadual 1'!L$9)*100</f>
        <v>3.6122103520167705</v>
      </c>
      <c r="L12" s="68"/>
      <c r="M12" s="68" t="e">
        <f>('Jadual 1'!#REF!/'Jadual 1'!#REF!)*100</f>
        <v>#REF!</v>
      </c>
      <c r="N12" s="68"/>
      <c r="O12" s="68" t="e">
        <f>('Jadual 1'!#REF!/'Jadual 1'!#REF!)*100</f>
        <v>#REF!</v>
      </c>
    </row>
    <row r="13" spans="2:15" ht="20.25" customHeight="1" x14ac:dyDescent="0.2">
      <c r="B13" s="56"/>
      <c r="C13" s="7" t="s">
        <v>17</v>
      </c>
      <c r="D13" s="16"/>
      <c r="E13" s="68">
        <f>('Jadual 1'!D13/'Jadual 1'!D$9)*100</f>
        <v>3.0770676897383256</v>
      </c>
      <c r="F13" s="82"/>
      <c r="G13" s="68">
        <f>('Jadual 1'!F13/'Jadual 1'!F$9)*100</f>
        <v>6.0967495902503934</v>
      </c>
      <c r="H13" s="68"/>
      <c r="I13" s="68">
        <f>('Jadual 1'!I13/'Jadual 1'!I$9)*100</f>
        <v>6.5483080819385906</v>
      </c>
      <c r="J13" s="68"/>
      <c r="K13" s="68">
        <f>('Jadual 1'!L13/'Jadual 1'!L$9)*100</f>
        <v>4.5062641984622855</v>
      </c>
      <c r="L13" s="68"/>
      <c r="M13" s="68" t="e">
        <f>('Jadual 1'!#REF!/'Jadual 1'!#REF!)*100</f>
        <v>#REF!</v>
      </c>
      <c r="N13" s="68"/>
      <c r="O13" s="68" t="e">
        <f>('Jadual 1'!#REF!/'Jadual 1'!#REF!)*100</f>
        <v>#REF!</v>
      </c>
    </row>
    <row r="14" spans="2:15" ht="20.25" customHeight="1" x14ac:dyDescent="0.2">
      <c r="B14" s="56"/>
      <c r="C14" s="7" t="s">
        <v>25</v>
      </c>
      <c r="D14" s="16"/>
      <c r="E14" s="68">
        <f>('Jadual 1'!D14/'Jadual 1'!D$9)*100</f>
        <v>3.6982148176193554</v>
      </c>
      <c r="F14" s="82"/>
      <c r="G14" s="68">
        <f>('Jadual 1'!F14/'Jadual 1'!F$9)*100</f>
        <v>3.8686853934407606</v>
      </c>
      <c r="H14" s="68"/>
      <c r="I14" s="68">
        <f>('Jadual 1'!I14/'Jadual 1'!I$9)*100</f>
        <v>3.2789506334699827</v>
      </c>
      <c r="J14" s="68"/>
      <c r="K14" s="68">
        <f>('Jadual 1'!L14/'Jadual 1'!L$9)*100</f>
        <v>2.5871521980870811</v>
      </c>
      <c r="L14" s="68"/>
      <c r="M14" s="68" t="e">
        <f>('Jadual 1'!#REF!/'Jadual 1'!#REF!)*100</f>
        <v>#REF!</v>
      </c>
      <c r="N14" s="68"/>
      <c r="O14" s="68" t="e">
        <f>('Jadual 1'!#REF!/'Jadual 1'!#REF!)*100</f>
        <v>#REF!</v>
      </c>
    </row>
    <row r="15" spans="2:15" ht="20.25" customHeight="1" x14ac:dyDescent="0.2">
      <c r="B15" s="56"/>
      <c r="C15" s="7" t="s">
        <v>35</v>
      </c>
      <c r="D15" s="16"/>
      <c r="E15" s="68">
        <f>('Jadual 1'!D15/'Jadual 1'!D$9)*100</f>
        <v>4.9042318818604329</v>
      </c>
      <c r="F15" s="82"/>
      <c r="G15" s="68">
        <f>('Jadual 1'!F15/'Jadual 1'!F$9)*100</f>
        <v>4.7027895428654887</v>
      </c>
      <c r="H15" s="68"/>
      <c r="I15" s="68">
        <f>('Jadual 1'!I15/'Jadual 1'!I$9)*100</f>
        <v>4.6635670020017779</v>
      </c>
      <c r="J15" s="68"/>
      <c r="K15" s="68">
        <f>('Jadual 1'!L15/'Jadual 1'!L$9)*100</f>
        <v>3.4985891630497914</v>
      </c>
      <c r="L15" s="68"/>
      <c r="M15" s="68" t="e">
        <f>('Jadual 1'!#REF!/'Jadual 1'!#REF!)*100</f>
        <v>#REF!</v>
      </c>
      <c r="N15" s="68"/>
      <c r="O15" s="68" t="e">
        <f>('Jadual 1'!#REF!/'Jadual 1'!#REF!)*100</f>
        <v>#REF!</v>
      </c>
    </row>
    <row r="16" spans="2:15" ht="20.25" customHeight="1" x14ac:dyDescent="0.2">
      <c r="B16" s="56"/>
      <c r="C16" s="7" t="s">
        <v>37</v>
      </c>
      <c r="D16" s="16"/>
      <c r="E16" s="68">
        <f>('Jadual 1'!D16/'Jadual 1'!D$9)*100</f>
        <v>5.3637758481923887</v>
      </c>
      <c r="F16" s="82"/>
      <c r="G16" s="68">
        <f>('Jadual 1'!F16/'Jadual 1'!F$9)*100</f>
        <v>7.0460704607046063</v>
      </c>
      <c r="H16" s="68"/>
      <c r="I16" s="68">
        <f>('Jadual 1'!I16/'Jadual 1'!I$9)*100</f>
        <v>6.4581321429256651</v>
      </c>
      <c r="J16" s="68"/>
      <c r="K16" s="68">
        <f>('Jadual 1'!L16/'Jadual 1'!L$9)*100</f>
        <v>6.6771687117457876</v>
      </c>
      <c r="L16" s="68"/>
      <c r="M16" s="68" t="e">
        <f>('Jadual 1'!#REF!/'Jadual 1'!#REF!)*100</f>
        <v>#REF!</v>
      </c>
      <c r="N16" s="68"/>
      <c r="O16" s="68" t="e">
        <f>('Jadual 1'!#REF!/'Jadual 1'!#REF!)*100</f>
        <v>#REF!</v>
      </c>
    </row>
    <row r="17" spans="2:15" ht="20.25" customHeight="1" x14ac:dyDescent="0.2">
      <c r="B17" s="56"/>
      <c r="C17" s="7" t="s">
        <v>44</v>
      </c>
      <c r="D17" s="16"/>
      <c r="E17" s="68">
        <f>('Jadual 1'!D17/'Jadual 1'!D$9)*100</f>
        <v>7.6925798488845869</v>
      </c>
      <c r="F17" s="82"/>
      <c r="G17" s="68">
        <f>('Jadual 1'!F17/'Jadual 1'!F$9)*100</f>
        <v>7.8623241322233586</v>
      </c>
      <c r="H17" s="68"/>
      <c r="I17" s="68">
        <f>('Jadual 1'!I17/'Jadual 1'!I$9)*100</f>
        <v>8.1151949654965119</v>
      </c>
      <c r="J17" s="68"/>
      <c r="K17" s="68">
        <f>('Jadual 1'!L17/'Jadual 1'!L$9)*100</f>
        <v>5.5665551894545144</v>
      </c>
      <c r="L17" s="68"/>
      <c r="M17" s="68" t="e">
        <f>('Jadual 1'!#REF!/'Jadual 1'!#REF!)*100</f>
        <v>#REF!</v>
      </c>
      <c r="N17" s="68"/>
      <c r="O17" s="68" t="e">
        <f>('Jadual 1'!#REF!/'Jadual 1'!#REF!)*100</f>
        <v>#REF!</v>
      </c>
    </row>
    <row r="18" spans="2:15" ht="20.25" customHeight="1" x14ac:dyDescent="0.2">
      <c r="B18" s="56"/>
      <c r="C18" s="7" t="s">
        <v>49</v>
      </c>
      <c r="D18" s="16"/>
      <c r="E18" s="68">
        <f>('Jadual 1'!D18/'Jadual 1'!D$9)*100</f>
        <v>0.87799063006155975</v>
      </c>
      <c r="F18" s="82"/>
      <c r="G18" s="68">
        <f>('Jadual 1'!F18/'Jadual 1'!F$9)*100</f>
        <v>0.36999172386933449</v>
      </c>
      <c r="H18" s="68"/>
      <c r="I18" s="68">
        <f>('Jadual 1'!I18/'Jadual 1'!I$9)*100</f>
        <v>0.47454288473468448</v>
      </c>
      <c r="J18" s="68"/>
      <c r="K18" s="68">
        <f>('Jadual 1'!L18/'Jadual 1'!L$9)*100</f>
        <v>0.26848437511769263</v>
      </c>
      <c r="L18" s="68"/>
      <c r="M18" s="68" t="e">
        <f>('Jadual 1'!#REF!/'Jadual 1'!#REF!)*100</f>
        <v>#REF!</v>
      </c>
      <c r="N18" s="68"/>
      <c r="O18" s="68" t="e">
        <f>('Jadual 1'!#REF!/'Jadual 1'!#REF!)*100</f>
        <v>#REF!</v>
      </c>
    </row>
    <row r="19" spans="2:15" ht="20.25" customHeight="1" x14ac:dyDescent="0.2">
      <c r="B19" s="56"/>
      <c r="C19" s="7" t="s">
        <v>56</v>
      </c>
      <c r="D19" s="16"/>
      <c r="E19" s="68">
        <f>('Jadual 1'!D24/'Jadual 1'!D$9)*100</f>
        <v>0.2931515128260721</v>
      </c>
      <c r="F19" s="82"/>
      <c r="G19" s="68">
        <f>('Jadual 1'!F24/'Jadual 1'!F$9)*100</f>
        <v>0.21420573487171998</v>
      </c>
      <c r="H19" s="68"/>
      <c r="I19" s="68">
        <f>('Jadual 1'!I24/'Jadual 1'!I$9)*100</f>
        <v>0.18994506302722544</v>
      </c>
      <c r="J19" s="68"/>
      <c r="K19" s="68">
        <f>('Jadual 1'!L24/'Jadual 1'!L$9)*100</f>
        <v>0.11030857082694177</v>
      </c>
      <c r="L19" s="68"/>
      <c r="M19" s="68" t="e">
        <f>('Jadual 1'!#REF!/'Jadual 1'!#REF!)*100</f>
        <v>#REF!</v>
      </c>
      <c r="N19" s="68"/>
      <c r="O19" s="68" t="e">
        <f>('Jadual 1'!#REF!/'Jadual 1'!#REF!)*100</f>
        <v>#REF!</v>
      </c>
    </row>
    <row r="20" spans="2:15" ht="20.25" customHeight="1" x14ac:dyDescent="0.2">
      <c r="B20" s="56"/>
      <c r="C20" s="7" t="s">
        <v>58</v>
      </c>
      <c r="D20" s="16"/>
      <c r="E20" s="68">
        <f>('Jadual 1'!D25/'Jadual 1'!D$9)*100</f>
        <v>0.33655100403314475</v>
      </c>
      <c r="F20" s="82"/>
      <c r="G20" s="68">
        <f>('Jadual 1'!F25/'Jadual 1'!F$9)*100</f>
        <v>0.76919332067572166</v>
      </c>
      <c r="H20" s="68"/>
      <c r="I20" s="68">
        <f>('Jadual 1'!I25/'Jadual 1'!I$9)*100</f>
        <v>0.71245387276878502</v>
      </c>
      <c r="J20" s="68"/>
      <c r="K20" s="68">
        <f>('Jadual 1'!L25/'Jadual 1'!L$9)*100</f>
        <v>1.2631749618036789</v>
      </c>
      <c r="L20" s="68"/>
      <c r="M20" s="68" t="e">
        <f>('Jadual 1'!#REF!/'Jadual 1'!#REF!)*100</f>
        <v>#REF!</v>
      </c>
      <c r="N20" s="68"/>
      <c r="O20" s="68" t="e">
        <f>('Jadual 1'!#REF!/'Jadual 1'!#REF!)*100</f>
        <v>#REF!</v>
      </c>
    </row>
    <row r="21" spans="2:15" ht="13.5" thickBo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3" spans="2:15" x14ac:dyDescent="0.2">
      <c r="C23" s="86" t="s">
        <v>90</v>
      </c>
    </row>
    <row r="24" spans="2:15" x14ac:dyDescent="0.2">
      <c r="C24" s="87" t="s">
        <v>89</v>
      </c>
    </row>
    <row r="25" spans="2:15" ht="21" customHeight="1" x14ac:dyDescent="0.2"/>
    <row r="26" spans="2:15" ht="21" customHeight="1" x14ac:dyDescent="0.2"/>
    <row r="27" spans="2:15" ht="21" customHeight="1" x14ac:dyDescent="0.2"/>
    <row r="28" spans="2:15" ht="21" customHeight="1" x14ac:dyDescent="0.2"/>
  </sheetData>
  <mergeCells count="3">
    <mergeCell ref="G5:M5"/>
    <mergeCell ref="B2:O2"/>
    <mergeCell ref="B3:O3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60"/>
  <sheetViews>
    <sheetView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85546875" style="192" customWidth="1"/>
    <col min="4" max="4" width="2" style="192" customWidth="1"/>
    <col min="5" max="5" width="26.7109375" style="192" customWidth="1"/>
    <col min="6" max="6" width="2" style="192" customWidth="1"/>
    <col min="7" max="8" width="20.7109375" style="192" customWidth="1"/>
    <col min="9" max="9" width="2" style="192" customWidth="1"/>
    <col min="10" max="11" width="20.7109375" style="192" customWidth="1"/>
    <col min="12" max="12" width="2" style="192" customWidth="1"/>
    <col min="13" max="14" width="20.7109375" style="192" customWidth="1"/>
    <col min="15" max="15" width="2" style="209" customWidth="1"/>
    <col min="16" max="16" width="2" style="192" customWidth="1"/>
    <col min="17" max="17" width="14.5703125" style="192" bestFit="1" customWidth="1"/>
    <col min="18" max="16384" width="9.140625" style="192"/>
  </cols>
  <sheetData>
    <row r="1" spans="2:17" ht="54.95" customHeight="1" x14ac:dyDescent="0.2"/>
    <row r="2" spans="2:17" s="194" customFormat="1" ht="15" customHeight="1" x14ac:dyDescent="0.25">
      <c r="B2" s="232" t="s">
        <v>215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2:17" s="194" customFormat="1" ht="15" customHeight="1" x14ac:dyDescent="0.25">
      <c r="B3" s="237" t="s">
        <v>216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</row>
    <row r="4" spans="2:17" ht="7.15" customHeight="1" thickBot="1" x14ac:dyDescent="0.25">
      <c r="B4" s="3"/>
      <c r="C4" s="3"/>
      <c r="D4" s="3"/>
      <c r="E4" s="3"/>
      <c r="F4" s="3"/>
      <c r="G4" s="5"/>
      <c r="H4" s="5"/>
      <c r="I4" s="5"/>
      <c r="J4" s="5"/>
      <c r="K4" s="5"/>
      <c r="L4" s="5"/>
      <c r="M4" s="5"/>
      <c r="N4" s="216"/>
      <c r="O4" s="5"/>
    </row>
    <row r="5" spans="2:17" s="194" customFormat="1" ht="39.75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17" s="194" customForma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17" s="195" customFormat="1" ht="17.25" customHeight="1" thickBot="1" x14ac:dyDescent="0.3">
      <c r="B7" s="93"/>
      <c r="C7" s="92"/>
      <c r="D7" s="93"/>
      <c r="E7" s="110"/>
      <c r="F7" s="93"/>
      <c r="G7" s="110">
        <v>2022</v>
      </c>
      <c r="H7" s="110">
        <v>2023</v>
      </c>
      <c r="I7" s="111"/>
      <c r="J7" s="110">
        <v>2022</v>
      </c>
      <c r="K7" s="110">
        <v>2023</v>
      </c>
      <c r="L7" s="111"/>
      <c r="M7" s="110">
        <v>2022</v>
      </c>
      <c r="N7" s="110">
        <v>2023</v>
      </c>
      <c r="O7" s="217"/>
    </row>
    <row r="8" spans="2:17" s="194" customFormat="1" ht="14.25" customHeight="1" x14ac:dyDescent="0.25">
      <c r="B8" s="19"/>
      <c r="C8" s="19" t="s">
        <v>60</v>
      </c>
      <c r="D8" s="10"/>
      <c r="E8" s="69">
        <v>32447385</v>
      </c>
      <c r="F8" s="70"/>
      <c r="G8" s="69">
        <v>61623</v>
      </c>
      <c r="H8" s="69">
        <v>77727</v>
      </c>
      <c r="I8" s="69"/>
      <c r="J8" s="69">
        <v>156361</v>
      </c>
      <c r="K8" s="69">
        <v>203667.43415795517</v>
      </c>
      <c r="L8" s="69"/>
      <c r="M8" s="69">
        <v>2377447.1741768532</v>
      </c>
      <c r="N8" s="69">
        <v>2518304.5925817885</v>
      </c>
      <c r="O8" s="219"/>
      <c r="Q8" s="207"/>
    </row>
    <row r="9" spans="2:17" s="194" customFormat="1" ht="14.25" customHeight="1" x14ac:dyDescent="0.25">
      <c r="B9" s="9"/>
      <c r="C9" s="9" t="s">
        <v>0</v>
      </c>
      <c r="D9" s="60"/>
      <c r="E9" s="69">
        <v>4009670</v>
      </c>
      <c r="F9" s="71"/>
      <c r="G9" s="69">
        <v>8266</v>
      </c>
      <c r="H9" s="69">
        <v>12671</v>
      </c>
      <c r="I9" s="69"/>
      <c r="J9" s="69">
        <v>22423</v>
      </c>
      <c r="K9" s="69">
        <v>35416.770825636908</v>
      </c>
      <c r="L9" s="69"/>
      <c r="M9" s="69">
        <v>301857.05453018018</v>
      </c>
      <c r="N9" s="69">
        <v>410999.20976965781</v>
      </c>
      <c r="O9" s="69"/>
      <c r="Q9" s="201"/>
    </row>
    <row r="10" spans="2:17" s="204" customFormat="1" ht="12" customHeight="1" x14ac:dyDescent="0.2">
      <c r="B10" s="124"/>
      <c r="C10" s="124" t="s">
        <v>1</v>
      </c>
      <c r="D10" s="124"/>
      <c r="E10" s="141">
        <v>495338</v>
      </c>
      <c r="F10" s="142"/>
      <c r="G10" s="143">
        <v>1323</v>
      </c>
      <c r="H10" s="143">
        <v>1482</v>
      </c>
      <c r="I10" s="143"/>
      <c r="J10" s="143">
        <v>2981</v>
      </c>
      <c r="K10" s="143">
        <v>4376.6011131725418</v>
      </c>
      <c r="L10" s="143"/>
      <c r="M10" s="143">
        <v>68953.033753120006</v>
      </c>
      <c r="N10" s="143">
        <v>74760.888611064496</v>
      </c>
      <c r="O10" s="28"/>
      <c r="P10" s="202"/>
      <c r="Q10" s="203"/>
    </row>
    <row r="11" spans="2:17" s="204" customFormat="1" ht="12" customHeight="1" x14ac:dyDescent="0.2">
      <c r="B11" s="124"/>
      <c r="C11" s="129" t="s">
        <v>106</v>
      </c>
      <c r="D11" s="129"/>
      <c r="E11" s="141">
        <v>1711191</v>
      </c>
      <c r="F11" s="142"/>
      <c r="G11" s="143">
        <v>3168</v>
      </c>
      <c r="H11" s="143">
        <v>5858</v>
      </c>
      <c r="I11" s="143"/>
      <c r="J11" s="143">
        <v>8493</v>
      </c>
      <c r="K11" s="143">
        <v>16530.235338785587</v>
      </c>
      <c r="L11" s="143"/>
      <c r="M11" s="143">
        <v>126250.55108947643</v>
      </c>
      <c r="N11" s="143">
        <v>207559.15335690032</v>
      </c>
      <c r="O11" s="28"/>
      <c r="P11" s="202"/>
      <c r="Q11" s="203"/>
    </row>
    <row r="12" spans="2:17" s="204" customFormat="1" ht="12" customHeight="1" x14ac:dyDescent="0.2">
      <c r="B12" s="121"/>
      <c r="C12" s="129" t="s">
        <v>2</v>
      </c>
      <c r="D12" s="129"/>
      <c r="E12" s="141">
        <v>323762</v>
      </c>
      <c r="F12" s="142"/>
      <c r="G12" s="143">
        <v>1102</v>
      </c>
      <c r="H12" s="143">
        <v>1318</v>
      </c>
      <c r="I12" s="28"/>
      <c r="J12" s="143">
        <v>3023</v>
      </c>
      <c r="K12" s="143">
        <v>3683.7096774193551</v>
      </c>
      <c r="L12" s="28"/>
      <c r="M12" s="143">
        <v>30432.824452382752</v>
      </c>
      <c r="N12" s="143">
        <v>25399.281262707256</v>
      </c>
      <c r="O12" s="28"/>
      <c r="P12" s="202"/>
      <c r="Q12" s="203"/>
    </row>
    <row r="13" spans="2:17" s="204" customFormat="1" ht="12" customHeight="1" x14ac:dyDescent="0.2">
      <c r="B13" s="121"/>
      <c r="C13" s="121" t="s">
        <v>3</v>
      </c>
      <c r="D13" s="121"/>
      <c r="E13" s="141">
        <v>222382</v>
      </c>
      <c r="F13" s="144"/>
      <c r="G13" s="143">
        <v>429</v>
      </c>
      <c r="H13" s="143">
        <v>767</v>
      </c>
      <c r="I13" s="28"/>
      <c r="J13" s="143">
        <v>1218</v>
      </c>
      <c r="K13" s="143">
        <v>1984.0126582278481</v>
      </c>
      <c r="L13" s="28"/>
      <c r="M13" s="143">
        <v>16967.797433377833</v>
      </c>
      <c r="N13" s="143">
        <v>20678.055716331484</v>
      </c>
      <c r="O13" s="28"/>
      <c r="P13" s="202"/>
      <c r="Q13" s="203"/>
    </row>
    <row r="14" spans="2:17" s="204" customFormat="1" ht="12" customHeight="1" x14ac:dyDescent="0.2">
      <c r="B14" s="121"/>
      <c r="C14" s="121" t="s">
        <v>107</v>
      </c>
      <c r="D14" s="121"/>
      <c r="E14" s="141">
        <v>329497</v>
      </c>
      <c r="F14" s="144"/>
      <c r="G14" s="143">
        <v>661</v>
      </c>
      <c r="H14" s="143">
        <v>1277</v>
      </c>
      <c r="I14" s="28"/>
      <c r="J14" s="143">
        <v>1913</v>
      </c>
      <c r="K14" s="143">
        <v>3756.1428571428569</v>
      </c>
      <c r="L14" s="28"/>
      <c r="M14" s="143">
        <v>17629.761084952184</v>
      </c>
      <c r="N14" s="143">
        <v>37427.832658346524</v>
      </c>
      <c r="O14" s="28"/>
      <c r="P14" s="202"/>
      <c r="Q14" s="203"/>
    </row>
    <row r="15" spans="2:17" s="204" customFormat="1" ht="12" customHeight="1" x14ac:dyDescent="0.2">
      <c r="B15" s="121"/>
      <c r="C15" s="121" t="s">
        <v>4</v>
      </c>
      <c r="D15" s="121"/>
      <c r="E15" s="141">
        <v>78195</v>
      </c>
      <c r="F15" s="144"/>
      <c r="G15" s="143">
        <v>130</v>
      </c>
      <c r="H15" s="143">
        <v>171</v>
      </c>
      <c r="I15" s="28"/>
      <c r="J15" s="143">
        <v>345</v>
      </c>
      <c r="K15" s="143">
        <v>504.21052631578948</v>
      </c>
      <c r="L15" s="28"/>
      <c r="M15" s="143">
        <v>3364.9255539370665</v>
      </c>
      <c r="N15" s="143">
        <v>3785.6013064805265</v>
      </c>
      <c r="O15" s="28"/>
      <c r="P15" s="202"/>
      <c r="Q15" s="203"/>
    </row>
    <row r="16" spans="2:17" s="204" customFormat="1" ht="12" customHeight="1" x14ac:dyDescent="0.2">
      <c r="B16" s="121"/>
      <c r="C16" s="121" t="s">
        <v>5</v>
      </c>
      <c r="D16" s="121"/>
      <c r="E16" s="141">
        <v>314776</v>
      </c>
      <c r="F16" s="144"/>
      <c r="G16" s="143">
        <v>664</v>
      </c>
      <c r="H16" s="143">
        <v>639</v>
      </c>
      <c r="I16" s="28"/>
      <c r="J16" s="143">
        <v>1729</v>
      </c>
      <c r="K16" s="143">
        <v>1651</v>
      </c>
      <c r="L16" s="28"/>
      <c r="M16" s="143">
        <v>12910.792937282111</v>
      </c>
      <c r="N16" s="143">
        <v>16126.244262890323</v>
      </c>
      <c r="O16" s="28"/>
      <c r="P16" s="202"/>
      <c r="Q16" s="203"/>
    </row>
    <row r="17" spans="2:17" s="204" customFormat="1" ht="12" customHeight="1" x14ac:dyDescent="0.2">
      <c r="B17" s="121"/>
      <c r="C17" s="121" t="s">
        <v>108</v>
      </c>
      <c r="D17" s="121"/>
      <c r="E17" s="141">
        <v>173318</v>
      </c>
      <c r="F17" s="144"/>
      <c r="G17" s="143">
        <v>209</v>
      </c>
      <c r="H17" s="143">
        <v>712</v>
      </c>
      <c r="I17" s="28"/>
      <c r="J17" s="143">
        <v>633</v>
      </c>
      <c r="K17" s="143">
        <v>1785</v>
      </c>
      <c r="L17" s="28"/>
      <c r="M17" s="143">
        <v>9587.1120313600004</v>
      </c>
      <c r="N17" s="143">
        <v>15751.148953650254</v>
      </c>
      <c r="O17" s="28"/>
      <c r="P17" s="202"/>
      <c r="Q17" s="203"/>
    </row>
    <row r="18" spans="2:17" s="204" customFormat="1" x14ac:dyDescent="0.2">
      <c r="B18" s="121"/>
      <c r="C18" s="121" t="s">
        <v>6</v>
      </c>
      <c r="D18" s="121"/>
      <c r="E18" s="141">
        <v>197762</v>
      </c>
      <c r="F18" s="144"/>
      <c r="G18" s="143">
        <v>442</v>
      </c>
      <c r="H18" s="143">
        <v>302</v>
      </c>
      <c r="I18" s="28"/>
      <c r="J18" s="143">
        <v>1808</v>
      </c>
      <c r="K18" s="143">
        <v>822.67346938775518</v>
      </c>
      <c r="L18" s="28"/>
      <c r="M18" s="143">
        <v>14065.136839751249</v>
      </c>
      <c r="N18" s="143">
        <v>7587.5784031914336</v>
      </c>
      <c r="O18" s="28"/>
      <c r="P18" s="202"/>
    </row>
    <row r="19" spans="2:17" s="204" customFormat="1" ht="12.75" customHeight="1" x14ac:dyDescent="0.2">
      <c r="B19" s="121"/>
      <c r="C19" s="121" t="s">
        <v>67</v>
      </c>
      <c r="D19" s="121"/>
      <c r="E19" s="141">
        <v>163449</v>
      </c>
      <c r="F19" s="144"/>
      <c r="G19" s="143">
        <v>138</v>
      </c>
      <c r="H19" s="143">
        <v>145</v>
      </c>
      <c r="I19" s="28"/>
      <c r="J19" s="143">
        <v>280</v>
      </c>
      <c r="K19" s="143">
        <v>323.18518518518522</v>
      </c>
      <c r="L19" s="28"/>
      <c r="M19" s="143">
        <v>1695.1193545405217</v>
      </c>
      <c r="N19" s="143">
        <v>1923.4252380952385</v>
      </c>
      <c r="O19" s="28"/>
      <c r="P19" s="202"/>
      <c r="Q19" s="203"/>
    </row>
    <row r="20" spans="2:17" s="194" customFormat="1" ht="7.5" customHeight="1" x14ac:dyDescent="0.25">
      <c r="B20" s="14"/>
      <c r="C20" s="14"/>
      <c r="D20" s="14"/>
      <c r="E20" s="33"/>
      <c r="F20" s="72"/>
      <c r="G20" s="27"/>
      <c r="H20" s="27"/>
      <c r="I20" s="27"/>
      <c r="J20" s="27"/>
      <c r="K20" s="27"/>
      <c r="L20" s="27"/>
      <c r="M20" s="27"/>
      <c r="N20" s="27"/>
      <c r="O20" s="27"/>
      <c r="P20" s="205"/>
      <c r="Q20" s="206"/>
    </row>
    <row r="21" spans="2:17" s="194" customFormat="1" ht="12" customHeight="1" x14ac:dyDescent="0.25">
      <c r="B21" s="14"/>
      <c r="C21" s="9" t="s">
        <v>109</v>
      </c>
      <c r="D21" s="114"/>
      <c r="E21" s="123">
        <v>2131427</v>
      </c>
      <c r="F21" s="116"/>
      <c r="G21" s="123">
        <v>3846</v>
      </c>
      <c r="H21" s="123">
        <v>6291</v>
      </c>
      <c r="I21" s="115"/>
      <c r="J21" s="123">
        <v>9374</v>
      </c>
      <c r="K21" s="123">
        <v>15234.532704402516</v>
      </c>
      <c r="L21" s="115"/>
      <c r="M21" s="123">
        <v>111907.18624788613</v>
      </c>
      <c r="N21" s="123">
        <v>140605.30502910679</v>
      </c>
      <c r="O21" s="115"/>
      <c r="P21" s="205"/>
      <c r="Q21" s="206"/>
    </row>
    <row r="22" spans="2:17" s="194" customFormat="1" ht="12" customHeight="1" x14ac:dyDescent="0.2">
      <c r="B22" s="14"/>
      <c r="C22" s="14" t="s">
        <v>110</v>
      </c>
      <c r="D22" s="14"/>
      <c r="E22" s="33">
        <v>142643</v>
      </c>
      <c r="F22" s="72"/>
      <c r="G22" s="143">
        <v>350</v>
      </c>
      <c r="H22" s="143">
        <v>706</v>
      </c>
      <c r="I22" s="27"/>
      <c r="J22" s="143">
        <v>882</v>
      </c>
      <c r="K22" s="143">
        <v>1780.2327044025158</v>
      </c>
      <c r="L22" s="27"/>
      <c r="M22" s="143">
        <v>8426.9333134485059</v>
      </c>
      <c r="N22" s="143">
        <v>16200.188733081321</v>
      </c>
      <c r="O22" s="27"/>
      <c r="P22" s="205"/>
      <c r="Q22" s="206"/>
    </row>
    <row r="23" spans="2:17" s="194" customFormat="1" ht="12" customHeight="1" x14ac:dyDescent="0.2">
      <c r="B23" s="14"/>
      <c r="C23" s="14" t="s">
        <v>111</v>
      </c>
      <c r="D23" s="14"/>
      <c r="E23" s="33">
        <v>44412</v>
      </c>
      <c r="F23" s="72"/>
      <c r="G23" s="143">
        <v>266</v>
      </c>
      <c r="H23" s="143">
        <v>127</v>
      </c>
      <c r="I23" s="27"/>
      <c r="J23" s="143">
        <v>616</v>
      </c>
      <c r="K23" s="143">
        <v>283</v>
      </c>
      <c r="L23" s="27"/>
      <c r="M23" s="143">
        <v>11278.733294725811</v>
      </c>
      <c r="N23" s="143">
        <v>1246.8979013636365</v>
      </c>
      <c r="O23" s="27"/>
      <c r="P23" s="205"/>
      <c r="Q23" s="206"/>
    </row>
    <row r="24" spans="2:17" s="194" customFormat="1" ht="12" customHeight="1" x14ac:dyDescent="0.2">
      <c r="B24" s="14"/>
      <c r="C24" s="14" t="s">
        <v>112</v>
      </c>
      <c r="D24" s="14"/>
      <c r="E24" s="33">
        <v>374051</v>
      </c>
      <c r="F24" s="72"/>
      <c r="G24" s="143">
        <v>512</v>
      </c>
      <c r="H24" s="143">
        <v>1381</v>
      </c>
      <c r="I24" s="27"/>
      <c r="J24" s="143">
        <v>1165</v>
      </c>
      <c r="K24" s="143">
        <v>3115.5</v>
      </c>
      <c r="L24" s="27"/>
      <c r="M24" s="143">
        <v>13004.208453884396</v>
      </c>
      <c r="N24" s="143">
        <v>30813.475516666673</v>
      </c>
      <c r="O24" s="27"/>
      <c r="P24" s="205"/>
      <c r="Q24" s="206"/>
    </row>
    <row r="25" spans="2:17" s="194" customFormat="1" ht="12" customHeight="1" x14ac:dyDescent="0.2">
      <c r="B25" s="14"/>
      <c r="C25" s="14" t="s">
        <v>113</v>
      </c>
      <c r="D25" s="14"/>
      <c r="E25" s="33">
        <v>544984</v>
      </c>
      <c r="F25" s="72"/>
      <c r="G25" s="143">
        <v>355</v>
      </c>
      <c r="H25" s="143">
        <v>765</v>
      </c>
      <c r="I25" s="27"/>
      <c r="J25" s="143">
        <v>871</v>
      </c>
      <c r="K25" s="143">
        <v>2254</v>
      </c>
      <c r="L25" s="27"/>
      <c r="M25" s="143">
        <v>8738.6913544828094</v>
      </c>
      <c r="N25" s="143">
        <v>16196.205339986396</v>
      </c>
      <c r="O25" s="27"/>
      <c r="P25" s="205"/>
      <c r="Q25" s="206"/>
    </row>
    <row r="26" spans="2:17" s="194" customFormat="1" ht="12" customHeight="1" x14ac:dyDescent="0.2">
      <c r="B26" s="14"/>
      <c r="C26" s="14" t="s">
        <v>114</v>
      </c>
      <c r="D26" s="14"/>
      <c r="E26" s="33">
        <v>237759</v>
      </c>
      <c r="F26" s="72"/>
      <c r="G26" s="143">
        <v>645</v>
      </c>
      <c r="H26" s="143">
        <v>809</v>
      </c>
      <c r="I26" s="27"/>
      <c r="J26" s="143">
        <v>1622</v>
      </c>
      <c r="K26" s="143">
        <v>1702</v>
      </c>
      <c r="L26" s="27"/>
      <c r="M26" s="143">
        <v>17795.872105119659</v>
      </c>
      <c r="N26" s="143">
        <v>14068.460040052629</v>
      </c>
      <c r="O26" s="27"/>
      <c r="P26" s="205"/>
      <c r="Q26" s="206"/>
    </row>
    <row r="27" spans="2:17" s="194" customFormat="1" ht="12" customHeight="1" x14ac:dyDescent="0.2">
      <c r="B27" s="14"/>
      <c r="C27" s="14" t="s">
        <v>115</v>
      </c>
      <c r="D27" s="14"/>
      <c r="E27" s="33">
        <v>337699</v>
      </c>
      <c r="F27" s="72"/>
      <c r="G27" s="143">
        <v>581</v>
      </c>
      <c r="H27" s="143">
        <v>909</v>
      </c>
      <c r="I27" s="27"/>
      <c r="J27" s="143">
        <v>1384</v>
      </c>
      <c r="K27" s="143">
        <v>1992</v>
      </c>
      <c r="L27" s="27"/>
      <c r="M27" s="143">
        <v>19385.047507109713</v>
      </c>
      <c r="N27" s="143">
        <v>21428.230435068861</v>
      </c>
      <c r="O27" s="27"/>
      <c r="P27" s="205"/>
      <c r="Q27" s="206"/>
    </row>
    <row r="28" spans="2:17" s="194" customFormat="1" ht="12" customHeight="1" x14ac:dyDescent="0.2">
      <c r="B28" s="14"/>
      <c r="C28" s="14" t="s">
        <v>116</v>
      </c>
      <c r="D28" s="14"/>
      <c r="E28" s="33">
        <v>94138</v>
      </c>
      <c r="F28" s="72"/>
      <c r="G28" s="143">
        <v>254</v>
      </c>
      <c r="H28" s="143">
        <v>310</v>
      </c>
      <c r="I28" s="27"/>
      <c r="J28" s="143">
        <v>706</v>
      </c>
      <c r="K28" s="143">
        <v>696</v>
      </c>
      <c r="L28" s="27"/>
      <c r="M28" s="143">
        <v>10011.831298831374</v>
      </c>
      <c r="N28" s="143">
        <v>6588.4860738807765</v>
      </c>
      <c r="O28" s="27"/>
      <c r="P28" s="205"/>
      <c r="Q28" s="206"/>
    </row>
    <row r="29" spans="2:17" s="194" customFormat="1" ht="12" customHeight="1" x14ac:dyDescent="0.2">
      <c r="B29" s="14"/>
      <c r="C29" s="14" t="s">
        <v>117</v>
      </c>
      <c r="D29" s="14"/>
      <c r="E29" s="33">
        <v>65698</v>
      </c>
      <c r="F29" s="72"/>
      <c r="G29" s="143">
        <v>201</v>
      </c>
      <c r="H29" s="143">
        <v>259</v>
      </c>
      <c r="I29" s="27"/>
      <c r="J29" s="143">
        <v>401</v>
      </c>
      <c r="K29" s="143">
        <v>586</v>
      </c>
      <c r="L29" s="27"/>
      <c r="M29" s="143">
        <v>2934.0273328449457</v>
      </c>
      <c r="N29" s="143">
        <v>4681.1918028571426</v>
      </c>
      <c r="O29" s="27"/>
      <c r="P29" s="205"/>
      <c r="Q29" s="206"/>
    </row>
    <row r="30" spans="2:17" s="194" customFormat="1" ht="12" customHeight="1" x14ac:dyDescent="0.2">
      <c r="B30" s="14"/>
      <c r="C30" s="14" t="s">
        <v>118</v>
      </c>
      <c r="D30" s="14"/>
      <c r="E30" s="33">
        <v>98922</v>
      </c>
      <c r="F30" s="72"/>
      <c r="G30" s="143">
        <v>310</v>
      </c>
      <c r="H30" s="143">
        <v>564</v>
      </c>
      <c r="I30" s="27"/>
      <c r="J30" s="143">
        <v>873</v>
      </c>
      <c r="K30" s="143">
        <v>1655.8</v>
      </c>
      <c r="L30" s="27"/>
      <c r="M30" s="143">
        <v>10582.450447849222</v>
      </c>
      <c r="N30" s="143">
        <v>18330.23625650195</v>
      </c>
      <c r="O30" s="27"/>
      <c r="P30" s="205"/>
      <c r="Q30" s="206"/>
    </row>
    <row r="31" spans="2:17" s="194" customFormat="1" ht="12" customHeight="1" x14ac:dyDescent="0.2">
      <c r="B31" s="14"/>
      <c r="C31" s="14" t="s">
        <v>119</v>
      </c>
      <c r="D31" s="14"/>
      <c r="E31" s="33">
        <v>49812</v>
      </c>
      <c r="F31" s="72"/>
      <c r="G31" s="143">
        <v>50</v>
      </c>
      <c r="H31" s="143">
        <v>50</v>
      </c>
      <c r="I31" s="27"/>
      <c r="J31" s="143">
        <v>112</v>
      </c>
      <c r="K31" s="143">
        <v>100</v>
      </c>
      <c r="L31" s="27"/>
      <c r="M31" s="143">
        <v>1286.6416666666664</v>
      </c>
      <c r="N31" s="143">
        <v>980.46375</v>
      </c>
      <c r="O31" s="27"/>
      <c r="P31" s="205"/>
      <c r="Q31" s="206"/>
    </row>
    <row r="32" spans="2:17" s="194" customFormat="1" ht="12" customHeight="1" x14ac:dyDescent="0.2">
      <c r="B32" s="14"/>
      <c r="C32" s="14" t="s">
        <v>120</v>
      </c>
      <c r="D32" s="14"/>
      <c r="E32" s="33">
        <v>67925</v>
      </c>
      <c r="F32" s="72"/>
      <c r="G32" s="143">
        <v>152</v>
      </c>
      <c r="H32" s="143">
        <v>120</v>
      </c>
      <c r="I32" s="27"/>
      <c r="J32" s="143">
        <v>345</v>
      </c>
      <c r="K32" s="143">
        <v>419</v>
      </c>
      <c r="L32" s="27"/>
      <c r="M32" s="143">
        <v>3646.3936698880002</v>
      </c>
      <c r="N32" s="143">
        <v>2437.3256249999999</v>
      </c>
      <c r="O32" s="27"/>
      <c r="P32" s="205"/>
      <c r="Q32" s="206"/>
    </row>
    <row r="33" spans="2:17" s="194" customFormat="1" ht="12" customHeight="1" x14ac:dyDescent="0.2">
      <c r="B33" s="14"/>
      <c r="C33" s="14" t="s">
        <v>121</v>
      </c>
      <c r="D33" s="14"/>
      <c r="E33" s="33">
        <v>73384</v>
      </c>
      <c r="F33" s="72"/>
      <c r="G33" s="143">
        <v>170</v>
      </c>
      <c r="H33" s="143">
        <v>291</v>
      </c>
      <c r="I33" s="27"/>
      <c r="J33" s="143">
        <v>397</v>
      </c>
      <c r="K33" s="143">
        <v>651</v>
      </c>
      <c r="L33" s="27"/>
      <c r="M33" s="143">
        <v>4816.3558030350405</v>
      </c>
      <c r="N33" s="143">
        <v>7634.143554647404</v>
      </c>
      <c r="O33" s="27"/>
      <c r="P33" s="205"/>
      <c r="Q33" s="206"/>
    </row>
    <row r="34" spans="2:17" s="194" customFormat="1" ht="7.5" customHeight="1" x14ac:dyDescent="0.25">
      <c r="B34" s="14"/>
      <c r="C34" s="14"/>
      <c r="D34" s="14"/>
      <c r="E34" s="33"/>
      <c r="F34" s="72"/>
      <c r="G34" s="27"/>
      <c r="H34" s="27"/>
      <c r="I34" s="27"/>
      <c r="J34" s="27"/>
      <c r="K34" s="27">
        <v>0</v>
      </c>
      <c r="L34" s="27"/>
      <c r="M34" s="27"/>
      <c r="N34" s="27"/>
      <c r="O34" s="27"/>
      <c r="P34" s="205"/>
      <c r="Q34" s="206"/>
    </row>
    <row r="35" spans="2:17" s="194" customFormat="1" ht="12" customHeight="1" x14ac:dyDescent="0.25">
      <c r="B35" s="9"/>
      <c r="C35" s="9" t="s">
        <v>7</v>
      </c>
      <c r="D35" s="114"/>
      <c r="E35" s="115">
        <v>1792501</v>
      </c>
      <c r="F35" s="116"/>
      <c r="G35" s="115">
        <v>3075</v>
      </c>
      <c r="H35" s="115">
        <v>4255</v>
      </c>
      <c r="I35" s="115"/>
      <c r="J35" s="115">
        <v>8508</v>
      </c>
      <c r="K35" s="115">
        <v>10833.294199204187</v>
      </c>
      <c r="L35" s="115"/>
      <c r="M35" s="115">
        <v>85878.392939346464</v>
      </c>
      <c r="N35" s="115">
        <v>106303.32176890979</v>
      </c>
      <c r="O35" s="115"/>
      <c r="P35" s="205"/>
      <c r="Q35" s="201"/>
    </row>
    <row r="36" spans="2:17" s="194" customFormat="1" ht="12" customHeight="1" x14ac:dyDescent="0.2">
      <c r="B36" s="14"/>
      <c r="C36" s="14" t="s">
        <v>82</v>
      </c>
      <c r="D36" s="14"/>
      <c r="E36" s="83">
        <v>157288</v>
      </c>
      <c r="F36" s="72"/>
      <c r="G36" s="143">
        <v>107</v>
      </c>
      <c r="H36" s="143">
        <v>196</v>
      </c>
      <c r="I36" s="27"/>
      <c r="J36" s="143">
        <v>260</v>
      </c>
      <c r="K36" s="143">
        <v>526</v>
      </c>
      <c r="L36" s="27"/>
      <c r="M36" s="143">
        <v>1562.3009550186666</v>
      </c>
      <c r="N36" s="143">
        <v>3084.5807964699097</v>
      </c>
      <c r="O36" s="27"/>
      <c r="P36" s="205"/>
      <c r="Q36" s="206"/>
    </row>
    <row r="37" spans="2:17" s="194" customFormat="1" ht="12" customHeight="1" x14ac:dyDescent="0.2">
      <c r="C37" s="14" t="s">
        <v>9</v>
      </c>
      <c r="D37" s="14"/>
      <c r="E37" s="83">
        <v>101894</v>
      </c>
      <c r="F37" s="72"/>
      <c r="G37" s="143">
        <v>86</v>
      </c>
      <c r="H37" s="143">
        <v>161</v>
      </c>
      <c r="I37" s="61"/>
      <c r="J37" s="143">
        <v>281</v>
      </c>
      <c r="K37" s="143">
        <v>410.43589743589746</v>
      </c>
      <c r="L37" s="61"/>
      <c r="M37" s="143">
        <v>2013.0521333333334</v>
      </c>
      <c r="N37" s="143">
        <v>4006.0090512820516</v>
      </c>
      <c r="O37" s="27"/>
      <c r="P37" s="205"/>
      <c r="Q37" s="206"/>
    </row>
    <row r="38" spans="2:17" s="194" customFormat="1" ht="12" customHeight="1" x14ac:dyDescent="0.2">
      <c r="B38" s="14"/>
      <c r="C38" s="14" t="s">
        <v>10</v>
      </c>
      <c r="D38" s="14"/>
      <c r="E38" s="83">
        <v>54656</v>
      </c>
      <c r="F38" s="72"/>
      <c r="G38" s="143">
        <v>57</v>
      </c>
      <c r="H38" s="143">
        <v>116</v>
      </c>
      <c r="I38" s="27"/>
      <c r="J38" s="143">
        <v>163</v>
      </c>
      <c r="K38" s="143">
        <v>299</v>
      </c>
      <c r="L38" s="27"/>
      <c r="M38" s="143">
        <v>1329.2594996608</v>
      </c>
      <c r="N38" s="143">
        <v>2538.5814603264007</v>
      </c>
      <c r="O38" s="27"/>
      <c r="P38" s="205"/>
      <c r="Q38" s="206"/>
    </row>
    <row r="39" spans="2:17" s="194" customFormat="1" ht="12" customHeight="1" x14ac:dyDescent="0.2">
      <c r="B39" s="14"/>
      <c r="C39" s="14" t="s">
        <v>122</v>
      </c>
      <c r="D39" s="14"/>
      <c r="E39" s="83">
        <v>10601</v>
      </c>
      <c r="F39" s="72"/>
      <c r="G39" s="143">
        <v>0</v>
      </c>
      <c r="H39" s="143">
        <v>20</v>
      </c>
      <c r="I39" s="27"/>
      <c r="J39" s="143">
        <v>0</v>
      </c>
      <c r="K39" s="143">
        <v>60</v>
      </c>
      <c r="L39" s="27"/>
      <c r="M39" s="143">
        <v>0</v>
      </c>
      <c r="N39" s="143">
        <v>209.4135</v>
      </c>
      <c r="O39" s="27"/>
      <c r="P39" s="205"/>
      <c r="Q39" s="206"/>
    </row>
    <row r="40" spans="2:17" s="194" customFormat="1" ht="12" customHeight="1" x14ac:dyDescent="0.2">
      <c r="B40" s="14"/>
      <c r="C40" s="14" t="s">
        <v>123</v>
      </c>
      <c r="D40" s="14"/>
      <c r="E40" s="83">
        <v>555757</v>
      </c>
      <c r="F40" s="72"/>
      <c r="G40" s="143">
        <v>1740</v>
      </c>
      <c r="H40" s="143">
        <v>2068</v>
      </c>
      <c r="I40" s="27"/>
      <c r="J40" s="143">
        <v>4527</v>
      </c>
      <c r="K40" s="143">
        <v>5303.96451914099</v>
      </c>
      <c r="L40" s="27"/>
      <c r="M40" s="143">
        <v>50280.536312632095</v>
      </c>
      <c r="N40" s="143">
        <v>60172.552404616246</v>
      </c>
      <c r="O40" s="27"/>
      <c r="P40" s="205"/>
      <c r="Q40" s="206"/>
    </row>
    <row r="41" spans="2:17" s="194" customFormat="1" ht="12" customHeight="1" x14ac:dyDescent="0.2">
      <c r="B41" s="14"/>
      <c r="C41" s="14" t="s">
        <v>11</v>
      </c>
      <c r="D41" s="14"/>
      <c r="E41" s="83">
        <v>105007</v>
      </c>
      <c r="F41" s="72"/>
      <c r="G41" s="143">
        <v>123</v>
      </c>
      <c r="H41" s="143">
        <v>238</v>
      </c>
      <c r="I41" s="27"/>
      <c r="J41" s="143">
        <v>345</v>
      </c>
      <c r="K41" s="143">
        <v>619</v>
      </c>
      <c r="L41" s="27"/>
      <c r="M41" s="143">
        <v>2874.5258514624006</v>
      </c>
      <c r="N41" s="143">
        <v>4341.5390325888002</v>
      </c>
      <c r="O41" s="27"/>
      <c r="P41" s="205"/>
      <c r="Q41" s="206"/>
    </row>
    <row r="42" spans="2:17" s="194" customFormat="1" ht="12" customHeight="1" x14ac:dyDescent="0.2">
      <c r="B42" s="14"/>
      <c r="C42" s="14" t="s">
        <v>124</v>
      </c>
      <c r="D42" s="14"/>
      <c r="E42" s="83">
        <v>110008</v>
      </c>
      <c r="F42" s="72"/>
      <c r="G42" s="143">
        <v>139</v>
      </c>
      <c r="H42" s="143">
        <v>166</v>
      </c>
      <c r="I42" s="27"/>
      <c r="J42" s="143">
        <v>296</v>
      </c>
      <c r="K42" s="143">
        <v>465.33333333333331</v>
      </c>
      <c r="L42" s="27"/>
      <c r="M42" s="143">
        <v>3333.089373152</v>
      </c>
      <c r="N42" s="143">
        <v>3416.9671888888888</v>
      </c>
      <c r="O42" s="27"/>
      <c r="P42" s="205"/>
      <c r="Q42" s="206"/>
    </row>
    <row r="43" spans="2:17" s="194" customFormat="1" ht="12" customHeight="1" x14ac:dyDescent="0.2">
      <c r="B43" s="14"/>
      <c r="C43" s="14" t="s">
        <v>8</v>
      </c>
      <c r="D43" s="14"/>
      <c r="E43" s="83">
        <v>230424</v>
      </c>
      <c r="F43" s="72"/>
      <c r="G43" s="143">
        <v>78</v>
      </c>
      <c r="H43" s="143">
        <v>160</v>
      </c>
      <c r="I43" s="27"/>
      <c r="J43" s="143">
        <v>355</v>
      </c>
      <c r="K43" s="143">
        <v>455.21</v>
      </c>
      <c r="L43" s="27"/>
      <c r="M43" s="143">
        <v>3032.1537286912003</v>
      </c>
      <c r="N43" s="143">
        <v>4006.8911439200001</v>
      </c>
      <c r="O43" s="27"/>
      <c r="P43" s="205"/>
      <c r="Q43" s="206"/>
    </row>
    <row r="44" spans="2:17" s="194" customFormat="1" x14ac:dyDescent="0.2">
      <c r="C44" s="14" t="s">
        <v>125</v>
      </c>
      <c r="D44" s="14"/>
      <c r="E44" s="83">
        <v>136157</v>
      </c>
      <c r="F44" s="72"/>
      <c r="G44" s="143">
        <v>199</v>
      </c>
      <c r="H44" s="143">
        <v>605</v>
      </c>
      <c r="I44" s="61"/>
      <c r="J44" s="143">
        <v>619</v>
      </c>
      <c r="K44" s="143">
        <v>1283.560975609756</v>
      </c>
      <c r="L44" s="61"/>
      <c r="M44" s="143">
        <v>4499.1034147847622</v>
      </c>
      <c r="N44" s="143">
        <v>10185.121995850459</v>
      </c>
      <c r="O44" s="27"/>
      <c r="P44" s="205"/>
      <c r="Q44" s="206"/>
    </row>
    <row r="45" spans="2:17" s="194" customFormat="1" ht="12" customHeight="1" x14ac:dyDescent="0.2">
      <c r="B45" s="14"/>
      <c r="C45" s="14" t="s">
        <v>12</v>
      </c>
      <c r="D45" s="14"/>
      <c r="E45" s="83">
        <v>150766</v>
      </c>
      <c r="F45" s="72"/>
      <c r="G45" s="143">
        <v>290</v>
      </c>
      <c r="H45" s="143">
        <v>305</v>
      </c>
      <c r="I45" s="27"/>
      <c r="J45" s="143">
        <v>935</v>
      </c>
      <c r="K45" s="143">
        <v>818.78947368421052</v>
      </c>
      <c r="L45" s="27"/>
      <c r="M45" s="143">
        <v>7383.7209077952011</v>
      </c>
      <c r="N45" s="143">
        <v>6075.7418123675225</v>
      </c>
      <c r="O45" s="27"/>
      <c r="P45" s="205"/>
      <c r="Q45" s="206"/>
    </row>
    <row r="46" spans="2:17" s="194" customFormat="1" ht="12" customHeight="1" x14ac:dyDescent="0.2">
      <c r="C46" s="14" t="s">
        <v>83</v>
      </c>
      <c r="D46" s="14"/>
      <c r="E46" s="83">
        <v>179943</v>
      </c>
      <c r="F46" s="72"/>
      <c r="G46" s="143">
        <v>256</v>
      </c>
      <c r="H46" s="143">
        <v>220</v>
      </c>
      <c r="I46" s="61"/>
      <c r="J46" s="143">
        <v>727</v>
      </c>
      <c r="K46" s="143">
        <v>592</v>
      </c>
      <c r="L46" s="61"/>
      <c r="M46" s="143">
        <v>9570.6507628160016</v>
      </c>
      <c r="N46" s="143">
        <v>8265.9233825995125</v>
      </c>
      <c r="O46" s="27"/>
      <c r="P46" s="205"/>
      <c r="Q46" s="206"/>
    </row>
    <row r="47" spans="2:17" s="194" customFormat="1" ht="6.6" customHeight="1" x14ac:dyDescent="0.25">
      <c r="B47" s="14"/>
      <c r="C47" s="14"/>
      <c r="D47" s="14"/>
      <c r="E47" s="33"/>
      <c r="F47" s="72"/>
      <c r="G47" s="27"/>
      <c r="H47" s="27"/>
      <c r="I47" s="27"/>
      <c r="J47" s="27"/>
      <c r="K47" s="27"/>
      <c r="L47" s="27"/>
      <c r="M47" s="27"/>
      <c r="N47" s="27"/>
      <c r="O47" s="27"/>
      <c r="P47" s="205"/>
      <c r="Q47" s="206"/>
    </row>
    <row r="48" spans="2:17" s="194" customFormat="1" ht="12" customHeight="1" x14ac:dyDescent="0.25">
      <c r="B48" s="9"/>
      <c r="C48" s="9" t="s">
        <v>13</v>
      </c>
      <c r="D48" s="114"/>
      <c r="E48" s="115">
        <v>998428</v>
      </c>
      <c r="F48" s="116"/>
      <c r="G48" s="115">
        <v>3757</v>
      </c>
      <c r="H48" s="115">
        <v>3321</v>
      </c>
      <c r="I48" s="115"/>
      <c r="J48" s="115">
        <v>10239</v>
      </c>
      <c r="K48" s="115">
        <v>8392.6174603174604</v>
      </c>
      <c r="L48" s="115"/>
      <c r="M48" s="115">
        <v>107134.05084728485</v>
      </c>
      <c r="N48" s="115">
        <v>80967.604096013558</v>
      </c>
      <c r="O48" s="115"/>
      <c r="P48" s="205"/>
      <c r="Q48" s="201"/>
    </row>
    <row r="49" spans="2:17" s="194" customFormat="1" ht="12" customHeight="1" x14ac:dyDescent="0.2">
      <c r="C49" s="14" t="s">
        <v>14</v>
      </c>
      <c r="D49" s="14"/>
      <c r="E49" s="83">
        <v>249356</v>
      </c>
      <c r="F49" s="72"/>
      <c r="G49" s="143">
        <v>595</v>
      </c>
      <c r="H49" s="143">
        <v>650</v>
      </c>
      <c r="I49" s="61"/>
      <c r="J49" s="143">
        <v>1563</v>
      </c>
      <c r="K49" s="143">
        <v>1607.2857142857142</v>
      </c>
      <c r="L49" s="61"/>
      <c r="M49" s="143">
        <v>12795.121827046794</v>
      </c>
      <c r="N49" s="143">
        <v>10117.794906703648</v>
      </c>
      <c r="O49" s="27"/>
      <c r="P49" s="205"/>
      <c r="Q49" s="206"/>
    </row>
    <row r="50" spans="2:17" s="194" customFormat="1" ht="12" customHeight="1" x14ac:dyDescent="0.2">
      <c r="B50" s="14"/>
      <c r="C50" s="14" t="s">
        <v>15</v>
      </c>
      <c r="D50" s="14"/>
      <c r="E50" s="83">
        <v>151937</v>
      </c>
      <c r="F50" s="72"/>
      <c r="G50" s="143">
        <v>320</v>
      </c>
      <c r="H50" s="143">
        <v>405</v>
      </c>
      <c r="I50" s="27"/>
      <c r="J50" s="143">
        <v>895</v>
      </c>
      <c r="K50" s="143">
        <v>1255.1428571428571</v>
      </c>
      <c r="L50" s="27"/>
      <c r="M50" s="143">
        <v>6732.439775331467</v>
      </c>
      <c r="N50" s="143">
        <v>8001.1884018347573</v>
      </c>
      <c r="O50" s="27"/>
      <c r="P50" s="205"/>
      <c r="Q50" s="206"/>
    </row>
    <row r="51" spans="2:17" s="194" customFormat="1" x14ac:dyDescent="0.2">
      <c r="B51" s="14"/>
      <c r="C51" s="14" t="s">
        <v>16</v>
      </c>
      <c r="D51" s="14"/>
      <c r="E51" s="83">
        <v>597135</v>
      </c>
      <c r="F51" s="72"/>
      <c r="G51" s="143">
        <v>2842</v>
      </c>
      <c r="H51" s="143">
        <v>2266</v>
      </c>
      <c r="I51" s="27"/>
      <c r="J51" s="143">
        <v>7781</v>
      </c>
      <c r="K51" s="143">
        <v>5530.1888888888889</v>
      </c>
      <c r="L51" s="27"/>
      <c r="M51" s="143">
        <v>87606.489244906581</v>
      </c>
      <c r="N51" s="143">
        <v>62848.620787475156</v>
      </c>
      <c r="O51" s="27"/>
      <c r="P51" s="205"/>
      <c r="Q51" s="206"/>
    </row>
    <row r="52" spans="2:17" ht="4.5" customHeight="1" thickBot="1" x14ac:dyDescent="0.25"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209"/>
      <c r="O52" s="193"/>
      <c r="P52" s="205"/>
    </row>
    <row r="53" spans="2:17" ht="4.5" customHeight="1" x14ac:dyDescent="0.2">
      <c r="N53" s="220"/>
    </row>
    <row r="54" spans="2:17" ht="12" customHeight="1" x14ac:dyDescent="0.2">
      <c r="C54" s="86" t="s">
        <v>105</v>
      </c>
    </row>
    <row r="55" spans="2:17" ht="12" customHeight="1" x14ac:dyDescent="0.2">
      <c r="C55" s="87" t="s">
        <v>212</v>
      </c>
    </row>
    <row r="56" spans="2:17" ht="3.75" customHeight="1" x14ac:dyDescent="0.2">
      <c r="C56" s="214"/>
    </row>
    <row r="57" spans="2:17" ht="12" customHeight="1" x14ac:dyDescent="0.2">
      <c r="C57" s="86" t="s">
        <v>210</v>
      </c>
    </row>
    <row r="58" spans="2:17" ht="12" customHeight="1" x14ac:dyDescent="0.2">
      <c r="C58" s="87" t="s">
        <v>211</v>
      </c>
    </row>
    <row r="59" spans="2:17" ht="12" customHeight="1" x14ac:dyDescent="0.2">
      <c r="C59" s="86" t="s">
        <v>213</v>
      </c>
    </row>
    <row r="60" spans="2:17" ht="12" customHeight="1" x14ac:dyDescent="0.2">
      <c r="C60" s="87" t="s">
        <v>214</v>
      </c>
    </row>
  </sheetData>
  <sheetProtection algorithmName="SHA-512" hashValue="vbebYtdkRSR5Rl+5QK9jTlaiRGKTDYTqh4ZazDjbpROWDj7eklfMgcE3BjPosDLRMjN+tJy+G1gyM4Zq+Yp+KQ==" saltValue="rh4XJJJPyRwwUmoTdOT6xg==" spinCount="100000" sheet="1" objects="1" scenarios="1"/>
  <mergeCells count="5">
    <mergeCell ref="B2:O2"/>
    <mergeCell ref="B3:O3"/>
    <mergeCell ref="G5:H5"/>
    <mergeCell ref="J5:K5"/>
    <mergeCell ref="M5:N5"/>
  </mergeCells>
  <pageMargins left="0.19685039370078741" right="0" top="0.39370078740157483" bottom="0.39370078740157483" header="0.31496062992125984" footer="0.19685039370078741"/>
  <pageSetup paperSize="9" scale="68" orientation="landscape" r:id="rId1"/>
  <colBreaks count="1" manualBreakCount="1">
    <brk id="15" max="59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O45"/>
  <sheetViews>
    <sheetView view="pageBreakPreview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6.7109375" style="2" customWidth="1"/>
    <col min="2" max="2" width="1.5703125" style="2" customWidth="1"/>
    <col min="3" max="3" width="21.7109375" style="2" customWidth="1"/>
    <col min="4" max="4" width="1.85546875" style="2" customWidth="1"/>
    <col min="5" max="5" width="19" style="2" customWidth="1"/>
    <col min="6" max="6" width="1.5703125" style="2" customWidth="1"/>
    <col min="7" max="7" width="21.42578125" style="2" customWidth="1"/>
    <col min="8" max="8" width="2" style="2" customWidth="1"/>
    <col min="9" max="9" width="18.140625" style="2" customWidth="1"/>
    <col min="10" max="10" width="2.140625" style="2" customWidth="1"/>
    <col min="11" max="11" width="21.28515625" style="2" customWidth="1"/>
    <col min="12" max="12" width="2" style="2" customWidth="1"/>
    <col min="13" max="13" width="18.140625" style="2" customWidth="1"/>
    <col min="14" max="14" width="1.85546875" style="2" customWidth="1"/>
    <col min="15" max="15" width="19.7109375" style="2" customWidth="1"/>
    <col min="16" max="16" width="2.42578125" style="2" customWidth="1"/>
    <col min="17" max="16384" width="9.140625" style="2"/>
  </cols>
  <sheetData>
    <row r="1" spans="2:15" ht="54.95" customHeight="1" x14ac:dyDescent="0.2"/>
    <row r="2" spans="2:15" ht="11.25" customHeight="1" x14ac:dyDescent="0.2">
      <c r="B2" s="232" t="s">
        <v>94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2:15" ht="15" customHeight="1" x14ac:dyDescent="0.2">
      <c r="B3" s="240" t="s">
        <v>95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</row>
    <row r="4" spans="2:15" ht="9.75" customHeight="1" thickBot="1" x14ac:dyDescent="0.25"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5"/>
      <c r="N4" s="5"/>
      <c r="O4" s="5"/>
    </row>
    <row r="5" spans="2:15" s="6" customFormat="1" ht="38.25" customHeight="1" thickBot="1" x14ac:dyDescent="0.3">
      <c r="B5" s="88"/>
      <c r="C5" s="107" t="s">
        <v>73</v>
      </c>
      <c r="D5" s="95"/>
      <c r="E5" s="101" t="s">
        <v>79</v>
      </c>
      <c r="F5" s="88"/>
      <c r="G5" s="238" t="s">
        <v>104</v>
      </c>
      <c r="H5" s="239"/>
      <c r="I5" s="239"/>
      <c r="J5" s="239"/>
      <c r="K5" s="239"/>
      <c r="L5" s="239"/>
      <c r="M5" s="239"/>
      <c r="N5" s="89"/>
      <c r="O5" s="101" t="s">
        <v>77</v>
      </c>
    </row>
    <row r="6" spans="2:15" s="6" customFormat="1" ht="12" customHeight="1" x14ac:dyDescent="0.25">
      <c r="B6" s="150"/>
      <c r="C6" s="151"/>
      <c r="D6" s="152"/>
      <c r="E6" s="145"/>
      <c r="F6" s="152"/>
      <c r="G6" s="146" t="s">
        <v>68</v>
      </c>
      <c r="H6" s="146"/>
      <c r="I6" s="146" t="s">
        <v>69</v>
      </c>
      <c r="J6" s="146"/>
      <c r="K6" s="147" t="s">
        <v>71</v>
      </c>
      <c r="L6" s="146"/>
      <c r="M6" s="146" t="s">
        <v>70</v>
      </c>
      <c r="N6" s="146"/>
      <c r="O6" s="145"/>
    </row>
    <row r="7" spans="2:15" s="23" customFormat="1" ht="15" customHeight="1" x14ac:dyDescent="0.25">
      <c r="B7" s="90"/>
      <c r="C7" s="91"/>
      <c r="D7" s="90"/>
      <c r="E7" s="102"/>
      <c r="F7" s="90"/>
      <c r="G7" s="102" t="s">
        <v>62</v>
      </c>
      <c r="H7" s="102"/>
      <c r="I7" s="102" t="s">
        <v>63</v>
      </c>
      <c r="J7" s="102"/>
      <c r="K7" s="104" t="s">
        <v>65</v>
      </c>
      <c r="L7" s="102"/>
      <c r="M7" s="102" t="s">
        <v>64</v>
      </c>
      <c r="N7" s="102"/>
      <c r="O7" s="102"/>
    </row>
    <row r="8" spans="2:15" s="52" customFormat="1" ht="16.5" customHeight="1" thickBot="1" x14ac:dyDescent="0.3">
      <c r="B8" s="96"/>
      <c r="C8" s="96"/>
      <c r="D8" s="96"/>
      <c r="E8" s="110" t="s">
        <v>80</v>
      </c>
      <c r="F8" s="112"/>
      <c r="G8" s="110" t="s">
        <v>80</v>
      </c>
      <c r="H8" s="113"/>
      <c r="I8" s="110" t="s">
        <v>80</v>
      </c>
      <c r="J8" s="113"/>
      <c r="K8" s="110" t="s">
        <v>80</v>
      </c>
      <c r="L8" s="113"/>
      <c r="M8" s="110" t="s">
        <v>80</v>
      </c>
      <c r="N8" s="113"/>
      <c r="O8" s="110" t="s">
        <v>80</v>
      </c>
    </row>
    <row r="9" spans="2:15" s="6" customFormat="1" ht="20.25" hidden="1" customHeight="1" x14ac:dyDescent="0.25">
      <c r="B9" s="19"/>
      <c r="C9" s="36" t="s">
        <v>60</v>
      </c>
      <c r="D9" s="37"/>
      <c r="E9" s="38"/>
      <c r="F9" s="39"/>
      <c r="G9" s="38"/>
      <c r="H9" s="39"/>
      <c r="I9" s="39"/>
      <c r="J9" s="39"/>
      <c r="K9" s="39"/>
      <c r="L9" s="39"/>
      <c r="M9" s="39"/>
      <c r="N9" s="39"/>
      <c r="O9" s="39"/>
    </row>
    <row r="10" spans="2:15" s="6" customFormat="1" ht="14.25" customHeight="1" x14ac:dyDescent="0.25">
      <c r="B10" s="9"/>
      <c r="C10" s="9" t="s">
        <v>0</v>
      </c>
      <c r="D10" s="148"/>
      <c r="E10" s="63">
        <f>SUM(E11:E17)</f>
        <v>81.981858856215098</v>
      </c>
      <c r="F10" s="149"/>
      <c r="G10" s="63" t="e">
        <f>SUM(G11:G17)</f>
        <v>#REF!</v>
      </c>
      <c r="H10" s="64"/>
      <c r="I10" s="63" t="e">
        <f>SUM(I11:I17)</f>
        <v>#REF!</v>
      </c>
      <c r="J10" s="64"/>
      <c r="K10" s="63" t="e">
        <f>SUM(K11:K17)</f>
        <v>#REF!</v>
      </c>
      <c r="L10" s="64"/>
      <c r="M10" s="63">
        <f>SUM(M11:M17)</f>
        <v>0</v>
      </c>
      <c r="N10" s="64"/>
      <c r="O10" s="63" t="e">
        <f>SUM(O11:O17)</f>
        <v>#REF!</v>
      </c>
    </row>
    <row r="11" spans="2:15" s="117" customFormat="1" ht="12" customHeight="1" x14ac:dyDescent="0.2">
      <c r="B11" s="124"/>
      <c r="C11" s="124" t="s">
        <v>1</v>
      </c>
      <c r="D11" s="124"/>
      <c r="E11" s="125">
        <f>('Jadual 2.1'!E10/'Jadual 2.1'!E$9)*100</f>
        <v>12.35358520776024</v>
      </c>
      <c r="F11" s="126"/>
      <c r="G11" s="127" t="e">
        <f>('Jadual 2.1'!#REF!/'Jadual 2.1'!#REF!)*100</f>
        <v>#REF!</v>
      </c>
      <c r="H11" s="128"/>
      <c r="I11" s="127" t="e">
        <f>('Jadual 2.1'!#REF!/'Jadual 2.1'!#REF!)*100</f>
        <v>#REF!</v>
      </c>
      <c r="J11" s="128"/>
      <c r="K11" s="127" t="e">
        <f>('Jadual 2.1'!#REF!/'Jadual 2.1'!#REF!)*100</f>
        <v>#REF!</v>
      </c>
      <c r="L11" s="76"/>
      <c r="M11" s="127">
        <v>0</v>
      </c>
      <c r="N11" s="76"/>
      <c r="O11" s="127" t="e">
        <f>('Jadual 2.1'!#REF!/'Jadual 2.1'!#REF!)*100</f>
        <v>#REF!</v>
      </c>
    </row>
    <row r="12" spans="2:15" s="117" customFormat="1" ht="12" customHeight="1" x14ac:dyDescent="0.2">
      <c r="B12" s="124"/>
      <c r="C12" s="129" t="s">
        <v>2</v>
      </c>
      <c r="D12" s="129"/>
      <c r="E12" s="125">
        <f>('Jadual 2.1'!E11/'Jadual 2.1'!E$9)*100</f>
        <v>42.676604309082791</v>
      </c>
      <c r="F12" s="126"/>
      <c r="G12" s="127" t="e">
        <f>('Jadual 2.1'!#REF!/'Jadual 2.1'!#REF!)*100</f>
        <v>#REF!</v>
      </c>
      <c r="H12" s="128"/>
      <c r="I12" s="127" t="e">
        <f>('Jadual 2.1'!#REF!/'Jadual 2.1'!#REF!)*100</f>
        <v>#REF!</v>
      </c>
      <c r="J12" s="128"/>
      <c r="K12" s="127" t="e">
        <f>('Jadual 2.1'!#REF!/'Jadual 2.1'!#REF!)*100</f>
        <v>#REF!</v>
      </c>
      <c r="L12" s="76"/>
      <c r="M12" s="127">
        <v>0</v>
      </c>
      <c r="N12" s="76"/>
      <c r="O12" s="127" t="e">
        <f>('Jadual 2.1'!#REF!/'Jadual 2.1'!#REF!)*100</f>
        <v>#REF!</v>
      </c>
    </row>
    <row r="13" spans="2:15" s="117" customFormat="1" x14ac:dyDescent="0.2">
      <c r="B13" s="122"/>
      <c r="C13" s="129" t="s">
        <v>3</v>
      </c>
      <c r="D13" s="129"/>
      <c r="E13" s="125">
        <f>('Jadual 2.1'!E12/'Jadual 2.1'!E$9)*100</f>
        <v>8.0745298241501171</v>
      </c>
      <c r="F13" s="126"/>
      <c r="G13" s="127" t="e">
        <f>('Jadual 2.1'!#REF!/'Jadual 2.1'!#REF!)*100</f>
        <v>#REF!</v>
      </c>
      <c r="H13" s="77"/>
      <c r="I13" s="127" t="e">
        <f>('Jadual 2.1'!#REF!/'Jadual 2.1'!#REF!)*100</f>
        <v>#REF!</v>
      </c>
      <c r="J13" s="77"/>
      <c r="K13" s="127" t="e">
        <f>('Jadual 2.1'!#REF!/'Jadual 2.1'!#REF!)*100</f>
        <v>#REF!</v>
      </c>
      <c r="L13" s="77"/>
      <c r="M13" s="127">
        <v>0</v>
      </c>
      <c r="N13" s="77"/>
      <c r="O13" s="127" t="e">
        <f>('Jadual 2.1'!#REF!/'Jadual 2.1'!#REF!)*100</f>
        <v>#REF!</v>
      </c>
    </row>
    <row r="14" spans="2:15" s="117" customFormat="1" ht="12" customHeight="1" x14ac:dyDescent="0.2">
      <c r="B14" s="122"/>
      <c r="C14" s="121" t="s">
        <v>4</v>
      </c>
      <c r="D14" s="121"/>
      <c r="E14" s="125">
        <f>('Jadual 2.1'!E13/'Jadual 2.1'!E$9)*100</f>
        <v>5.5461422012285304</v>
      </c>
      <c r="F14" s="130"/>
      <c r="G14" s="127" t="e">
        <f>('Jadual 2.1'!#REF!/'Jadual 2.1'!#REF!)*100</f>
        <v>#REF!</v>
      </c>
      <c r="H14" s="77"/>
      <c r="I14" s="127" t="e">
        <f>('Jadual 2.1'!#REF!/'Jadual 2.1'!#REF!)*100</f>
        <v>#REF!</v>
      </c>
      <c r="J14" s="77"/>
      <c r="K14" s="127" t="e">
        <f>('Jadual 2.1'!#REF!/'Jadual 2.1'!#REF!)*100</f>
        <v>#REF!</v>
      </c>
      <c r="L14" s="77"/>
      <c r="M14" s="127">
        <v>0</v>
      </c>
      <c r="N14" s="77"/>
      <c r="O14" s="127" t="e">
        <f>('Jadual 2.1'!#REF!/'Jadual 2.1'!#REF!)*100</f>
        <v>#REF!</v>
      </c>
    </row>
    <row r="15" spans="2:15" s="117" customFormat="1" ht="12" customHeight="1" x14ac:dyDescent="0.2">
      <c r="B15" s="122"/>
      <c r="C15" s="121" t="s">
        <v>5</v>
      </c>
      <c r="D15" s="121"/>
      <c r="E15" s="125">
        <f>('Jadual 2.1'!E17/'Jadual 2.1'!E$9)*100</f>
        <v>4.3225003553908428</v>
      </c>
      <c r="F15" s="130"/>
      <c r="G15" s="127" t="e">
        <f>('Jadual 2.1'!#REF!/'Jadual 2.1'!#REF!)*100</f>
        <v>#REF!</v>
      </c>
      <c r="H15" s="77"/>
      <c r="I15" s="127" t="e">
        <f>('Jadual 2.1'!#REF!/'Jadual 2.1'!#REF!)*100</f>
        <v>#REF!</v>
      </c>
      <c r="J15" s="77"/>
      <c r="K15" s="127" t="e">
        <f>('Jadual 2.1'!#REF!/'Jadual 2.1'!#REF!)*100</f>
        <v>#REF!</v>
      </c>
      <c r="L15" s="77"/>
      <c r="M15" s="127">
        <v>0</v>
      </c>
      <c r="N15" s="77"/>
      <c r="O15" s="127" t="e">
        <f>('Jadual 2.1'!#REF!/'Jadual 2.1'!#REF!)*100</f>
        <v>#REF!</v>
      </c>
    </row>
    <row r="16" spans="2:15" s="117" customFormat="1" ht="12" customHeight="1" x14ac:dyDescent="0.2">
      <c r="B16" s="122"/>
      <c r="C16" s="121" t="s">
        <v>6</v>
      </c>
      <c r="D16" s="121"/>
      <c r="E16" s="125">
        <f>('Jadual 2.1'!E18/'Jadual 2.1'!E$9)*100</f>
        <v>4.9321265839832211</v>
      </c>
      <c r="F16" s="130"/>
      <c r="G16" s="127" t="e">
        <f>('Jadual 2.1'!#REF!/'Jadual 2.1'!#REF!)*100</f>
        <v>#REF!</v>
      </c>
      <c r="H16" s="77"/>
      <c r="I16" s="127" t="e">
        <f>('Jadual 2.1'!#REF!/'Jadual 2.1'!#REF!)*100</f>
        <v>#REF!</v>
      </c>
      <c r="J16" s="77"/>
      <c r="K16" s="127" t="e">
        <f>('Jadual 2.1'!#REF!/'Jadual 2.1'!#REF!)*100</f>
        <v>#REF!</v>
      </c>
      <c r="L16" s="77"/>
      <c r="M16" s="127">
        <v>0</v>
      </c>
      <c r="N16" s="77"/>
      <c r="O16" s="127" t="e">
        <f>('Jadual 2.1'!#REF!/'Jadual 2.1'!#REF!)*100</f>
        <v>#REF!</v>
      </c>
    </row>
    <row r="17" spans="2:15" s="117" customFormat="1" ht="12" customHeight="1" x14ac:dyDescent="0.2">
      <c r="B17" s="122"/>
      <c r="C17" s="121" t="s">
        <v>67</v>
      </c>
      <c r="D17" s="121"/>
      <c r="E17" s="125">
        <f>('Jadual 2.1'!E19/'Jadual 2.1'!E$9)*100</f>
        <v>4.0763703746193576</v>
      </c>
      <c r="F17" s="130"/>
      <c r="G17" s="127" t="e">
        <f>('Jadual 2.1'!#REF!/'Jadual 2.1'!#REF!)*100</f>
        <v>#REF!</v>
      </c>
      <c r="H17" s="77"/>
      <c r="I17" s="127" t="e">
        <f>('Jadual 2.1'!#REF!/'Jadual 2.1'!#REF!)*100</f>
        <v>#REF!</v>
      </c>
      <c r="J17" s="77"/>
      <c r="K17" s="127" t="e">
        <f>('Jadual 2.1'!#REF!/'Jadual 2.1'!#REF!)*100</f>
        <v>#REF!</v>
      </c>
      <c r="L17" s="77"/>
      <c r="M17" s="127">
        <v>0</v>
      </c>
      <c r="N17" s="77"/>
      <c r="O17" s="127" t="e">
        <f>('Jadual 2.1'!#REF!/'Jadual 2.1'!#REF!)*100</f>
        <v>#REF!</v>
      </c>
    </row>
    <row r="18" spans="2:15" s="117" customFormat="1" ht="8.1" customHeight="1" x14ac:dyDescent="0.2">
      <c r="B18" s="122"/>
      <c r="C18" s="121"/>
      <c r="D18" s="121"/>
      <c r="E18" s="131"/>
      <c r="F18" s="130"/>
      <c r="G18" s="31"/>
      <c r="H18" s="77"/>
      <c r="I18" s="77"/>
      <c r="J18" s="77"/>
      <c r="K18" s="77"/>
      <c r="L18" s="77"/>
      <c r="M18" s="77"/>
      <c r="N18" s="77"/>
      <c r="O18" s="76"/>
    </row>
    <row r="19" spans="2:15" s="117" customFormat="1" ht="12.95" customHeight="1" x14ac:dyDescent="0.2">
      <c r="B19" s="120"/>
      <c r="C19" s="120" t="s">
        <v>7</v>
      </c>
      <c r="D19" s="132"/>
      <c r="E19" s="30">
        <f>SUM(E20:E26)</f>
        <v>56.408783035546421</v>
      </c>
      <c r="F19" s="80"/>
      <c r="G19" s="30" t="e">
        <f>SUM(G20:G26)</f>
        <v>#REF!</v>
      </c>
      <c r="H19" s="75"/>
      <c r="I19" s="30" t="e">
        <f>SUM(I20:I26)</f>
        <v>#REF!</v>
      </c>
      <c r="J19" s="75"/>
      <c r="K19" s="30" t="e">
        <f>SUM(K20:K26)</f>
        <v>#REF!</v>
      </c>
      <c r="L19" s="75"/>
      <c r="M19" s="75">
        <f>SUM(M20:M24)</f>
        <v>0</v>
      </c>
      <c r="N19" s="75"/>
      <c r="O19" s="75" t="e">
        <f>SUM(O20:O26)</f>
        <v>#REF!</v>
      </c>
    </row>
    <row r="20" spans="2:15" s="117" customFormat="1" ht="12.95" customHeight="1" x14ac:dyDescent="0.2">
      <c r="C20" s="121" t="s">
        <v>82</v>
      </c>
      <c r="D20" s="121"/>
      <c r="E20" s="125">
        <f>('Jadual 2.1'!E36/'Jadual 2.1'!E$35)*100</f>
        <v>8.7747789262042257</v>
      </c>
      <c r="F20" s="130"/>
      <c r="G20" s="127" t="e">
        <f>('Jadual 2.1'!#REF!/'Jadual 2.1'!#REF!)*100</f>
        <v>#REF!</v>
      </c>
      <c r="H20" s="76"/>
      <c r="I20" s="127" t="e">
        <f>('Jadual 2.1'!#REF!/'Jadual 2.1'!#REF!)*100</f>
        <v>#REF!</v>
      </c>
      <c r="J20" s="76"/>
      <c r="K20" s="127" t="e">
        <f>('Jadual 2.1'!#REF!/'Jadual 2.1'!#REF!)*100</f>
        <v>#REF!</v>
      </c>
      <c r="L20" s="76"/>
      <c r="M20" s="127">
        <v>0</v>
      </c>
      <c r="N20" s="76"/>
      <c r="O20" s="127" t="e">
        <f>('Jadual 2.1'!#REF!/'Jadual 2.1'!#REF!)*100</f>
        <v>#REF!</v>
      </c>
    </row>
    <row r="21" spans="2:15" s="117" customFormat="1" ht="12.95" customHeight="1" x14ac:dyDescent="0.2">
      <c r="C21" s="121" t="s">
        <v>8</v>
      </c>
      <c r="D21" s="121"/>
      <c r="E21" s="125">
        <f>('Jadual 2.1'!E37/'Jadual 2.1'!E$35)*100</f>
        <v>5.6844598691995154</v>
      </c>
      <c r="F21" s="130"/>
      <c r="G21" s="127" t="e">
        <f>('Jadual 2.1'!#REF!/'Jadual 2.1'!#REF!)*100</f>
        <v>#REF!</v>
      </c>
      <c r="H21" s="76"/>
      <c r="I21" s="127" t="e">
        <f>('Jadual 2.1'!#REF!/'Jadual 2.1'!#REF!)*100</f>
        <v>#REF!</v>
      </c>
      <c r="J21" s="76"/>
      <c r="K21" s="127" t="e">
        <f>('Jadual 2.1'!#REF!/'Jadual 2.1'!#REF!)*100</f>
        <v>#REF!</v>
      </c>
      <c r="L21" s="76"/>
      <c r="M21" s="127">
        <v>0</v>
      </c>
      <c r="N21" s="76"/>
      <c r="O21" s="127" t="e">
        <f>('Jadual 2.1'!#REF!/'Jadual 2.1'!#REF!)*100</f>
        <v>#REF!</v>
      </c>
    </row>
    <row r="22" spans="2:15" s="117" customFormat="1" ht="12.95" customHeight="1" x14ac:dyDescent="0.2">
      <c r="C22" s="121" t="s">
        <v>12</v>
      </c>
      <c r="D22" s="121"/>
      <c r="E22" s="125">
        <f>('Jadual 2.1'!E38/'Jadual 2.1'!E$35)*100</f>
        <v>3.0491475318563279</v>
      </c>
      <c r="F22" s="130"/>
      <c r="G22" s="127" t="e">
        <f>('Jadual 2.1'!#REF!/'Jadual 2.1'!#REF!)*100</f>
        <v>#REF!</v>
      </c>
      <c r="H22" s="76"/>
      <c r="I22" s="127" t="e">
        <f>('Jadual 2.1'!#REF!/'Jadual 2.1'!#REF!)*100</f>
        <v>#REF!</v>
      </c>
      <c r="J22" s="76"/>
      <c r="K22" s="127" t="e">
        <f>('Jadual 2.1'!#REF!/'Jadual 2.1'!#REF!)*100</f>
        <v>#REF!</v>
      </c>
      <c r="L22" s="76"/>
      <c r="M22" s="127">
        <v>0</v>
      </c>
      <c r="N22" s="76"/>
      <c r="O22" s="127" t="e">
        <f>('Jadual 2.1'!#REF!/'Jadual 2.1'!#REF!)*100</f>
        <v>#REF!</v>
      </c>
    </row>
    <row r="23" spans="2:15" s="117" customFormat="1" ht="12.95" customHeight="1" x14ac:dyDescent="0.2">
      <c r="B23" s="122"/>
      <c r="C23" s="121" t="s">
        <v>83</v>
      </c>
      <c r="D23" s="121"/>
      <c r="E23" s="125">
        <f>('Jadual 2.1'!E43/'Jadual 2.1'!E$35)*100</f>
        <v>12.85488822600378</v>
      </c>
      <c r="F23" s="130"/>
      <c r="G23" s="127" t="e">
        <f>('Jadual 2.1'!#REF!/'Jadual 2.1'!#REF!)*100</f>
        <v>#REF!</v>
      </c>
      <c r="H23" s="77"/>
      <c r="I23" s="127" t="e">
        <f>('Jadual 2.1'!#REF!/'Jadual 2.1'!#REF!)*100</f>
        <v>#REF!</v>
      </c>
      <c r="J23" s="77"/>
      <c r="K23" s="127" t="e">
        <f>('Jadual 2.1'!#REF!/'Jadual 2.1'!#REF!)*100</f>
        <v>#REF!</v>
      </c>
      <c r="L23" s="77"/>
      <c r="M23" s="127">
        <v>0</v>
      </c>
      <c r="N23" s="77"/>
      <c r="O23" s="127" t="e">
        <f>('Jadual 2.1'!#REF!/'Jadual 2.1'!#REF!)*100</f>
        <v>#REF!</v>
      </c>
    </row>
    <row r="24" spans="2:15" s="117" customFormat="1" ht="12.95" customHeight="1" x14ac:dyDescent="0.2">
      <c r="B24" s="122"/>
      <c r="C24" s="121" t="s">
        <v>9</v>
      </c>
      <c r="D24" s="121"/>
      <c r="E24" s="125">
        <f>('Jadual 2.1'!E44/'Jadual 2.1'!E$35)*100</f>
        <v>7.5959232379786679</v>
      </c>
      <c r="F24" s="130"/>
      <c r="G24" s="127" t="e">
        <f>('Jadual 2.1'!#REF!/'Jadual 2.1'!#REF!)*100</f>
        <v>#REF!</v>
      </c>
      <c r="H24" s="77"/>
      <c r="I24" s="127" t="e">
        <f>('Jadual 2.1'!#REF!/'Jadual 2.1'!#REF!)*100</f>
        <v>#REF!</v>
      </c>
      <c r="J24" s="77"/>
      <c r="K24" s="127" t="e">
        <f>('Jadual 2.1'!#REF!/'Jadual 2.1'!#REF!)*100</f>
        <v>#REF!</v>
      </c>
      <c r="L24" s="77"/>
      <c r="M24" s="127">
        <v>0</v>
      </c>
      <c r="N24" s="77"/>
      <c r="O24" s="127" t="e">
        <f>('Jadual 2.1'!#REF!/'Jadual 2.1'!#REF!)*100</f>
        <v>#REF!</v>
      </c>
    </row>
    <row r="25" spans="2:15" s="117" customFormat="1" ht="12.95" customHeight="1" x14ac:dyDescent="0.2">
      <c r="B25" s="122"/>
      <c r="C25" s="121" t="s">
        <v>11</v>
      </c>
      <c r="D25" s="121"/>
      <c r="E25" s="125">
        <f>('Jadual 2.1'!E45/'Jadual 2.1'!E$35)*100</f>
        <v>8.4109297568034833</v>
      </c>
      <c r="F25" s="130"/>
      <c r="G25" s="127" t="e">
        <f>('Jadual 2.1'!#REF!/'Jadual 2.1'!#REF!)*100</f>
        <v>#REF!</v>
      </c>
      <c r="H25" s="77"/>
      <c r="I25" s="127" t="e">
        <f>('Jadual 2.1'!#REF!/'Jadual 2.1'!#REF!)*100</f>
        <v>#REF!</v>
      </c>
      <c r="J25" s="77"/>
      <c r="K25" s="127" t="e">
        <f>('Jadual 2.1'!#REF!/'Jadual 2.1'!#REF!)*100</f>
        <v>#REF!</v>
      </c>
      <c r="L25" s="77"/>
      <c r="M25" s="127">
        <v>0</v>
      </c>
      <c r="N25" s="77"/>
      <c r="O25" s="127" t="e">
        <f>('Jadual 2.1'!#REF!/'Jadual 2.1'!#REF!)*100</f>
        <v>#REF!</v>
      </c>
    </row>
    <row r="26" spans="2:15" s="117" customFormat="1" ht="12.95" customHeight="1" x14ac:dyDescent="0.2">
      <c r="B26" s="122"/>
      <c r="C26" s="121" t="s">
        <v>10</v>
      </c>
      <c r="D26" s="121"/>
      <c r="E26" s="125">
        <f>('Jadual 2.1'!E46/'Jadual 2.1'!E$35)*100</f>
        <v>10.038655487500424</v>
      </c>
      <c r="F26" s="130"/>
      <c r="G26" s="127" t="e">
        <f>('Jadual 2.1'!#REF!/'Jadual 2.1'!#REF!)*100</f>
        <v>#REF!</v>
      </c>
      <c r="H26" s="77"/>
      <c r="I26" s="127" t="e">
        <f>('Jadual 2.1'!#REF!/'Jadual 2.1'!#REF!)*100</f>
        <v>#REF!</v>
      </c>
      <c r="J26" s="77"/>
      <c r="K26" s="127" t="e">
        <f>('Jadual 2.1'!#REF!/'Jadual 2.1'!#REF!)*100</f>
        <v>#REF!</v>
      </c>
      <c r="L26" s="77"/>
      <c r="M26" s="127">
        <v>0</v>
      </c>
      <c r="N26" s="77"/>
      <c r="O26" s="127" t="e">
        <f>('Jadual 2.1'!#REF!/'Jadual 2.1'!#REF!)*100</f>
        <v>#REF!</v>
      </c>
    </row>
    <row r="27" spans="2:15" s="117" customFormat="1" ht="8.1" customHeight="1" x14ac:dyDescent="0.2">
      <c r="B27" s="122"/>
      <c r="C27" s="121"/>
      <c r="D27" s="121"/>
      <c r="E27" s="131"/>
      <c r="F27" s="130"/>
      <c r="G27" s="31"/>
      <c r="H27" s="77"/>
      <c r="I27" s="77"/>
      <c r="J27" s="77"/>
      <c r="K27" s="77"/>
      <c r="L27" s="77"/>
      <c r="M27" s="77"/>
      <c r="N27" s="77"/>
      <c r="O27" s="76"/>
    </row>
    <row r="28" spans="2:15" s="117" customFormat="1" ht="12.95" customHeight="1" x14ac:dyDescent="0.2">
      <c r="B28" s="120"/>
      <c r="C28" s="120" t="s">
        <v>13</v>
      </c>
      <c r="D28" s="132"/>
      <c r="E28" s="30">
        <f>SUM(E29:E31)</f>
        <v>100</v>
      </c>
      <c r="F28" s="80"/>
      <c r="G28" s="30" t="e">
        <f>SUM(G29:G31)</f>
        <v>#REF!</v>
      </c>
      <c r="H28" s="75"/>
      <c r="I28" s="75" t="e">
        <f>SUM(I29:I31)</f>
        <v>#REF!</v>
      </c>
      <c r="J28" s="75"/>
      <c r="K28" s="75" t="e">
        <f>SUM(K29:K31)</f>
        <v>#REF!</v>
      </c>
      <c r="L28" s="75"/>
      <c r="M28" s="75">
        <f>SUM(M29:M31)</f>
        <v>0</v>
      </c>
      <c r="N28" s="75"/>
      <c r="O28" s="75" t="e">
        <f>SUM(O29:O31)</f>
        <v>#REF!</v>
      </c>
    </row>
    <row r="29" spans="2:15" s="117" customFormat="1" ht="12.95" customHeight="1" x14ac:dyDescent="0.2">
      <c r="C29" s="121" t="s">
        <v>14</v>
      </c>
      <c r="D29" s="121"/>
      <c r="E29" s="125">
        <f>('Jadual 2.1'!E49/'Jadual 2.1'!E$48)*100</f>
        <v>24.974860480675623</v>
      </c>
      <c r="F29" s="130"/>
      <c r="G29" s="127" t="e">
        <f>('Jadual 2.1'!#REF!/'Jadual 2.1'!#REF!)*100</f>
        <v>#REF!</v>
      </c>
      <c r="H29" s="76"/>
      <c r="I29" s="127" t="e">
        <f>('Jadual 2.1'!#REF!/'Jadual 2.1'!#REF!)*100</f>
        <v>#REF!</v>
      </c>
      <c r="J29" s="76"/>
      <c r="K29" s="127" t="e">
        <f>('Jadual 2.1'!#REF!/'Jadual 2.1'!#REF!)*100</f>
        <v>#REF!</v>
      </c>
      <c r="L29" s="76"/>
      <c r="M29" s="127">
        <v>0</v>
      </c>
      <c r="N29" s="76"/>
      <c r="O29" s="127" t="e">
        <f>('Jadual 2.1'!#REF!/'Jadual 2.1'!#REF!)*100</f>
        <v>#REF!</v>
      </c>
    </row>
    <row r="30" spans="2:15" s="117" customFormat="1" ht="12.95" customHeight="1" x14ac:dyDescent="0.2">
      <c r="B30" s="122"/>
      <c r="C30" s="121" t="s">
        <v>15</v>
      </c>
      <c r="D30" s="121"/>
      <c r="E30" s="125">
        <f>('Jadual 2.1'!E50/'Jadual 2.1'!E$48)*100</f>
        <v>15.217622101944256</v>
      </c>
      <c r="F30" s="130"/>
      <c r="G30" s="127" t="e">
        <f>('Jadual 2.1'!#REF!/'Jadual 2.1'!#REF!)*100</f>
        <v>#REF!</v>
      </c>
      <c r="H30" s="77"/>
      <c r="I30" s="127" t="e">
        <f>('Jadual 2.1'!#REF!/'Jadual 2.1'!#REF!)*100</f>
        <v>#REF!</v>
      </c>
      <c r="J30" s="77"/>
      <c r="K30" s="127" t="e">
        <f>('Jadual 2.1'!#REF!/'Jadual 2.1'!#REF!)*100</f>
        <v>#REF!</v>
      </c>
      <c r="L30" s="77"/>
      <c r="M30" s="127">
        <v>0</v>
      </c>
      <c r="N30" s="77"/>
      <c r="O30" s="127" t="e">
        <f>('Jadual 2.1'!#REF!/'Jadual 2.1'!#REF!)*100</f>
        <v>#REF!</v>
      </c>
    </row>
    <row r="31" spans="2:15" s="117" customFormat="1" ht="12.95" customHeight="1" x14ac:dyDescent="0.2">
      <c r="B31" s="122"/>
      <c r="C31" s="121" t="s">
        <v>16</v>
      </c>
      <c r="D31" s="121"/>
      <c r="E31" s="125">
        <f>('Jadual 2.1'!E51/'Jadual 2.1'!E$48)*100</f>
        <v>59.807517417380119</v>
      </c>
      <c r="F31" s="130"/>
      <c r="G31" s="127" t="e">
        <f>('Jadual 2.1'!#REF!/'Jadual 2.1'!#REF!)*100</f>
        <v>#REF!</v>
      </c>
      <c r="H31" s="77"/>
      <c r="I31" s="127" t="e">
        <f>('Jadual 2.1'!#REF!/'Jadual 2.1'!#REF!)*100</f>
        <v>#REF!</v>
      </c>
      <c r="J31" s="77"/>
      <c r="K31" s="127" t="e">
        <f>('Jadual 2.1'!#REF!/'Jadual 2.1'!#REF!)*100</f>
        <v>#REF!</v>
      </c>
      <c r="L31" s="77"/>
      <c r="M31" s="127">
        <v>0</v>
      </c>
      <c r="N31" s="77"/>
      <c r="O31" s="127" t="e">
        <f>('Jadual 2.1'!#REF!/'Jadual 2.1'!#REF!)*100</f>
        <v>#REF!</v>
      </c>
    </row>
    <row r="32" spans="2:15" s="117" customFormat="1" ht="8.1" customHeight="1" x14ac:dyDescent="0.2">
      <c r="B32" s="122"/>
      <c r="C32" s="121"/>
      <c r="D32" s="121"/>
      <c r="E32" s="131"/>
      <c r="F32" s="130"/>
      <c r="G32" s="31"/>
      <c r="H32" s="77"/>
      <c r="I32" s="77"/>
      <c r="J32" s="77"/>
      <c r="K32" s="77"/>
      <c r="L32" s="77"/>
      <c r="M32" s="77"/>
      <c r="N32" s="77"/>
      <c r="O32" s="76"/>
    </row>
    <row r="33" spans="2:15" s="117" customFormat="1" ht="12.95" customHeight="1" x14ac:dyDescent="0.2">
      <c r="B33" s="120"/>
      <c r="C33" s="120" t="s">
        <v>17</v>
      </c>
      <c r="D33" s="132"/>
      <c r="E33" s="30">
        <f>SUM(E34:E40)</f>
        <v>100</v>
      </c>
      <c r="F33" s="80"/>
      <c r="G33" s="30" t="e">
        <f>SUM(G34:G40)</f>
        <v>#REF!</v>
      </c>
      <c r="H33" s="75"/>
      <c r="I33" s="75" t="e">
        <f>SUM(I34:I40)</f>
        <v>#REF!</v>
      </c>
      <c r="J33" s="75"/>
      <c r="K33" s="75" t="e">
        <f>SUM(K34:K40)</f>
        <v>#REF!</v>
      </c>
      <c r="L33" s="75"/>
      <c r="M33" s="75" t="e">
        <f>SUM(M34:M40)</f>
        <v>#REF!</v>
      </c>
      <c r="N33" s="75"/>
      <c r="O33" s="75" t="e">
        <f>SUM(O34:O40)</f>
        <v>#REF!</v>
      </c>
    </row>
    <row r="34" spans="2:15" s="117" customFormat="1" ht="12.95" customHeight="1" x14ac:dyDescent="0.2">
      <c r="B34" s="133"/>
      <c r="C34" s="121" t="s">
        <v>18</v>
      </c>
      <c r="D34" s="121"/>
      <c r="E34" s="125">
        <f>('Jadual 2.1 (2)'!E10/'Jadual 2.1 (2)'!E$9)*100</f>
        <v>3.8355831043005932</v>
      </c>
      <c r="F34" s="130"/>
      <c r="G34" s="127" t="e">
        <f>('Jadual 2.1'!#REF!/'Jadual 2.1'!#REF!)*100</f>
        <v>#REF!</v>
      </c>
      <c r="H34" s="76"/>
      <c r="I34" s="127" t="e">
        <f>('Jadual 2.1'!#REF!/'Jadual 2.1'!#REF!)*100</f>
        <v>#REF!</v>
      </c>
      <c r="J34" s="76"/>
      <c r="K34" s="127" t="e">
        <f>('Jadual 2.1'!#REF!/'Jadual 2.1'!#REF!)*100</f>
        <v>#REF!</v>
      </c>
      <c r="L34" s="76"/>
      <c r="M34" s="127" t="e">
        <f>('Jadual 2.1'!#REF!/'Jadual 2.1'!#REF!)*100</f>
        <v>#REF!</v>
      </c>
      <c r="N34" s="76"/>
      <c r="O34" s="127" t="e">
        <f>('Jadual 2.1 (2)'!#REF!/'Jadual 2.1 (2)'!#REF!)*100</f>
        <v>#REF!</v>
      </c>
    </row>
    <row r="35" spans="2:15" s="117" customFormat="1" ht="12.95" customHeight="1" x14ac:dyDescent="0.2">
      <c r="C35" s="121" t="s">
        <v>21</v>
      </c>
      <c r="D35" s="121"/>
      <c r="E35" s="125">
        <f>('Jadual 2.1 (2)'!E11/'Jadual 2.1 (2)'!E$9)*100</f>
        <v>10.598646304003253</v>
      </c>
      <c r="F35" s="130"/>
      <c r="G35" s="127" t="e">
        <f>('Jadual 2.1'!#REF!/'Jadual 2.1'!#REF!)*100</f>
        <v>#REF!</v>
      </c>
      <c r="H35" s="76"/>
      <c r="I35" s="127" t="e">
        <f>('Jadual 2.1'!#REF!/'Jadual 2.1'!#REF!)*100</f>
        <v>#REF!</v>
      </c>
      <c r="J35" s="76"/>
      <c r="K35" s="127" t="e">
        <f>('Jadual 2.1'!#REF!/'Jadual 2.1'!#REF!)*100</f>
        <v>#REF!</v>
      </c>
      <c r="L35" s="76"/>
      <c r="M35" s="127" t="e">
        <f>('Jadual 2.1'!#REF!/'Jadual 2.1'!#REF!)*100</f>
        <v>#REF!</v>
      </c>
      <c r="N35" s="76"/>
      <c r="O35" s="127" t="e">
        <f>('Jadual 2.1 (2)'!#REF!/'Jadual 2.1 (2)'!#REF!)*100</f>
        <v>#REF!</v>
      </c>
    </row>
    <row r="36" spans="2:15" s="117" customFormat="1" ht="12.95" customHeight="1" x14ac:dyDescent="0.2">
      <c r="C36" s="121" t="s">
        <v>20</v>
      </c>
      <c r="D36" s="121"/>
      <c r="E36" s="125">
        <f>('Jadual 2.1 (2)'!E12/'Jadual 2.1 (2)'!E$9)*100</f>
        <v>5.8604603099733827</v>
      </c>
      <c r="F36" s="130"/>
      <c r="G36" s="127" t="e">
        <f>('Jadual 2.1'!#REF!/'Jadual 2.1'!#REF!)*100</f>
        <v>#REF!</v>
      </c>
      <c r="H36" s="76"/>
      <c r="I36" s="127" t="e">
        <f>('Jadual 2.1'!#REF!/'Jadual 2.1'!#REF!)*100</f>
        <v>#REF!</v>
      </c>
      <c r="J36" s="76"/>
      <c r="K36" s="127" t="e">
        <f>('Jadual 2.1'!#REF!/'Jadual 2.1'!#REF!)*100</f>
        <v>#REF!</v>
      </c>
      <c r="L36" s="76"/>
      <c r="M36" s="127" t="e">
        <f>('Jadual 2.1'!#REF!/'Jadual 2.1'!#REF!)*100</f>
        <v>#REF!</v>
      </c>
      <c r="N36" s="76"/>
      <c r="O36" s="127" t="e">
        <f>('Jadual 2.1 (2)'!#REF!/'Jadual 2.1 (2)'!#REF!)*100</f>
        <v>#REF!</v>
      </c>
    </row>
    <row r="37" spans="2:15" s="117" customFormat="1" ht="12.95" customHeight="1" x14ac:dyDescent="0.2">
      <c r="C37" s="121" t="s">
        <v>23</v>
      </c>
      <c r="D37" s="121"/>
      <c r="E37" s="125">
        <f>('Jadual 2.1 (2)'!E13/'Jadual 2.1 (2)'!E$9)*100</f>
        <v>10.721648969060997</v>
      </c>
      <c r="F37" s="130"/>
      <c r="G37" s="127" t="e">
        <f>('Jadual 2.1'!#REF!/'Jadual 2.1'!#REF!)*100</f>
        <v>#REF!</v>
      </c>
      <c r="H37" s="76"/>
      <c r="I37" s="127" t="e">
        <f>('Jadual 2.1'!#REF!/'Jadual 2.1'!#REF!)*100</f>
        <v>#REF!</v>
      </c>
      <c r="J37" s="76"/>
      <c r="K37" s="127" t="e">
        <f>('Jadual 2.1'!#REF!/'Jadual 2.1'!#REF!)*100</f>
        <v>#REF!</v>
      </c>
      <c r="L37" s="76"/>
      <c r="M37" s="127" t="e">
        <f>('Jadual 2.1'!#REF!/'Jadual 2.1'!#REF!)*100</f>
        <v>#REF!</v>
      </c>
      <c r="N37" s="76"/>
      <c r="O37" s="127" t="e">
        <f>('Jadual 2.1 (2)'!#REF!/'Jadual 2.1 (2)'!#REF!)*100</f>
        <v>#REF!</v>
      </c>
    </row>
    <row r="38" spans="2:15" s="117" customFormat="1" ht="12.95" customHeight="1" x14ac:dyDescent="0.2">
      <c r="C38" s="121" t="s">
        <v>24</v>
      </c>
      <c r="D38" s="121"/>
      <c r="E38" s="125">
        <f>('Jadual 2.1 (2)'!E14/'Jadual 2.1 (2)'!E$9)*100</f>
        <v>3.9399186982384622</v>
      </c>
      <c r="F38" s="130"/>
      <c r="G38" s="127" t="e">
        <f>('Jadual 2.1'!#REF!/'Jadual 2.1'!#REF!)*100</f>
        <v>#REF!</v>
      </c>
      <c r="H38" s="76"/>
      <c r="I38" s="127" t="e">
        <f>('Jadual 2.1'!#REF!/'Jadual 2.1'!#REF!)*100</f>
        <v>#REF!</v>
      </c>
      <c r="J38" s="76"/>
      <c r="K38" s="127" t="e">
        <f>('Jadual 2.1'!#REF!/'Jadual 2.1'!#REF!)*100</f>
        <v>#REF!</v>
      </c>
      <c r="L38" s="76"/>
      <c r="M38" s="127" t="e">
        <f>('Jadual 2.1'!#REF!/'Jadual 2.1'!#REF!)*100</f>
        <v>#REF!</v>
      </c>
      <c r="N38" s="76"/>
      <c r="O38" s="127" t="e">
        <f>('Jadual 2.1 (2)'!#REF!/'Jadual 2.1 (2)'!#REF!)*100</f>
        <v>#REF!</v>
      </c>
    </row>
    <row r="39" spans="2:15" s="117" customFormat="1" ht="12.95" customHeight="1" x14ac:dyDescent="0.2">
      <c r="C39" s="121" t="s">
        <v>19</v>
      </c>
      <c r="D39" s="121"/>
      <c r="E39" s="125">
        <f>('Jadual 2.1 (2)'!E15/'Jadual 2.1 (2)'!E$9)*100</f>
        <v>57.701833539726699</v>
      </c>
      <c r="F39" s="130"/>
      <c r="G39" s="127" t="e">
        <f>('Jadual 2.1'!#REF!/'Jadual 2.1'!#REF!)*100</f>
        <v>#REF!</v>
      </c>
      <c r="H39" s="76"/>
      <c r="I39" s="127" t="e">
        <f>('Jadual 2.1'!#REF!/'Jadual 2.1'!#REF!)*100</f>
        <v>#REF!</v>
      </c>
      <c r="J39" s="76"/>
      <c r="K39" s="127" t="e">
        <f>('Jadual 2.1'!#REF!/'Jadual 2.1'!#REF!)*100</f>
        <v>#REF!</v>
      </c>
      <c r="L39" s="76"/>
      <c r="M39" s="127" t="e">
        <f>('Jadual 2.1'!#REF!/'Jadual 2.1'!#REF!)*100</f>
        <v>#REF!</v>
      </c>
      <c r="N39" s="76"/>
      <c r="O39" s="127" t="e">
        <f>('Jadual 2.1 (2)'!#REF!/'Jadual 2.1 (2)'!#REF!)*100</f>
        <v>#REF!</v>
      </c>
    </row>
    <row r="40" spans="2:15" s="117" customFormat="1" ht="12.95" customHeight="1" x14ac:dyDescent="0.2">
      <c r="B40" s="122"/>
      <c r="C40" s="121" t="s">
        <v>22</v>
      </c>
      <c r="D40" s="121"/>
      <c r="E40" s="125">
        <f>('Jadual 2.1 (2)'!E16/'Jadual 2.1 (2)'!E$9)*100</f>
        <v>7.3419090746966189</v>
      </c>
      <c r="F40" s="130"/>
      <c r="G40" s="127" t="e">
        <f>('Jadual 2.1'!#REF!/'Jadual 2.1'!#REF!)*100</f>
        <v>#REF!</v>
      </c>
      <c r="H40" s="77"/>
      <c r="I40" s="127" t="e">
        <f>('Jadual 2.1'!#REF!/'Jadual 2.1'!#REF!)*100</f>
        <v>#REF!</v>
      </c>
      <c r="J40" s="77"/>
      <c r="K40" s="127" t="e">
        <f>('Jadual 2.1'!#REF!/'Jadual 2.1'!#REF!)*100</f>
        <v>#REF!</v>
      </c>
      <c r="L40" s="77"/>
      <c r="M40" s="127" t="e">
        <f>('Jadual 2.1'!#REF!/'Jadual 2.1'!#REF!)*100</f>
        <v>#REF!</v>
      </c>
      <c r="N40" s="77"/>
      <c r="O40" s="127" t="e">
        <f>('Jadual 2.1 (2)'!#REF!/'Jadual 2.1 (2)'!#REF!)*100</f>
        <v>#REF!</v>
      </c>
    </row>
    <row r="41" spans="2:15" ht="8.1" customHeight="1" x14ac:dyDescent="0.2">
      <c r="B41" s="1"/>
      <c r="C41" s="14"/>
      <c r="D41" s="14"/>
      <c r="E41" s="32"/>
      <c r="F41" s="47"/>
      <c r="G41" s="31"/>
      <c r="H41" s="77"/>
      <c r="I41" s="77"/>
      <c r="J41" s="77"/>
      <c r="K41" s="77"/>
      <c r="L41" s="77"/>
      <c r="M41" s="77"/>
      <c r="N41" s="77"/>
      <c r="O41" s="76"/>
    </row>
    <row r="42" spans="2:15" ht="8.1" customHeight="1" thickBo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2:15" ht="6" customHeight="1" x14ac:dyDescent="0.2"/>
    <row r="44" spans="2:15" x14ac:dyDescent="0.2">
      <c r="C44" s="86" t="s">
        <v>90</v>
      </c>
    </row>
    <row r="45" spans="2:15" x14ac:dyDescent="0.2">
      <c r="C45" s="87" t="s">
        <v>89</v>
      </c>
    </row>
  </sheetData>
  <mergeCells count="3">
    <mergeCell ref="G5:M5"/>
    <mergeCell ref="B2:O2"/>
    <mergeCell ref="B3:O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B1:O41"/>
  <sheetViews>
    <sheetView view="pageBreakPreview" topLeftCell="A7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8.42578125" style="2" customWidth="1"/>
    <col min="2" max="2" width="1.5703125" style="2" customWidth="1"/>
    <col min="3" max="3" width="19" style="2" customWidth="1"/>
    <col min="4" max="4" width="1.85546875" style="2" customWidth="1"/>
    <col min="5" max="5" width="19" style="2" customWidth="1"/>
    <col min="6" max="6" width="1.5703125" style="2" customWidth="1"/>
    <col min="7" max="7" width="24" style="2" customWidth="1"/>
    <col min="8" max="8" width="2" style="2" customWidth="1"/>
    <col min="9" max="9" width="24" style="2" customWidth="1"/>
    <col min="10" max="10" width="2.140625" style="2" customWidth="1"/>
    <col min="11" max="11" width="24" style="2" customWidth="1"/>
    <col min="12" max="12" width="2" style="2" customWidth="1"/>
    <col min="13" max="13" width="18.42578125" style="2" customWidth="1"/>
    <col min="14" max="14" width="1.85546875" style="2" customWidth="1"/>
    <col min="15" max="15" width="18.42578125" style="2" customWidth="1"/>
    <col min="16" max="16" width="2.140625" style="2" customWidth="1"/>
    <col min="17" max="16384" width="9.140625" style="2"/>
  </cols>
  <sheetData>
    <row r="1" spans="2:15" ht="54.95" customHeight="1" x14ac:dyDescent="0.2"/>
    <row r="2" spans="2:15" ht="15" customHeight="1" x14ac:dyDescent="0.2">
      <c r="B2" s="232" t="s">
        <v>96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2:15" ht="15" customHeight="1" x14ac:dyDescent="0.2">
      <c r="B3" s="240" t="s">
        <v>97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</row>
    <row r="4" spans="2:15" ht="25.5" customHeight="1" thickBot="1" x14ac:dyDescent="0.25"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5"/>
      <c r="N4" s="5"/>
      <c r="O4" s="5"/>
    </row>
    <row r="5" spans="2:15" s="6" customFormat="1" ht="39" customHeight="1" thickBot="1" x14ac:dyDescent="0.3">
      <c r="B5" s="98"/>
      <c r="C5" s="107" t="s">
        <v>73</v>
      </c>
      <c r="D5" s="97"/>
      <c r="E5" s="101" t="s">
        <v>79</v>
      </c>
      <c r="F5" s="98"/>
      <c r="G5" s="238" t="s">
        <v>104</v>
      </c>
      <c r="H5" s="239"/>
      <c r="I5" s="239"/>
      <c r="J5" s="239"/>
      <c r="K5" s="239"/>
      <c r="L5" s="239"/>
      <c r="M5" s="239"/>
      <c r="N5" s="89"/>
      <c r="O5" s="101" t="s">
        <v>77</v>
      </c>
    </row>
    <row r="6" spans="2:15" s="6" customFormat="1" x14ac:dyDescent="0.25">
      <c r="B6" s="90"/>
      <c r="C6" s="90"/>
      <c r="D6" s="98"/>
      <c r="E6" s="102"/>
      <c r="F6" s="98"/>
      <c r="G6" s="101" t="s">
        <v>68</v>
      </c>
      <c r="H6" s="101"/>
      <c r="I6" s="101" t="s">
        <v>69</v>
      </c>
      <c r="J6" s="101"/>
      <c r="K6" s="103" t="s">
        <v>71</v>
      </c>
      <c r="L6" s="101"/>
      <c r="M6" s="101" t="s">
        <v>70</v>
      </c>
      <c r="N6" s="98"/>
      <c r="O6" s="102"/>
    </row>
    <row r="7" spans="2:15" s="23" customFormat="1" x14ac:dyDescent="0.25">
      <c r="B7" s="90"/>
      <c r="C7" s="91"/>
      <c r="D7" s="90"/>
      <c r="E7" s="102"/>
      <c r="F7" s="90"/>
      <c r="G7" s="102" t="s">
        <v>62</v>
      </c>
      <c r="H7" s="102"/>
      <c r="I7" s="102" t="s">
        <v>63</v>
      </c>
      <c r="J7" s="102"/>
      <c r="K7" s="104" t="s">
        <v>65</v>
      </c>
      <c r="L7" s="102"/>
      <c r="M7" s="102" t="s">
        <v>64</v>
      </c>
      <c r="N7" s="90"/>
      <c r="O7" s="102"/>
    </row>
    <row r="8" spans="2:15" s="52" customFormat="1" ht="28.5" customHeight="1" thickBot="1" x14ac:dyDescent="0.3">
      <c r="B8" s="96"/>
      <c r="C8" s="96"/>
      <c r="D8" s="96"/>
      <c r="E8" s="105" t="s">
        <v>80</v>
      </c>
      <c r="F8" s="96"/>
      <c r="G8" s="105" t="s">
        <v>80</v>
      </c>
      <c r="H8" s="108"/>
      <c r="I8" s="105" t="s">
        <v>80</v>
      </c>
      <c r="J8" s="108"/>
      <c r="K8" s="105" t="s">
        <v>80</v>
      </c>
      <c r="L8" s="108"/>
      <c r="M8" s="105" t="s">
        <v>80</v>
      </c>
      <c r="N8" s="96"/>
      <c r="O8" s="105" t="s">
        <v>80</v>
      </c>
    </row>
    <row r="9" spans="2:15" s="6" customFormat="1" ht="20.25" hidden="1" customHeight="1" x14ac:dyDescent="0.25">
      <c r="B9" s="19"/>
      <c r="C9" s="36" t="s">
        <v>60</v>
      </c>
      <c r="D9" s="37"/>
      <c r="E9" s="38"/>
      <c r="F9" s="39"/>
      <c r="G9" s="38"/>
      <c r="H9" s="39"/>
      <c r="I9" s="39"/>
      <c r="J9" s="39"/>
      <c r="K9" s="39"/>
      <c r="L9" s="39"/>
      <c r="M9" s="39"/>
      <c r="N9" s="39"/>
      <c r="O9" s="39"/>
    </row>
    <row r="10" spans="2:15" s="6" customFormat="1" ht="15" customHeight="1" x14ac:dyDescent="0.25">
      <c r="B10" s="9"/>
      <c r="C10" s="9" t="s">
        <v>25</v>
      </c>
      <c r="D10" s="134"/>
      <c r="E10" s="135">
        <f>SUM(E11:E20)</f>
        <v>93.837409154179468</v>
      </c>
      <c r="F10" s="136"/>
      <c r="G10" s="135">
        <f>SUM(G11:G20)</f>
        <v>90.852649006622514</v>
      </c>
      <c r="H10" s="137"/>
      <c r="I10" s="135">
        <f>SUM(I11:I20)</f>
        <v>90.651700452337082</v>
      </c>
      <c r="J10" s="137"/>
      <c r="K10" s="135">
        <f>SUM(K11:K20)</f>
        <v>90.119956455848566</v>
      </c>
      <c r="L10" s="137"/>
      <c r="M10" s="137" t="e">
        <f>SUM(M11:M20)</f>
        <v>#REF!</v>
      </c>
      <c r="N10" s="137"/>
      <c r="O10" s="135" t="e">
        <f>SUM(O11:O20)</f>
        <v>#REF!</v>
      </c>
    </row>
    <row r="11" spans="2:15" s="6" customFormat="1" ht="12.95" customHeight="1" x14ac:dyDescent="0.25">
      <c r="C11" s="14" t="s">
        <v>26</v>
      </c>
      <c r="D11" s="14"/>
      <c r="E11" s="79">
        <f>('Jadual 2.1 (2)'!E19/'Jadual 2.1 (2)'!E$18)*100</f>
        <v>7.3398709855809265</v>
      </c>
      <c r="F11" s="47"/>
      <c r="G11" s="25">
        <f>('Jadual 2.1 (2)'!G19/'Jadual 2.1 (2)'!G$18)*100</f>
        <v>8.2781456953642394</v>
      </c>
      <c r="H11" s="73"/>
      <c r="I11" s="25">
        <f>('Jadual 2.1 (2)'!J19/'Jadual 2.1 (2)'!J$18)*100</f>
        <v>8.8624560227843858</v>
      </c>
      <c r="J11" s="73"/>
      <c r="K11" s="25">
        <f>('Jadual 2.1 (2)'!M19/'Jadual 2.1 (2)'!M$18)*100</f>
        <v>5.7619793636872636</v>
      </c>
      <c r="L11" s="73"/>
      <c r="M11" s="25" t="e">
        <f>('Jadual 2.1 (2)'!#REF!/'Jadual 2.1 (2)'!#REF!)*100</f>
        <v>#REF!</v>
      </c>
      <c r="N11" s="73"/>
      <c r="O11" s="25" t="e">
        <f>('Jadual 2.1 (2)'!#REF!/'Jadual 2.1 (2)'!#REF!)*100</f>
        <v>#REF!</v>
      </c>
    </row>
    <row r="12" spans="2:15" s="6" customFormat="1" ht="12.95" customHeight="1" x14ac:dyDescent="0.25">
      <c r="C12" s="14" t="s">
        <v>34</v>
      </c>
      <c r="D12" s="14"/>
      <c r="E12" s="79">
        <f>('Jadual 2.1 (2)'!E20/'Jadual 2.1 (2)'!E$18)*100</f>
        <v>6.1671154625635101</v>
      </c>
      <c r="F12" s="47"/>
      <c r="G12" s="25">
        <f>('Jadual 2.1 (2)'!G20/'Jadual 2.1 (2)'!G$18)*100</f>
        <v>5.008278145695364</v>
      </c>
      <c r="H12" s="73"/>
      <c r="I12" s="25">
        <f>('Jadual 2.1 (2)'!J20/'Jadual 2.1 (2)'!J$18)*100</f>
        <v>3.9202546490199364</v>
      </c>
      <c r="J12" s="73"/>
      <c r="K12" s="25">
        <f>('Jadual 2.1 (2)'!M20/'Jadual 2.1 (2)'!M$18)*100</f>
        <v>4.4112481713488254</v>
      </c>
      <c r="L12" s="73"/>
      <c r="M12" s="25" t="e">
        <f>('Jadual 2.1 (2)'!#REF!/'Jadual 2.1 (2)'!#REF!)*100</f>
        <v>#REF!</v>
      </c>
      <c r="N12" s="73"/>
      <c r="O12" s="25" t="e">
        <f>('Jadual 2.1 (2)'!#REF!/'Jadual 2.1 (2)'!#REF!)*100</f>
        <v>#REF!</v>
      </c>
    </row>
    <row r="13" spans="2:15" s="6" customFormat="1" ht="12.95" customHeight="1" x14ac:dyDescent="0.25">
      <c r="C13" s="14" t="s">
        <v>28</v>
      </c>
      <c r="D13" s="14"/>
      <c r="E13" s="79">
        <f>('Jadual 2.1 (2)'!E21/'Jadual 2.1 (2)'!E$18)*100</f>
        <v>2.451085436704068</v>
      </c>
      <c r="F13" s="47"/>
      <c r="G13" s="25">
        <f>('Jadual 2.1 (2)'!G21/'Jadual 2.1 (2)'!G$18)*100</f>
        <v>2.2764900662251653</v>
      </c>
      <c r="H13" s="73"/>
      <c r="I13" s="25">
        <f>('Jadual 2.1 (2)'!J21/'Jadual 2.1 (2)'!J$18)*100</f>
        <v>1.742335399564416</v>
      </c>
      <c r="J13" s="73"/>
      <c r="K13" s="25">
        <f>('Jadual 2.1 (2)'!M21/'Jadual 2.1 (2)'!M$18)*100</f>
        <v>1.9507705324398696</v>
      </c>
      <c r="L13" s="73"/>
      <c r="M13" s="25" t="e">
        <f>('Jadual 2.1 (2)'!#REF!/'Jadual 2.1 (2)'!#REF!)*100</f>
        <v>#REF!</v>
      </c>
      <c r="N13" s="73"/>
      <c r="O13" s="25" t="e">
        <f>('Jadual 2.1 (2)'!#REF!/'Jadual 2.1 (2)'!#REF!)*100</f>
        <v>#REF!</v>
      </c>
    </row>
    <row r="14" spans="2:15" s="6" customFormat="1" ht="12.95" customHeight="1" x14ac:dyDescent="0.25">
      <c r="C14" s="14" t="s">
        <v>32</v>
      </c>
      <c r="D14" s="14"/>
      <c r="E14" s="79">
        <f>('Jadual 2.1 (2)'!E22/'Jadual 2.1 (2)'!E$18)*100</f>
        <v>6.0331993753515212</v>
      </c>
      <c r="F14" s="47"/>
      <c r="G14" s="25">
        <f>('Jadual 2.1 (2)'!G22/'Jadual 2.1 (2)'!G$18)*100</f>
        <v>3.435430463576159</v>
      </c>
      <c r="H14" s="73"/>
      <c r="I14" s="25">
        <f>('Jadual 2.1 (2)'!J22/'Jadual 2.1 (2)'!J$18)*100</f>
        <v>2.5632434243591891</v>
      </c>
      <c r="J14" s="73"/>
      <c r="K14" s="25">
        <f>('Jadual 2.1 (2)'!M22/'Jadual 2.1 (2)'!M$18)*100</f>
        <v>3.4237389996192329</v>
      </c>
      <c r="L14" s="73"/>
      <c r="M14" s="25" t="e">
        <f>('Jadual 2.1 (2)'!#REF!/'Jadual 2.1 (2)'!#REF!)*100</f>
        <v>#REF!</v>
      </c>
      <c r="N14" s="73"/>
      <c r="O14" s="25" t="e">
        <f>('Jadual 2.1 (2)'!#REF!/'Jadual 2.1 (2)'!#REF!)*100</f>
        <v>#REF!</v>
      </c>
    </row>
    <row r="15" spans="2:15" s="6" customFormat="1" ht="12.95" customHeight="1" x14ac:dyDescent="0.25">
      <c r="C15" s="14" t="s">
        <v>31</v>
      </c>
      <c r="D15" s="14"/>
      <c r="E15" s="79">
        <f>('Jadual 2.1 (2)'!E23/'Jadual 2.1 (2)'!E$18)*100</f>
        <v>34.438240552505981</v>
      </c>
      <c r="F15" s="47"/>
      <c r="G15" s="25">
        <f>('Jadual 2.1 (2)'!G23/'Jadual 2.1 (2)'!G$18)*100</f>
        <v>27.814569536423839</v>
      </c>
      <c r="H15" s="73"/>
      <c r="I15" s="25">
        <f>('Jadual 2.1 (2)'!J23/'Jadual 2.1 (2)'!J$18)*100</f>
        <v>29.938013067515495</v>
      </c>
      <c r="J15" s="73"/>
      <c r="K15" s="25">
        <f>('Jadual 2.1 (2)'!M23/'Jadual 2.1 (2)'!M$18)*100</f>
        <v>31.853713581261054</v>
      </c>
      <c r="L15" s="73"/>
      <c r="M15" s="25" t="e">
        <f>('Jadual 2.1 (2)'!#REF!/'Jadual 2.1 (2)'!#REF!)*100</f>
        <v>#REF!</v>
      </c>
      <c r="N15" s="73"/>
      <c r="O15" s="25" t="e">
        <f>('Jadual 2.1 (2)'!#REF!/'Jadual 2.1 (2)'!#REF!)*100</f>
        <v>#REF!</v>
      </c>
    </row>
    <row r="16" spans="2:15" s="6" customFormat="1" ht="12.95" customHeight="1" x14ac:dyDescent="0.25">
      <c r="C16" s="14" t="s">
        <v>30</v>
      </c>
      <c r="D16" s="14"/>
      <c r="E16" s="79">
        <f>('Jadual 2.1 (2)'!E24/'Jadual 2.1 (2)'!E$18)*100</f>
        <v>6.0717843014651587</v>
      </c>
      <c r="F16" s="47"/>
      <c r="G16" s="25">
        <f>('Jadual 2.1 (2)'!G24/'Jadual 2.1 (2)'!G$18)*100</f>
        <v>4.8427152317880795</v>
      </c>
      <c r="H16" s="73"/>
      <c r="I16" s="25">
        <f>('Jadual 2.1 (2)'!J24/'Jadual 2.1 (2)'!J$18)*100</f>
        <v>5.4280448986429892</v>
      </c>
      <c r="J16" s="73"/>
      <c r="K16" s="25">
        <f>('Jadual 2.1 (2)'!M24/'Jadual 2.1 (2)'!M$18)*100</f>
        <v>3.4182305777323201</v>
      </c>
      <c r="L16" s="73"/>
      <c r="M16" s="25" t="e">
        <f>('Jadual 2.1 (2)'!#REF!/'Jadual 2.1 (2)'!#REF!)*100</f>
        <v>#REF!</v>
      </c>
      <c r="N16" s="73"/>
      <c r="O16" s="25" t="e">
        <f>('Jadual 2.1 (2)'!#REF!/'Jadual 2.1 (2)'!#REF!)*100</f>
        <v>#REF!</v>
      </c>
    </row>
    <row r="17" spans="2:15" s="6" customFormat="1" ht="12.95" customHeight="1" x14ac:dyDescent="0.25">
      <c r="C17" s="14" t="s">
        <v>29</v>
      </c>
      <c r="D17" s="14"/>
      <c r="E17" s="79">
        <f>('Jadual 2.1 (2)'!E25/'Jadual 2.1 (2)'!E$18)*100</f>
        <v>7.0590305380209202</v>
      </c>
      <c r="F17" s="47"/>
      <c r="G17" s="25">
        <f>('Jadual 2.1 (2)'!G25/'Jadual 2.1 (2)'!G$18)*100</f>
        <v>8.6506622516556284</v>
      </c>
      <c r="H17" s="73"/>
      <c r="I17" s="25">
        <f>('Jadual 2.1 (2)'!J25/'Jadual 2.1 (2)'!J$18)*100</f>
        <v>9.3650527726587374</v>
      </c>
      <c r="J17" s="73"/>
      <c r="K17" s="25">
        <f>('Jadual 2.1 (2)'!M25/'Jadual 2.1 (2)'!M$18)*100</f>
        <v>8.766411412186617</v>
      </c>
      <c r="L17" s="73"/>
      <c r="M17" s="25" t="e">
        <f>('Jadual 2.1 (2)'!#REF!/'Jadual 2.1 (2)'!#REF!)*100</f>
        <v>#REF!</v>
      </c>
      <c r="N17" s="73"/>
      <c r="O17" s="25" t="e">
        <f>('Jadual 2.1 (2)'!#REF!/'Jadual 2.1 (2)'!#REF!)*100</f>
        <v>#REF!</v>
      </c>
    </row>
    <row r="18" spans="2:15" s="6" customFormat="1" ht="12.95" customHeight="1" x14ac:dyDescent="0.25">
      <c r="C18" s="14" t="s">
        <v>84</v>
      </c>
      <c r="D18" s="14"/>
      <c r="E18" s="79">
        <f>('Jadual 2.1 (2)'!E26/'Jadual 2.1 (2)'!E$18)*100</f>
        <v>7.6137988242280654</v>
      </c>
      <c r="F18" s="47"/>
      <c r="G18" s="25">
        <f>('Jadual 2.1 (2)'!G26/'Jadual 2.1 (2)'!G$18)*100</f>
        <v>7.4503311258278151</v>
      </c>
      <c r="H18" s="73"/>
      <c r="I18" s="25">
        <f>('Jadual 2.1 (2)'!J26/'Jadual 2.1 (2)'!J$18)*100</f>
        <v>8.3766124979058478</v>
      </c>
      <c r="J18" s="73"/>
      <c r="K18" s="25">
        <f>('Jadual 2.1 (2)'!M26/'Jadual 2.1 (2)'!M$18)*100</f>
        <v>11.968496244266129</v>
      </c>
      <c r="L18" s="73"/>
      <c r="M18" s="25" t="e">
        <f>('Jadual 2.1 (2)'!#REF!/'Jadual 2.1 (2)'!#REF!)*100</f>
        <v>#REF!</v>
      </c>
      <c r="N18" s="73"/>
      <c r="O18" s="25" t="e">
        <f>('Jadual 2.1 (2)'!#REF!/'Jadual 2.1 (2)'!#REF!)*100</f>
        <v>#REF!</v>
      </c>
    </row>
    <row r="19" spans="2:15" s="6" customFormat="1" ht="12.95" customHeight="1" x14ac:dyDescent="0.25">
      <c r="B19" s="13"/>
      <c r="C19" s="14" t="s">
        <v>33</v>
      </c>
      <c r="D19" s="14"/>
      <c r="E19" s="79">
        <f>('Jadual 2.1 (2)'!E27/'Jadual 2.1 (2)'!E$18)*100</f>
        <v>6.0415573479461697</v>
      </c>
      <c r="F19" s="47"/>
      <c r="G19" s="25">
        <f>('Jadual 2.1 (2)'!G27/'Jadual 2.1 (2)'!G$18)*100</f>
        <v>4.5529801324503305</v>
      </c>
      <c r="H19" s="74"/>
      <c r="I19" s="25">
        <f>('Jadual 2.1 (2)'!J27/'Jadual 2.1 (2)'!J$18)*100</f>
        <v>4.2888255989277937</v>
      </c>
      <c r="J19" s="74"/>
      <c r="K19" s="25">
        <f>('Jadual 2.1 (2)'!M27/'Jadual 2.1 (2)'!M$18)*100</f>
        <v>4.0362072483569005</v>
      </c>
      <c r="L19" s="74"/>
      <c r="M19" s="25" t="e">
        <f>('Jadual 2.1 (2)'!#REF!/'Jadual 2.1 (2)'!#REF!)*100</f>
        <v>#REF!</v>
      </c>
      <c r="N19" s="74"/>
      <c r="O19" s="25" t="e">
        <f>('Jadual 2.1 (2)'!#REF!/'Jadual 2.1 (2)'!#REF!)*100</f>
        <v>#REF!</v>
      </c>
    </row>
    <row r="20" spans="2:15" s="6" customFormat="1" ht="12.95" customHeight="1" x14ac:dyDescent="0.25">
      <c r="B20" s="13"/>
      <c r="C20" s="14" t="s">
        <v>27</v>
      </c>
      <c r="D20" s="14"/>
      <c r="E20" s="79">
        <f>('Jadual 2.1 (2)'!E29/'Jadual 2.1 (2)'!E$18)*100</f>
        <v>10.621726329813139</v>
      </c>
      <c r="F20" s="47"/>
      <c r="G20" s="25">
        <f>('Jadual 2.1 (2)'!G29/'Jadual 2.1 (2)'!G$18)*100</f>
        <v>18.543046357615893</v>
      </c>
      <c r="H20" s="74"/>
      <c r="I20" s="25">
        <f>('Jadual 2.1 (2)'!J29/'Jadual 2.1 (2)'!J$18)*100</f>
        <v>16.166862120958285</v>
      </c>
      <c r="J20" s="74"/>
      <c r="K20" s="25">
        <f>('Jadual 2.1 (2)'!M29/'Jadual 2.1 (2)'!M$18)*100</f>
        <v>14.529160324950348</v>
      </c>
      <c r="L20" s="74"/>
      <c r="M20" s="25" t="e">
        <f>('Jadual 2.1 (2)'!#REF!/'Jadual 2.1 (2)'!#REF!)*100</f>
        <v>#REF!</v>
      </c>
      <c r="N20" s="74"/>
      <c r="O20" s="25" t="e">
        <f>('Jadual 2.1 (2)'!#REF!/'Jadual 2.1 (2)'!#REF!)*100</f>
        <v>#REF!</v>
      </c>
    </row>
    <row r="21" spans="2:15" s="6" customFormat="1" ht="12.95" customHeight="1" x14ac:dyDescent="0.25">
      <c r="B21" s="13"/>
      <c r="C21" s="85"/>
      <c r="D21" s="14"/>
      <c r="E21" s="79"/>
      <c r="F21" s="47"/>
      <c r="G21" s="25"/>
      <c r="H21" s="74"/>
      <c r="I21" s="25"/>
      <c r="J21" s="74"/>
      <c r="K21" s="25"/>
      <c r="L21" s="74"/>
      <c r="M21" s="25"/>
      <c r="N21" s="74"/>
      <c r="O21" s="25"/>
    </row>
    <row r="22" spans="2:15" s="6" customFormat="1" x14ac:dyDescent="0.25">
      <c r="B22" s="9"/>
      <c r="C22" s="9" t="s">
        <v>35</v>
      </c>
      <c r="D22" s="134"/>
      <c r="E22" s="135" t="e">
        <f>SUM(E23:E25)</f>
        <v>#REF!</v>
      </c>
      <c r="F22" s="136"/>
      <c r="G22" s="135" t="e">
        <f>SUM(G23:G25)</f>
        <v>#REF!</v>
      </c>
      <c r="H22" s="137"/>
      <c r="I22" s="137" t="e">
        <f t="shared" ref="I22:O22" si="0">SUM(I23:I25)</f>
        <v>#REF!</v>
      </c>
      <c r="J22" s="137"/>
      <c r="K22" s="137" t="e">
        <f t="shared" si="0"/>
        <v>#REF!</v>
      </c>
      <c r="L22" s="137"/>
      <c r="M22" s="137">
        <f t="shared" si="0"/>
        <v>0</v>
      </c>
      <c r="N22" s="137"/>
      <c r="O22" s="137" t="e">
        <f t="shared" si="0"/>
        <v>#REF!</v>
      </c>
    </row>
    <row r="23" spans="2:15" s="6" customFormat="1" x14ac:dyDescent="0.25">
      <c r="C23" s="14" t="s">
        <v>59</v>
      </c>
      <c r="D23" s="14"/>
      <c r="E23" s="79">
        <f>('Jadual 2.1 (2)'!E46/'Jadual 2.1 (2)'!E$38)*100</f>
        <v>7.0535700335050588</v>
      </c>
      <c r="F23" s="47"/>
      <c r="G23" s="79">
        <f>('Jadual 2.1 (2)'!G46/'Jadual 2.1 (2)'!G$38)*100</f>
        <v>11.490978157644824</v>
      </c>
      <c r="H23" s="73"/>
      <c r="I23" s="79">
        <f>('Jadual 2.1 (2)'!J46/'Jadual 2.1 (2)'!J$38)*100</f>
        <v>10.668703936724789</v>
      </c>
      <c r="J23" s="73"/>
      <c r="K23" s="79">
        <f>('Jadual 2.1 (2)'!M46/'Jadual 2.1 (2)'!M$38)*100</f>
        <v>7.4132985957055171</v>
      </c>
      <c r="L23" s="73"/>
      <c r="M23" s="25">
        <v>0</v>
      </c>
      <c r="N23" s="73"/>
      <c r="O23" s="79" t="e">
        <f>('Jadual 2.1 (2)'!#REF!/'Jadual 2.1 (2)'!#REF!)*100</f>
        <v>#REF!</v>
      </c>
    </row>
    <row r="24" spans="2:15" s="6" customFormat="1" x14ac:dyDescent="0.25">
      <c r="C24" s="14" t="s">
        <v>36</v>
      </c>
      <c r="D24" s="14"/>
      <c r="E24" s="79" t="e">
        <f>('Jadual 2.1 (2)'!#REF!/'Jadual 2.1 (2)'!E$38)*100</f>
        <v>#REF!</v>
      </c>
      <c r="F24" s="47"/>
      <c r="G24" s="79" t="e">
        <f>('Jadual 2.1 (2)'!#REF!/'Jadual 2.1 (2)'!G$38)*100</f>
        <v>#REF!</v>
      </c>
      <c r="H24" s="73"/>
      <c r="I24" s="79" t="e">
        <f>('Jadual 2.1 (2)'!#REF!/'Jadual 2.1 (2)'!J$38)*100</f>
        <v>#REF!</v>
      </c>
      <c r="J24" s="73"/>
      <c r="K24" s="79" t="e">
        <f>('Jadual 2.1 (2)'!#REF!/'Jadual 2.1 (2)'!M$38)*100</f>
        <v>#REF!</v>
      </c>
      <c r="L24" s="73"/>
      <c r="M24" s="25">
        <v>0</v>
      </c>
      <c r="N24" s="73"/>
      <c r="O24" s="79" t="e">
        <f>('Jadual 2.1 (2)'!#REF!/'Jadual 2.1 (2)'!#REF!)*100</f>
        <v>#REF!</v>
      </c>
    </row>
    <row r="25" spans="2:15" s="6" customFormat="1" x14ac:dyDescent="0.25">
      <c r="B25" s="13"/>
      <c r="C25" s="14" t="s">
        <v>66</v>
      </c>
      <c r="D25" s="14"/>
      <c r="E25" s="79" t="e">
        <f>('Jadual 2.1 (2)'!#REF!/'Jadual 2.1 (2)'!E$38)*100</f>
        <v>#REF!</v>
      </c>
      <c r="F25" s="47"/>
      <c r="G25" s="79" t="e">
        <f>('Jadual 2.1 (2)'!#REF!/'Jadual 2.1 (2)'!G$38)*100</f>
        <v>#REF!</v>
      </c>
      <c r="H25" s="74"/>
      <c r="I25" s="79" t="e">
        <f>('Jadual 2.1 (2)'!#REF!/'Jadual 2.1 (2)'!J$38)*100</f>
        <v>#REF!</v>
      </c>
      <c r="J25" s="74"/>
      <c r="K25" s="79" t="e">
        <f>('Jadual 2.1 (2)'!#REF!/'Jadual 2.1 (2)'!M$38)*100</f>
        <v>#REF!</v>
      </c>
      <c r="L25" s="74"/>
      <c r="M25" s="25">
        <v>0</v>
      </c>
      <c r="N25" s="74"/>
      <c r="O25" s="79" t="e">
        <f>('Jadual 2.1 (2)'!#REF!/'Jadual 2.1 (2)'!#REF!)*100</f>
        <v>#REF!</v>
      </c>
    </row>
    <row r="26" spans="2:15" s="6" customFormat="1" x14ac:dyDescent="0.25">
      <c r="B26" s="13"/>
      <c r="C26" s="14"/>
      <c r="D26" s="14"/>
      <c r="E26" s="32"/>
      <c r="F26" s="47"/>
      <c r="G26" s="29"/>
      <c r="H26" s="74"/>
      <c r="I26" s="74"/>
      <c r="J26" s="74"/>
      <c r="K26" s="74"/>
      <c r="L26" s="74"/>
      <c r="M26" s="74"/>
      <c r="N26" s="74"/>
      <c r="O26" s="73"/>
    </row>
    <row r="27" spans="2:15" s="6" customFormat="1" x14ac:dyDescent="0.25">
      <c r="B27" s="9"/>
      <c r="C27" s="9" t="s">
        <v>37</v>
      </c>
      <c r="D27" s="134"/>
      <c r="E27" s="135" t="e">
        <f>SUM(E28:E36)</f>
        <v>#REF!</v>
      </c>
      <c r="F27" s="136"/>
      <c r="G27" s="135" t="e">
        <f>SUM(G28:G36)</f>
        <v>#REF!</v>
      </c>
      <c r="H27" s="137"/>
      <c r="I27" s="135" t="e">
        <f>SUM(I28:I36)</f>
        <v>#REF!</v>
      </c>
      <c r="J27" s="137"/>
      <c r="K27" s="135" t="e">
        <f>SUM(K28:K36)</f>
        <v>#REF!</v>
      </c>
      <c r="L27" s="137"/>
      <c r="M27" s="135" t="e">
        <f>SUM(M28:M36)</f>
        <v>#REF!</v>
      </c>
      <c r="N27" s="137"/>
      <c r="O27" s="135" t="e">
        <f>SUM(O28:O36)</f>
        <v>#REF!</v>
      </c>
    </row>
    <row r="28" spans="2:15" s="6" customFormat="1" x14ac:dyDescent="0.25">
      <c r="C28" s="14" t="s">
        <v>85</v>
      </c>
      <c r="D28" s="14"/>
      <c r="E28" s="79" t="e">
        <f>('Jadual 2.1 (2)'!#REF!/'Jadual 2.1 (2)'!#REF!)*100</f>
        <v>#REF!</v>
      </c>
      <c r="F28" s="47"/>
      <c r="G28" s="79" t="e">
        <f>('Jadual 2.1 (2)'!#REF!/'Jadual 2.1 (2)'!#REF!)*100</f>
        <v>#REF!</v>
      </c>
      <c r="H28" s="73"/>
      <c r="I28" s="79" t="e">
        <f>('Jadual 2.1 (2)'!#REF!/'Jadual 2.1 (2)'!#REF!)*100</f>
        <v>#REF!</v>
      </c>
      <c r="J28" s="73"/>
      <c r="K28" s="79" t="e">
        <f>('Jadual 2.1 (2)'!#REF!/'Jadual 2.1 (2)'!#REF!)*100</f>
        <v>#REF!</v>
      </c>
      <c r="L28" s="73"/>
      <c r="M28" s="79" t="e">
        <f>('Jadual 2.1 (2)'!#REF!/'Jadual 2.1 (2)'!#REF!)*100</f>
        <v>#REF!</v>
      </c>
      <c r="N28" s="73"/>
      <c r="O28" s="79" t="e">
        <f>('Jadual 2.1 (2)'!#REF!/'Jadual 2.1 (2)'!#REF!)*100</f>
        <v>#REF!</v>
      </c>
    </row>
    <row r="29" spans="2:15" s="6" customFormat="1" x14ac:dyDescent="0.25">
      <c r="C29" s="14" t="s">
        <v>39</v>
      </c>
      <c r="D29" s="14"/>
      <c r="E29" s="79" t="e">
        <f>('Jadual 2.1 (2)'!#REF!/'Jadual 2.1 (2)'!#REF!)*100</f>
        <v>#REF!</v>
      </c>
      <c r="F29" s="47"/>
      <c r="G29" s="79" t="e">
        <f>('Jadual 2.1 (2)'!#REF!/'Jadual 2.1 (2)'!#REF!)*100</f>
        <v>#REF!</v>
      </c>
      <c r="H29" s="73"/>
      <c r="I29" s="79" t="e">
        <f>('Jadual 2.1 (2)'!#REF!/'Jadual 2.1 (2)'!#REF!)*100</f>
        <v>#REF!</v>
      </c>
      <c r="J29" s="73"/>
      <c r="K29" s="79" t="e">
        <f>('Jadual 2.1 (2)'!#REF!/'Jadual 2.1 (2)'!#REF!)*100</f>
        <v>#REF!</v>
      </c>
      <c r="L29" s="73"/>
      <c r="M29" s="79" t="e">
        <f>('Jadual 2.1 (2)'!#REF!/'Jadual 2.1 (2)'!#REF!)*100</f>
        <v>#REF!</v>
      </c>
      <c r="N29" s="73"/>
      <c r="O29" s="79" t="e">
        <f>('Jadual 2.1 (2)'!#REF!/'Jadual 2.1 (2)'!#REF!)*100</f>
        <v>#REF!</v>
      </c>
    </row>
    <row r="30" spans="2:15" s="6" customFormat="1" x14ac:dyDescent="0.25">
      <c r="C30" s="14" t="s">
        <v>41</v>
      </c>
      <c r="D30" s="14"/>
      <c r="E30" s="79" t="e">
        <f>('Jadual 2.1 (2)'!#REF!/'Jadual 2.1 (2)'!#REF!)*100</f>
        <v>#REF!</v>
      </c>
      <c r="F30" s="47"/>
      <c r="G30" s="79" t="e">
        <f>('Jadual 2.1 (2)'!#REF!/'Jadual 2.1 (2)'!#REF!)*100</f>
        <v>#REF!</v>
      </c>
      <c r="H30" s="73"/>
      <c r="I30" s="79" t="e">
        <f>('Jadual 2.1 (2)'!#REF!/'Jadual 2.1 (2)'!#REF!)*100</f>
        <v>#REF!</v>
      </c>
      <c r="J30" s="73"/>
      <c r="K30" s="79" t="e">
        <f>('Jadual 2.1 (2)'!#REF!/'Jadual 2.1 (2)'!#REF!)*100</f>
        <v>#REF!</v>
      </c>
      <c r="L30" s="73"/>
      <c r="M30" s="79" t="e">
        <f>('Jadual 2.1 (2)'!#REF!/'Jadual 2.1 (2)'!#REF!)*100</f>
        <v>#REF!</v>
      </c>
      <c r="N30" s="73"/>
      <c r="O30" s="79" t="e">
        <f>('Jadual 2.1 (2)'!#REF!/'Jadual 2.1 (2)'!#REF!)*100</f>
        <v>#REF!</v>
      </c>
    </row>
    <row r="31" spans="2:15" s="6" customFormat="1" x14ac:dyDescent="0.25">
      <c r="C31" s="14" t="s">
        <v>40</v>
      </c>
      <c r="D31" s="14"/>
      <c r="E31" s="79" t="e">
        <f>('Jadual 2.1 (2)'!#REF!/'Jadual 2.1 (2)'!#REF!)*100</f>
        <v>#REF!</v>
      </c>
      <c r="F31" s="47"/>
      <c r="G31" s="79" t="e">
        <f>('Jadual 2.1 (2)'!#REF!/'Jadual 2.1 (2)'!#REF!)*100</f>
        <v>#REF!</v>
      </c>
      <c r="H31" s="73"/>
      <c r="I31" s="79" t="e">
        <f>('Jadual 2.1 (2)'!#REF!/'Jadual 2.1 (2)'!#REF!)*100</f>
        <v>#REF!</v>
      </c>
      <c r="J31" s="73"/>
      <c r="K31" s="79" t="e">
        <f>('Jadual 2.1 (2)'!#REF!/'Jadual 2.1 (2)'!#REF!)*100</f>
        <v>#REF!</v>
      </c>
      <c r="L31" s="73"/>
      <c r="M31" s="79" t="e">
        <f>('Jadual 2.1 (2)'!#REF!/'Jadual 2.1 (2)'!#REF!)*100</f>
        <v>#REF!</v>
      </c>
      <c r="N31" s="73"/>
      <c r="O31" s="79" t="e">
        <f>('Jadual 2.1 (2)'!#REF!/'Jadual 2.1 (2)'!#REF!)*100</f>
        <v>#REF!</v>
      </c>
    </row>
    <row r="32" spans="2:15" s="6" customFormat="1" x14ac:dyDescent="0.25">
      <c r="C32" s="14" t="s">
        <v>42</v>
      </c>
      <c r="D32" s="14"/>
      <c r="E32" s="79" t="e">
        <f>('Jadual 2.1 (2)'!#REF!/'Jadual 2.1 (2)'!#REF!)*100</f>
        <v>#REF!</v>
      </c>
      <c r="F32" s="47"/>
      <c r="G32" s="79" t="e">
        <f>('Jadual 2.1 (2)'!#REF!/'Jadual 2.1 (2)'!#REF!)*100</f>
        <v>#REF!</v>
      </c>
      <c r="H32" s="73"/>
      <c r="I32" s="79" t="e">
        <f>('Jadual 2.1 (2)'!#REF!/'Jadual 2.1 (2)'!#REF!)*100</f>
        <v>#REF!</v>
      </c>
      <c r="J32" s="73"/>
      <c r="K32" s="79" t="e">
        <f>('Jadual 2.1 (2)'!#REF!/'Jadual 2.1 (2)'!#REF!)*100</f>
        <v>#REF!</v>
      </c>
      <c r="L32" s="73"/>
      <c r="M32" s="79" t="e">
        <f>('Jadual 2.1 (2)'!#REF!/'Jadual 2.1 (2)'!#REF!)*100</f>
        <v>#REF!</v>
      </c>
      <c r="N32" s="73"/>
      <c r="O32" s="79" t="e">
        <f>('Jadual 2.1 (2)'!#REF!/'Jadual 2.1 (2)'!#REF!)*100</f>
        <v>#REF!</v>
      </c>
    </row>
    <row r="33" spans="2:15" s="6" customFormat="1" x14ac:dyDescent="0.25">
      <c r="B33" s="13"/>
      <c r="C33" s="14" t="s">
        <v>86</v>
      </c>
      <c r="D33" s="14"/>
      <c r="E33" s="79" t="e">
        <f>('Jadual 2.1 (2)'!#REF!/'Jadual 2.1 (2)'!#REF!)*100</f>
        <v>#REF!</v>
      </c>
      <c r="F33" s="47"/>
      <c r="G33" s="79" t="e">
        <f>('Jadual 2.1 (2)'!#REF!/'Jadual 2.1 (2)'!#REF!)*100</f>
        <v>#REF!</v>
      </c>
      <c r="H33" s="74"/>
      <c r="I33" s="79" t="e">
        <f>('Jadual 2.1 (2)'!#REF!/'Jadual 2.1 (2)'!#REF!)*100</f>
        <v>#REF!</v>
      </c>
      <c r="J33" s="74"/>
      <c r="K33" s="79" t="e">
        <f>('Jadual 2.1 (2)'!#REF!/'Jadual 2.1 (2)'!#REF!)*100</f>
        <v>#REF!</v>
      </c>
      <c r="L33" s="74"/>
      <c r="M33" s="79" t="e">
        <f>('Jadual 2.1 (2)'!#REF!/'Jadual 2.1 (2)'!#REF!)*100</f>
        <v>#REF!</v>
      </c>
      <c r="N33" s="74"/>
      <c r="O33" s="79" t="e">
        <f>('Jadual 2.1 (2)'!#REF!/'Jadual 2.1 (2)'!#REF!)*100</f>
        <v>#REF!</v>
      </c>
    </row>
    <row r="34" spans="2:15" s="6" customFormat="1" x14ac:dyDescent="0.25">
      <c r="B34" s="13"/>
      <c r="C34" s="14" t="s">
        <v>43</v>
      </c>
      <c r="D34" s="14"/>
      <c r="E34" s="79" t="e">
        <f>('Jadual 2.1 (2)'!#REF!/'Jadual 2.1 (2)'!#REF!)*100</f>
        <v>#REF!</v>
      </c>
      <c r="F34" s="47"/>
      <c r="G34" s="79" t="e">
        <f>('Jadual 2.1 (2)'!#REF!/'Jadual 2.1 (2)'!#REF!)*100</f>
        <v>#REF!</v>
      </c>
      <c r="H34" s="74"/>
      <c r="I34" s="79" t="e">
        <f>('Jadual 2.1 (2)'!#REF!/'Jadual 2.1 (2)'!#REF!)*100</f>
        <v>#REF!</v>
      </c>
      <c r="J34" s="74"/>
      <c r="K34" s="79" t="e">
        <f>('Jadual 2.1 (2)'!#REF!/'Jadual 2.1 (2)'!#REF!)*100</f>
        <v>#REF!</v>
      </c>
      <c r="L34" s="74"/>
      <c r="M34" s="79" t="e">
        <f>('Jadual 2.1 (2)'!#REF!/'Jadual 2.1 (2)'!#REF!)*100</f>
        <v>#REF!</v>
      </c>
      <c r="N34" s="74"/>
      <c r="O34" s="79" t="e">
        <f>('Jadual 2.1 (2)'!#REF!/'Jadual 2.1 (2)'!#REF!)*100</f>
        <v>#REF!</v>
      </c>
    </row>
    <row r="35" spans="2:15" s="6" customFormat="1" x14ac:dyDescent="0.25">
      <c r="B35" s="13"/>
      <c r="C35" s="14" t="s">
        <v>38</v>
      </c>
      <c r="D35" s="14"/>
      <c r="E35" s="79" t="e">
        <f>('Jadual 2.1 (2)'!#REF!/'Jadual 2.1 (2)'!#REF!)*100</f>
        <v>#REF!</v>
      </c>
      <c r="F35" s="47"/>
      <c r="G35" s="79" t="e">
        <f>('Jadual 2.1 (2)'!#REF!/'Jadual 2.1 (2)'!#REF!)*100</f>
        <v>#REF!</v>
      </c>
      <c r="H35" s="74"/>
      <c r="I35" s="79" t="e">
        <f>('Jadual 2.1 (2)'!#REF!/'Jadual 2.1 (2)'!#REF!)*100</f>
        <v>#REF!</v>
      </c>
      <c r="J35" s="74"/>
      <c r="K35" s="79" t="e">
        <f>('Jadual 2.1 (2)'!#REF!/'Jadual 2.1 (2)'!#REF!)*100</f>
        <v>#REF!</v>
      </c>
      <c r="L35" s="74"/>
      <c r="M35" s="79" t="e">
        <f>('Jadual 2.1 (2)'!#REF!/'Jadual 2.1 (2)'!#REF!)*100</f>
        <v>#REF!</v>
      </c>
      <c r="N35" s="74"/>
      <c r="O35" s="79" t="e">
        <f>('Jadual 2.1 (2)'!#REF!/'Jadual 2.1 (2)'!#REF!)*100</f>
        <v>#REF!</v>
      </c>
    </row>
    <row r="36" spans="2:15" s="6" customFormat="1" x14ac:dyDescent="0.25">
      <c r="B36" s="13"/>
      <c r="C36" s="14" t="s">
        <v>81</v>
      </c>
      <c r="D36" s="14"/>
      <c r="E36" s="79" t="e">
        <f>('Jadual 2.1 (2)'!#REF!/'Jadual 2.1 (2)'!#REF!)*100</f>
        <v>#REF!</v>
      </c>
      <c r="F36" s="47"/>
      <c r="G36" s="79" t="e">
        <f>('Jadual 2.1 (2)'!#REF!/'Jadual 2.1 (2)'!#REF!)*100</f>
        <v>#REF!</v>
      </c>
      <c r="H36" s="74"/>
      <c r="I36" s="79" t="e">
        <f>('Jadual 2.1 (2)'!#REF!/'Jadual 2.1 (2)'!#REF!)*100</f>
        <v>#REF!</v>
      </c>
      <c r="J36" s="74"/>
      <c r="K36" s="79" t="e">
        <f>('Jadual 2.1 (2)'!#REF!/'Jadual 2.1 (2)'!#REF!)*100</f>
        <v>#REF!</v>
      </c>
      <c r="L36" s="74"/>
      <c r="M36" s="79" t="e">
        <f>('Jadual 2.1 (2)'!#REF!/'Jadual 2.1 (2)'!#REF!)*100</f>
        <v>#REF!</v>
      </c>
      <c r="N36" s="74"/>
      <c r="O36" s="79" t="e">
        <f>('Jadual 2.1 (2)'!#REF!/'Jadual 2.1 (2)'!#REF!)*100</f>
        <v>#REF!</v>
      </c>
    </row>
    <row r="37" spans="2:15" x14ac:dyDescent="0.2">
      <c r="B37" s="1"/>
      <c r="C37" s="14"/>
      <c r="D37" s="14"/>
      <c r="E37" s="79"/>
      <c r="F37" s="47"/>
      <c r="G37" s="25"/>
      <c r="H37" s="77"/>
      <c r="I37" s="25"/>
      <c r="J37" s="77"/>
      <c r="K37" s="25"/>
      <c r="L37" s="77"/>
      <c r="M37" s="25"/>
      <c r="N37" s="77"/>
      <c r="O37" s="25"/>
    </row>
    <row r="38" spans="2:15" ht="13.5" thickBot="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ht="6.75" customHeight="1" x14ac:dyDescent="0.2"/>
    <row r="40" spans="2:15" x14ac:dyDescent="0.2">
      <c r="C40" s="86" t="s">
        <v>90</v>
      </c>
    </row>
    <row r="41" spans="2:15" x14ac:dyDescent="0.2">
      <c r="C41" s="87" t="s">
        <v>89</v>
      </c>
    </row>
  </sheetData>
  <mergeCells count="3">
    <mergeCell ref="B2:O2"/>
    <mergeCell ref="B3:O3"/>
    <mergeCell ref="G5:M5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B1:O33"/>
  <sheetViews>
    <sheetView view="pageBreakPreview" topLeftCell="A4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9.140625" style="2" customWidth="1"/>
    <col min="2" max="2" width="1.5703125" style="2" customWidth="1"/>
    <col min="3" max="3" width="19" style="2" customWidth="1"/>
    <col min="4" max="4" width="1.85546875" style="2" customWidth="1"/>
    <col min="5" max="5" width="19" style="2" customWidth="1"/>
    <col min="6" max="6" width="1.5703125" style="2" customWidth="1"/>
    <col min="7" max="7" width="24" style="2" customWidth="1"/>
    <col min="8" max="8" width="2" style="2" customWidth="1"/>
    <col min="9" max="9" width="24" style="2" customWidth="1"/>
    <col min="10" max="10" width="2.140625" style="2" customWidth="1"/>
    <col min="11" max="11" width="24" style="2" customWidth="1"/>
    <col min="12" max="12" width="2" style="2" customWidth="1"/>
    <col min="13" max="13" width="19" style="2" customWidth="1"/>
    <col min="14" max="14" width="1.85546875" style="2" customWidth="1"/>
    <col min="15" max="15" width="19.140625" style="2" customWidth="1"/>
    <col min="16" max="16" width="2.140625" style="2" customWidth="1"/>
    <col min="17" max="16384" width="9.140625" style="2"/>
  </cols>
  <sheetData>
    <row r="1" spans="2:15" ht="54.95" customHeight="1" x14ac:dyDescent="0.2"/>
    <row r="2" spans="2:15" ht="15" customHeight="1" x14ac:dyDescent="0.2">
      <c r="B2" s="232" t="s">
        <v>96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2:15" ht="15" customHeight="1" x14ac:dyDescent="0.2">
      <c r="B3" s="240" t="s">
        <v>97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</row>
    <row r="4" spans="2:15" ht="13.5" thickBot="1" x14ac:dyDescent="0.25"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5"/>
      <c r="N4" s="5"/>
      <c r="O4" s="5"/>
    </row>
    <row r="5" spans="2:15" s="6" customFormat="1" ht="39" customHeight="1" thickBot="1" x14ac:dyDescent="0.3">
      <c r="B5" s="98"/>
      <c r="C5" s="109" t="s">
        <v>73</v>
      </c>
      <c r="D5" s="97"/>
      <c r="E5" s="101" t="s">
        <v>79</v>
      </c>
      <c r="F5" s="98"/>
      <c r="G5" s="238" t="s">
        <v>104</v>
      </c>
      <c r="H5" s="239"/>
      <c r="I5" s="239"/>
      <c r="J5" s="239"/>
      <c r="K5" s="239"/>
      <c r="L5" s="239"/>
      <c r="M5" s="239"/>
      <c r="N5" s="89"/>
      <c r="O5" s="101" t="s">
        <v>77</v>
      </c>
    </row>
    <row r="6" spans="2:15" s="6" customFormat="1" x14ac:dyDescent="0.25">
      <c r="B6" s="90"/>
      <c r="C6" s="90"/>
      <c r="D6" s="98"/>
      <c r="E6" s="102"/>
      <c r="F6" s="98"/>
      <c r="G6" s="101" t="s">
        <v>68</v>
      </c>
      <c r="H6" s="101"/>
      <c r="I6" s="101" t="s">
        <v>69</v>
      </c>
      <c r="J6" s="101"/>
      <c r="K6" s="103" t="s">
        <v>71</v>
      </c>
      <c r="L6" s="101"/>
      <c r="M6" s="101" t="s">
        <v>70</v>
      </c>
      <c r="N6" s="98"/>
      <c r="O6" s="102"/>
    </row>
    <row r="7" spans="2:15" s="23" customFormat="1" x14ac:dyDescent="0.25">
      <c r="B7" s="90"/>
      <c r="C7" s="91"/>
      <c r="D7" s="90"/>
      <c r="E7" s="102"/>
      <c r="F7" s="90"/>
      <c r="G7" s="102" t="s">
        <v>62</v>
      </c>
      <c r="H7" s="102"/>
      <c r="I7" s="102" t="s">
        <v>63</v>
      </c>
      <c r="J7" s="102"/>
      <c r="K7" s="104" t="s">
        <v>65</v>
      </c>
      <c r="L7" s="102"/>
      <c r="M7" s="102" t="s">
        <v>64</v>
      </c>
      <c r="N7" s="90"/>
      <c r="O7" s="102"/>
    </row>
    <row r="8" spans="2:15" s="52" customFormat="1" ht="28.5" customHeight="1" thickBot="1" x14ac:dyDescent="0.3">
      <c r="B8" s="96"/>
      <c r="C8" s="96"/>
      <c r="D8" s="96"/>
      <c r="E8" s="105" t="s">
        <v>80</v>
      </c>
      <c r="F8" s="96"/>
      <c r="G8" s="105" t="s">
        <v>80</v>
      </c>
      <c r="H8" s="108"/>
      <c r="I8" s="105" t="s">
        <v>80</v>
      </c>
      <c r="J8" s="108"/>
      <c r="K8" s="105" t="s">
        <v>80</v>
      </c>
      <c r="L8" s="108"/>
      <c r="M8" s="105" t="s">
        <v>80</v>
      </c>
      <c r="N8" s="96"/>
      <c r="O8" s="105" t="s">
        <v>80</v>
      </c>
    </row>
    <row r="9" spans="2:15" s="6" customFormat="1" ht="20.25" hidden="1" customHeight="1" x14ac:dyDescent="0.25">
      <c r="B9" s="19"/>
      <c r="C9" s="36" t="s">
        <v>60</v>
      </c>
      <c r="D9" s="37"/>
      <c r="E9" s="38"/>
      <c r="F9" s="39"/>
      <c r="G9" s="38"/>
      <c r="H9" s="39"/>
      <c r="I9" s="39"/>
      <c r="J9" s="39"/>
      <c r="K9" s="39"/>
      <c r="L9" s="39"/>
      <c r="M9" s="39"/>
      <c r="N9" s="39"/>
      <c r="O9" s="39"/>
    </row>
    <row r="10" spans="2:15" s="6" customFormat="1" ht="15" customHeight="1" x14ac:dyDescent="0.25">
      <c r="B10" s="9"/>
      <c r="C10" s="9" t="s">
        <v>44</v>
      </c>
      <c r="D10" s="134"/>
      <c r="E10" s="135">
        <f>SUM(E11:E16)</f>
        <v>48.583223134743882</v>
      </c>
      <c r="F10" s="136"/>
      <c r="G10" s="135" t="e">
        <f>SUM(G11:G16)</f>
        <v>#REF!</v>
      </c>
      <c r="H10" s="137"/>
      <c r="I10" s="135" t="e">
        <f>SUM(I11:I16)</f>
        <v>#REF!</v>
      </c>
      <c r="J10" s="137"/>
      <c r="K10" s="135" t="e">
        <f>SUM(K11:K16)</f>
        <v>#REF!</v>
      </c>
      <c r="L10" s="137"/>
      <c r="M10" s="137">
        <f t="shared" ref="M10" si="0">SUM(M11:M14)</f>
        <v>0</v>
      </c>
      <c r="N10" s="137"/>
      <c r="O10" s="135" t="e">
        <f>SUM(O11:O16)</f>
        <v>#REF!</v>
      </c>
    </row>
    <row r="11" spans="2:15" s="6" customFormat="1" ht="13.5" customHeight="1" x14ac:dyDescent="0.25">
      <c r="C11" s="14" t="s">
        <v>48</v>
      </c>
      <c r="D11" s="14"/>
      <c r="E11" s="79">
        <f>('Jadual 2.1 (3)'!E23/'Jadual 2.1 (3)'!E$22)*100</f>
        <v>13.412444320712694</v>
      </c>
      <c r="F11" s="47"/>
      <c r="G11" s="79" t="e">
        <f>('Jadual 2.1 (3)'!#REF!/'Jadual 2.1 (3)'!#REF!)*100</f>
        <v>#REF!</v>
      </c>
      <c r="H11" s="73"/>
      <c r="I11" s="79" t="e">
        <f>('Jadual 2.1 (3)'!#REF!/'Jadual 2.1 (3)'!#REF!)*100</f>
        <v>#REF!</v>
      </c>
      <c r="J11" s="73"/>
      <c r="K11" s="79" t="e">
        <f>('Jadual 2.1 (3)'!#REF!/'Jadual 2.1 (3)'!#REF!)*100</f>
        <v>#REF!</v>
      </c>
      <c r="L11" s="73"/>
      <c r="M11" s="25">
        <v>0</v>
      </c>
      <c r="N11" s="73"/>
      <c r="O11" s="79" t="e">
        <f>('Jadual 2.1 (3)'!#REF!/'Jadual 2.1 (3)'!#REF!)*100</f>
        <v>#REF!</v>
      </c>
    </row>
    <row r="12" spans="2:15" s="6" customFormat="1" ht="13.5" customHeight="1" x14ac:dyDescent="0.25">
      <c r="C12" s="14" t="s">
        <v>45</v>
      </c>
      <c r="D12" s="14"/>
      <c r="E12" s="79">
        <f>('Jadual 2.1 (3)'!E24/'Jadual 2.1 (3)'!E$22)*100</f>
        <v>13.757133908685971</v>
      </c>
      <c r="F12" s="47"/>
      <c r="G12" s="79" t="e">
        <f>('Jadual 2.1 (3)'!#REF!/'Jadual 2.1 (3)'!#REF!)*100</f>
        <v>#REF!</v>
      </c>
      <c r="H12" s="73"/>
      <c r="I12" s="79" t="e">
        <f>('Jadual 2.1 (3)'!#REF!/'Jadual 2.1 (3)'!#REF!)*100</f>
        <v>#REF!</v>
      </c>
      <c r="J12" s="73"/>
      <c r="K12" s="79" t="e">
        <f>('Jadual 2.1 (3)'!#REF!/'Jadual 2.1 (3)'!#REF!)*100</f>
        <v>#REF!</v>
      </c>
      <c r="L12" s="73"/>
      <c r="M12" s="25">
        <v>0</v>
      </c>
      <c r="N12" s="73"/>
      <c r="O12" s="79" t="e">
        <f>('Jadual 2.1 (3)'!#REF!/'Jadual 2.1 (3)'!#REF!)*100</f>
        <v>#REF!</v>
      </c>
    </row>
    <row r="13" spans="2:15" s="6" customFormat="1" ht="13.5" customHeight="1" x14ac:dyDescent="0.25">
      <c r="C13" s="14" t="s">
        <v>46</v>
      </c>
      <c r="D13" s="14"/>
      <c r="E13" s="79">
        <f>('Jadual 2.1 (3)'!E25/'Jadual 2.1 (3)'!E$22)*100</f>
        <v>6.0795691815144766</v>
      </c>
      <c r="F13" s="47"/>
      <c r="G13" s="79" t="e">
        <f>('Jadual 2.1 (3)'!#REF!/'Jadual 2.1 (3)'!#REF!)*100</f>
        <v>#REF!</v>
      </c>
      <c r="H13" s="73"/>
      <c r="I13" s="79" t="e">
        <f>('Jadual 2.1 (3)'!#REF!/'Jadual 2.1 (3)'!#REF!)*100</f>
        <v>#REF!</v>
      </c>
      <c r="J13" s="73"/>
      <c r="K13" s="79" t="e">
        <f>('Jadual 2.1 (3)'!#REF!/'Jadual 2.1 (3)'!#REF!)*100</f>
        <v>#REF!</v>
      </c>
      <c r="L13" s="73"/>
      <c r="M13" s="25">
        <v>0</v>
      </c>
      <c r="N13" s="73"/>
      <c r="O13" s="79" t="e">
        <f>('Jadual 2.1 (3)'!#REF!/'Jadual 2.1 (3)'!#REF!)*100</f>
        <v>#REF!</v>
      </c>
    </row>
    <row r="14" spans="2:15" s="6" customFormat="1" ht="13.5" customHeight="1" x14ac:dyDescent="0.25">
      <c r="B14" s="13"/>
      <c r="C14" s="14" t="s">
        <v>88</v>
      </c>
      <c r="D14" s="14"/>
      <c r="E14" s="79">
        <f>('Jadual 2.1 (3)'!E29/'Jadual 2.1 (3)'!E$22)*100</f>
        <v>10.144505150334075</v>
      </c>
      <c r="F14" s="47"/>
      <c r="G14" s="79" t="e">
        <f>('Jadual 2.1 (3)'!#REF!/'Jadual 2.1 (3)'!#REF!)*100</f>
        <v>#REF!</v>
      </c>
      <c r="H14" s="74"/>
      <c r="I14" s="79" t="e">
        <f>('Jadual 2.1 (3)'!#REF!/'Jadual 2.1 (3)'!#REF!)*100</f>
        <v>#REF!</v>
      </c>
      <c r="J14" s="74"/>
      <c r="K14" s="79" t="e">
        <f>('Jadual 2.1 (3)'!#REF!/'Jadual 2.1 (3)'!#REF!)*100</f>
        <v>#REF!</v>
      </c>
      <c r="L14" s="74"/>
      <c r="M14" s="25">
        <v>0</v>
      </c>
      <c r="N14" s="74"/>
      <c r="O14" s="79" t="e">
        <f>('Jadual 2.1 (3)'!#REF!/'Jadual 2.1 (3)'!#REF!)*100</f>
        <v>#REF!</v>
      </c>
    </row>
    <row r="15" spans="2:15" s="6" customFormat="1" ht="13.5" customHeight="1" x14ac:dyDescent="0.25">
      <c r="B15" s="13"/>
      <c r="C15" s="14" t="s">
        <v>47</v>
      </c>
      <c r="D15" s="14"/>
      <c r="E15" s="79">
        <f>('Jadual 2.1 (3)'!E30/'Jadual 2.1 (3)'!E$22)*100</f>
        <v>5.1895705734966597</v>
      </c>
      <c r="F15" s="47"/>
      <c r="G15" s="79" t="e">
        <f>('Jadual 2.1 (3)'!#REF!/'Jadual 2.1 (3)'!#REF!)*100</f>
        <v>#REF!</v>
      </c>
      <c r="H15" s="73"/>
      <c r="I15" s="79" t="e">
        <f>('Jadual 2.1 (3)'!#REF!/'Jadual 2.1 (3)'!#REF!)*100</f>
        <v>#REF!</v>
      </c>
      <c r="J15" s="73"/>
      <c r="K15" s="79" t="e">
        <f>('Jadual 2.1 (3)'!#REF!/'Jadual 2.1 (3)'!#REF!)*100</f>
        <v>#REF!</v>
      </c>
      <c r="L15" s="73"/>
      <c r="M15" s="25">
        <v>0</v>
      </c>
      <c r="N15" s="73"/>
      <c r="O15" s="79" t="e">
        <f>('Jadual 2.1 (3)'!#REF!/'Jadual 2.1 (3)'!#REF!)*100</f>
        <v>#REF!</v>
      </c>
    </row>
    <row r="16" spans="2:15" s="6" customFormat="1" ht="13.5" customHeight="1" x14ac:dyDescent="0.25">
      <c r="B16" s="13"/>
      <c r="C16" s="14" t="s">
        <v>87</v>
      </c>
      <c r="D16" s="14"/>
      <c r="E16" s="79">
        <f>('Jadual 2.1 (3)'!E31/'Jadual 2.1 (3)'!E$22)*100</f>
        <v>0</v>
      </c>
      <c r="F16" s="47"/>
      <c r="G16" s="79" t="e">
        <f>('Jadual 2.1 (3)'!#REF!/'Jadual 2.1 (3)'!#REF!)*100</f>
        <v>#REF!</v>
      </c>
      <c r="H16" s="74"/>
      <c r="I16" s="79" t="e">
        <f>('Jadual 2.1 (3)'!#REF!/'Jadual 2.1 (3)'!#REF!)*100</f>
        <v>#REF!</v>
      </c>
      <c r="J16" s="74"/>
      <c r="K16" s="79" t="e">
        <f>('Jadual 2.1 (3)'!#REF!/'Jadual 2.1 (3)'!#REF!)*100</f>
        <v>#REF!</v>
      </c>
      <c r="L16" s="74"/>
      <c r="M16" s="25">
        <v>0</v>
      </c>
      <c r="N16" s="74"/>
      <c r="O16" s="79" t="e">
        <f>('Jadual 2.1 (3)'!#REF!/'Jadual 2.1 (3)'!#REF!)*100</f>
        <v>#REF!</v>
      </c>
    </row>
    <row r="17" spans="2:15" s="6" customFormat="1" ht="13.5" customHeight="1" x14ac:dyDescent="0.25">
      <c r="B17" s="13"/>
      <c r="C17" s="14"/>
      <c r="D17" s="14"/>
      <c r="E17" s="32"/>
      <c r="F17" s="47"/>
      <c r="G17" s="29"/>
      <c r="H17" s="74"/>
      <c r="I17" s="74"/>
      <c r="J17" s="74"/>
      <c r="K17" s="74"/>
      <c r="L17" s="74"/>
      <c r="M17" s="74"/>
      <c r="N17" s="74"/>
      <c r="O17" s="73"/>
    </row>
    <row r="18" spans="2:15" s="6" customFormat="1" ht="13.5" customHeight="1" x14ac:dyDescent="0.25">
      <c r="B18" s="9"/>
      <c r="C18" s="9" t="s">
        <v>49</v>
      </c>
      <c r="D18" s="134"/>
      <c r="E18" s="135">
        <f>SUM(E19:E24)</f>
        <v>17.617896416416944</v>
      </c>
      <c r="F18" s="136"/>
      <c r="G18" s="135" t="e">
        <f>SUM(G19:G24)</f>
        <v>#REF!</v>
      </c>
      <c r="H18" s="137"/>
      <c r="I18" s="137" t="e">
        <f t="shared" ref="I18:O18" si="1">SUM(I19:I24)</f>
        <v>#REF!</v>
      </c>
      <c r="J18" s="137"/>
      <c r="K18" s="137" t="e">
        <f t="shared" si="1"/>
        <v>#REF!</v>
      </c>
      <c r="L18" s="137"/>
      <c r="M18" s="137">
        <f t="shared" si="1"/>
        <v>0</v>
      </c>
      <c r="N18" s="137"/>
      <c r="O18" s="137" t="e">
        <f t="shared" si="1"/>
        <v>#REF!</v>
      </c>
    </row>
    <row r="19" spans="2:15" s="6" customFormat="1" ht="13.5" customHeight="1" x14ac:dyDescent="0.25">
      <c r="C19" s="14" t="s">
        <v>52</v>
      </c>
      <c r="D19" s="14"/>
      <c r="E19" s="79">
        <f>('Jadual 2.1 (3)'!E33/'Jadual 2.1 (3)'!E$32)*100</f>
        <v>2.2147049317228196</v>
      </c>
      <c r="F19" s="47"/>
      <c r="G19" s="79" t="e">
        <f>('Jadual 2.1 (3)'!#REF!/'Jadual 2.1 (3)'!#REF!)*100</f>
        <v>#REF!</v>
      </c>
      <c r="H19" s="73"/>
      <c r="I19" s="79" t="e">
        <f>('Jadual 2.1 (3)'!#REF!/'Jadual 2.1 (3)'!#REF!)*100</f>
        <v>#REF!</v>
      </c>
      <c r="J19" s="73"/>
      <c r="K19" s="79" t="e">
        <f>('Jadual 2.1 (3)'!#REF!/'Jadual 2.1 (3)'!#REF!)*100</f>
        <v>#REF!</v>
      </c>
      <c r="L19" s="73"/>
      <c r="M19" s="25">
        <v>0</v>
      </c>
      <c r="N19" s="73"/>
      <c r="O19" s="79" t="e">
        <f>('Jadual 2.1 (3)'!#REF!/'Jadual 2.1 (3)'!#REF!)*100</f>
        <v>#REF!</v>
      </c>
    </row>
    <row r="20" spans="2:15" s="6" customFormat="1" ht="13.5" customHeight="1" x14ac:dyDescent="0.25">
      <c r="C20" s="14" t="s">
        <v>55</v>
      </c>
      <c r="D20" s="14"/>
      <c r="E20" s="79">
        <f>('Jadual 2.1 (3)'!E34/'Jadual 2.1 (3)'!E$32)*100</f>
        <v>2.2559184037604001</v>
      </c>
      <c r="F20" s="47"/>
      <c r="G20" s="79" t="e">
        <f>('Jadual 2.1 (3)'!#REF!/'Jadual 2.1 (3)'!#REF!)*100</f>
        <v>#REF!</v>
      </c>
      <c r="H20" s="73"/>
      <c r="I20" s="79" t="e">
        <f>('Jadual 2.1 (3)'!#REF!/'Jadual 2.1 (3)'!#REF!)*100</f>
        <v>#REF!</v>
      </c>
      <c r="J20" s="73"/>
      <c r="K20" s="79" t="e">
        <f>('Jadual 2.1 (3)'!#REF!/'Jadual 2.1 (3)'!#REF!)*100</f>
        <v>#REF!</v>
      </c>
      <c r="L20" s="73"/>
      <c r="M20" s="25">
        <v>0</v>
      </c>
      <c r="N20" s="73"/>
      <c r="O20" s="79" t="e">
        <f>('Jadual 2.1 (3)'!#REF!/'Jadual 2.1 (3)'!#REF!)*100</f>
        <v>#REF!</v>
      </c>
    </row>
    <row r="21" spans="2:15" s="6" customFormat="1" ht="13.5" customHeight="1" x14ac:dyDescent="0.25">
      <c r="C21" s="14" t="s">
        <v>50</v>
      </c>
      <c r="D21" s="14"/>
      <c r="E21" s="79">
        <f>('Jadual 2.1 (3)'!E35/'Jadual 2.1 (3)'!E$32)*100</f>
        <v>1.4097113448198701</v>
      </c>
      <c r="F21" s="47"/>
      <c r="G21" s="79" t="e">
        <f>('Jadual 2.1 (3)'!#REF!/'Jadual 2.1 (3)'!#REF!)*100</f>
        <v>#REF!</v>
      </c>
      <c r="H21" s="73"/>
      <c r="I21" s="79" t="e">
        <f>('Jadual 2.1 (3)'!#REF!/'Jadual 2.1 (3)'!#REF!)*100</f>
        <v>#REF!</v>
      </c>
      <c r="J21" s="73"/>
      <c r="K21" s="79" t="e">
        <f>('Jadual 2.1 (3)'!#REF!/'Jadual 2.1 (3)'!#REF!)*100</f>
        <v>#REF!</v>
      </c>
      <c r="L21" s="73"/>
      <c r="M21" s="25">
        <v>0</v>
      </c>
      <c r="N21" s="73"/>
      <c r="O21" s="79" t="e">
        <f>('Jadual 2.1 (3)'!#REF!/'Jadual 2.1 (3)'!#REF!)*100</f>
        <v>#REF!</v>
      </c>
    </row>
    <row r="22" spans="2:15" s="6" customFormat="1" ht="13.5" customHeight="1" x14ac:dyDescent="0.25">
      <c r="C22" s="14" t="s">
        <v>53</v>
      </c>
      <c r="D22" s="14"/>
      <c r="E22" s="79">
        <f>('Jadual 2.1 (3)'!E36/'Jadual 2.1 (3)'!E$32)*100</f>
        <v>4.4146385338651015</v>
      </c>
      <c r="F22" s="47"/>
      <c r="G22" s="79" t="e">
        <f>('Jadual 2.1 (3)'!#REF!/'Jadual 2.1 (3)'!#REF!)*100</f>
        <v>#REF!</v>
      </c>
      <c r="H22" s="73"/>
      <c r="I22" s="79" t="e">
        <f>('Jadual 2.1 (3)'!#REF!/'Jadual 2.1 (3)'!#REF!)*100</f>
        <v>#REF!</v>
      </c>
      <c r="J22" s="73"/>
      <c r="K22" s="79" t="e">
        <f>('Jadual 2.1 (3)'!#REF!/'Jadual 2.1 (3)'!#REF!)*100</f>
        <v>#REF!</v>
      </c>
      <c r="L22" s="73"/>
      <c r="M22" s="25">
        <v>0</v>
      </c>
      <c r="N22" s="73"/>
      <c r="O22" s="79" t="e">
        <f>('Jadual 2.1 (3)'!#REF!/'Jadual 2.1 (3)'!#REF!)*100</f>
        <v>#REF!</v>
      </c>
    </row>
    <row r="23" spans="2:15" s="6" customFormat="1" ht="13.5" customHeight="1" x14ac:dyDescent="0.25">
      <c r="C23" s="14" t="s">
        <v>54</v>
      </c>
      <c r="D23" s="14"/>
      <c r="E23" s="79">
        <f>('Jadual 2.1 (3)'!E37/'Jadual 2.1 (3)'!E$32)*100</f>
        <v>4.186048552336576</v>
      </c>
      <c r="F23" s="47"/>
      <c r="G23" s="79" t="e">
        <f>('Jadual 2.1 (3)'!#REF!/'Jadual 2.1 (3)'!#REF!)*100</f>
        <v>#REF!</v>
      </c>
      <c r="H23" s="73"/>
      <c r="I23" s="79" t="e">
        <f>('Jadual 2.1 (3)'!#REF!/'Jadual 2.1 (3)'!#REF!)*100</f>
        <v>#REF!</v>
      </c>
      <c r="J23" s="73"/>
      <c r="K23" s="79" t="e">
        <f>('Jadual 2.1 (3)'!#REF!/'Jadual 2.1 (3)'!#REF!)*100</f>
        <v>#REF!</v>
      </c>
      <c r="L23" s="73"/>
      <c r="M23" s="25">
        <v>0</v>
      </c>
      <c r="N23" s="73"/>
      <c r="O23" s="79" t="e">
        <f>('Jadual 2.1 (3)'!#REF!/'Jadual 2.1 (3)'!#REF!)*100</f>
        <v>#REF!</v>
      </c>
    </row>
    <row r="24" spans="2:15" s="6" customFormat="1" ht="13.5" customHeight="1" x14ac:dyDescent="0.25">
      <c r="B24" s="13"/>
      <c r="C24" s="14" t="s">
        <v>51</v>
      </c>
      <c r="D24" s="14"/>
      <c r="E24" s="79">
        <f>('Jadual 2.1 (3)'!E38/'Jadual 2.1 (3)'!E$32)*100</f>
        <v>3.1368746499121762</v>
      </c>
      <c r="F24" s="47"/>
      <c r="G24" s="79" t="e">
        <f>('Jadual 2.1 (3)'!#REF!/'Jadual 2.1 (3)'!#REF!)*100</f>
        <v>#REF!</v>
      </c>
      <c r="H24" s="74"/>
      <c r="I24" s="79" t="e">
        <f>('Jadual 2.1 (3)'!#REF!/'Jadual 2.1 (3)'!#REF!)*100</f>
        <v>#REF!</v>
      </c>
      <c r="J24" s="74"/>
      <c r="K24" s="79" t="e">
        <f>('Jadual 2.1 (3)'!#REF!/'Jadual 2.1 (3)'!#REF!)*100</f>
        <v>#REF!</v>
      </c>
      <c r="L24" s="74"/>
      <c r="M24" s="25">
        <v>0</v>
      </c>
      <c r="N24" s="74"/>
      <c r="O24" s="79" t="e">
        <f>('Jadual 2.1 (3)'!#REF!/'Jadual 2.1 (3)'!#REF!)*100</f>
        <v>#REF!</v>
      </c>
    </row>
    <row r="25" spans="2:15" s="6" customFormat="1" ht="13.5" customHeight="1" x14ac:dyDescent="0.25">
      <c r="B25" s="13"/>
      <c r="C25" s="14"/>
      <c r="D25" s="14"/>
      <c r="E25" s="32"/>
      <c r="F25" s="47"/>
      <c r="G25" s="29"/>
      <c r="H25" s="74"/>
      <c r="I25" s="74"/>
      <c r="J25" s="74"/>
      <c r="K25" s="74"/>
      <c r="L25" s="74"/>
      <c r="M25" s="74"/>
      <c r="N25" s="74"/>
      <c r="O25" s="73"/>
    </row>
    <row r="26" spans="2:15" s="6" customFormat="1" ht="13.5" customHeight="1" x14ac:dyDescent="0.25">
      <c r="B26" s="9"/>
      <c r="C26" s="9" t="s">
        <v>56</v>
      </c>
      <c r="D26" s="134"/>
      <c r="E26" s="135">
        <f>E27</f>
        <v>34.101369232539405</v>
      </c>
      <c r="F26" s="136"/>
      <c r="G26" s="135" t="e">
        <f>G27</f>
        <v>#REF!</v>
      </c>
      <c r="H26" s="137"/>
      <c r="I26" s="137">
        <f t="shared" ref="I26:M26" si="2">I27</f>
        <v>0</v>
      </c>
      <c r="J26" s="137"/>
      <c r="K26" s="137">
        <f t="shared" si="2"/>
        <v>0</v>
      </c>
      <c r="L26" s="137"/>
      <c r="M26" s="137">
        <f t="shared" si="2"/>
        <v>0</v>
      </c>
      <c r="N26" s="137"/>
      <c r="O26" s="135" t="e">
        <f>O27</f>
        <v>#REF!</v>
      </c>
    </row>
    <row r="27" spans="2:15" s="6" customFormat="1" ht="13.5" customHeight="1" x14ac:dyDescent="0.25">
      <c r="B27" s="13"/>
      <c r="C27" s="14" t="s">
        <v>57</v>
      </c>
      <c r="D27" s="14"/>
      <c r="E27" s="79">
        <f>('Jadual 2.1 (3)'!E41/'Jadual 2.1 (3)'!E40)*100</f>
        <v>34.101369232539405</v>
      </c>
      <c r="F27" s="47"/>
      <c r="G27" s="79" t="e">
        <f>('Jadual 2.1 (3)'!#REF!/'Jadual 2.1 (3)'!#REF!)*100</f>
        <v>#REF!</v>
      </c>
      <c r="H27" s="74"/>
      <c r="I27" s="25">
        <v>0</v>
      </c>
      <c r="J27" s="74"/>
      <c r="K27" s="25">
        <v>0</v>
      </c>
      <c r="L27" s="74"/>
      <c r="M27" s="25">
        <v>0</v>
      </c>
      <c r="N27" s="74"/>
      <c r="O27" s="79" t="e">
        <f>('Jadual 2.1 (3)'!#REF!/'Jadual 2.1 (3)'!#REF!)*100</f>
        <v>#REF!</v>
      </c>
    </row>
    <row r="28" spans="2:15" s="6" customFormat="1" ht="13.5" customHeight="1" x14ac:dyDescent="0.25">
      <c r="B28" s="13"/>
      <c r="C28" s="14"/>
      <c r="D28" s="14"/>
      <c r="E28" s="32"/>
      <c r="F28" s="47"/>
      <c r="G28" s="29"/>
      <c r="H28" s="74"/>
      <c r="I28" s="74"/>
      <c r="J28" s="74"/>
      <c r="K28" s="74"/>
      <c r="L28" s="74"/>
      <c r="M28" s="74"/>
      <c r="N28" s="74"/>
      <c r="O28" s="73"/>
    </row>
    <row r="29" spans="2:15" s="6" customFormat="1" ht="13.5" customHeight="1" x14ac:dyDescent="0.25">
      <c r="B29" s="9"/>
      <c r="C29" s="9" t="s">
        <v>58</v>
      </c>
      <c r="D29" s="134"/>
      <c r="E29" s="138">
        <f>('Jadual 2.1 (3)'!E43/'Jadual 2.1 (3)'!E43)*100</f>
        <v>100</v>
      </c>
      <c r="F29" s="136"/>
      <c r="G29" s="138" t="e">
        <f>('Jadual 2.1 (3)'!#REF!/'Jadual 2.1 (3)'!#REF!)*100</f>
        <v>#REF!</v>
      </c>
      <c r="H29" s="137"/>
      <c r="I29" s="138" t="e">
        <f>('Jadual 2.1 (3)'!#REF!/'Jadual 2.1 (3)'!#REF!)*100</f>
        <v>#REF!</v>
      </c>
      <c r="J29" s="137"/>
      <c r="K29" s="138" t="e">
        <f>('Jadual 2.1 (3)'!#REF!/'Jadual 2.1 (3)'!#REF!)*100</f>
        <v>#REF!</v>
      </c>
      <c r="L29" s="137"/>
      <c r="M29" s="138" t="e">
        <f>('Jadual 2.1 (3)'!#REF!/'Jadual 2.1 (3)'!#REF!)*100</f>
        <v>#REF!</v>
      </c>
      <c r="N29" s="137"/>
      <c r="O29" s="138" t="e">
        <f>('Jadual 2.1 (3)'!#REF!/'Jadual 2.1 (3)'!#REF!)*100</f>
        <v>#REF!</v>
      </c>
    </row>
    <row r="30" spans="2:15" ht="13.5" thickBo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2:15" ht="6.75" customHeight="1" x14ac:dyDescent="0.2"/>
    <row r="32" spans="2:15" x14ac:dyDescent="0.2">
      <c r="C32" s="86" t="s">
        <v>90</v>
      </c>
    </row>
    <row r="33" spans="3:3" x14ac:dyDescent="0.2">
      <c r="C33" s="87" t="s">
        <v>89</v>
      </c>
    </row>
  </sheetData>
  <mergeCells count="3">
    <mergeCell ref="B2:O2"/>
    <mergeCell ref="B3:O3"/>
    <mergeCell ref="G5:M5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B1:M24"/>
  <sheetViews>
    <sheetView view="pageBreakPreview" zoomScaleNormal="110" zoomScaleSheetLayoutView="100" workbookViewId="0">
      <selection activeCell="E13" sqref="E13"/>
    </sheetView>
  </sheetViews>
  <sheetFormatPr defaultColWidth="9.140625" defaultRowHeight="12.75" x14ac:dyDescent="0.2"/>
  <cols>
    <col min="1" max="1" width="6.7109375" style="2" customWidth="1"/>
    <col min="2" max="2" width="1.5703125" style="2" customWidth="1"/>
    <col min="3" max="3" width="32.85546875" style="2" customWidth="1"/>
    <col min="4" max="4" width="1.5703125" style="2" customWidth="1"/>
    <col min="5" max="5" width="27.42578125" style="2" customWidth="1"/>
    <col min="6" max="6" width="2" style="2" customWidth="1"/>
    <col min="7" max="7" width="28.5703125" style="2" customWidth="1"/>
    <col min="8" max="8" width="2.140625" style="2" customWidth="1"/>
    <col min="9" max="9" width="24.42578125" style="2" customWidth="1"/>
    <col min="10" max="10" width="2" style="2" customWidth="1"/>
    <col min="11" max="11" width="28.28515625" style="2" customWidth="1"/>
    <col min="12" max="12" width="3.28515625" style="2" customWidth="1"/>
    <col min="13" max="13" width="21.28515625" style="2" customWidth="1"/>
    <col min="14" max="16384" width="9.140625" style="2"/>
  </cols>
  <sheetData>
    <row r="1" spans="2:13" ht="54.95" customHeight="1" x14ac:dyDescent="0.2"/>
    <row r="2" spans="2:13" ht="13.5" customHeight="1" x14ac:dyDescent="0.2">
      <c r="B2" s="232" t="s">
        <v>98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99"/>
    </row>
    <row r="3" spans="2:13" ht="13.5" customHeight="1" x14ac:dyDescent="0.2">
      <c r="B3" s="241" t="s">
        <v>101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100"/>
    </row>
    <row r="4" spans="2:13" ht="18" customHeight="1" thickBot="1" x14ac:dyDescent="0.25">
      <c r="B4" s="3"/>
      <c r="C4" s="3"/>
      <c r="D4" s="3"/>
      <c r="E4" s="4"/>
      <c r="F4" s="4"/>
      <c r="G4" s="4"/>
      <c r="H4" s="4"/>
      <c r="I4" s="4"/>
      <c r="J4" s="4"/>
      <c r="K4" s="5"/>
      <c r="L4" s="5"/>
      <c r="M4" s="5"/>
    </row>
    <row r="5" spans="2:13" s="6" customFormat="1" ht="42.75" customHeight="1" thickBot="1" x14ac:dyDescent="0.3">
      <c r="B5" s="88"/>
      <c r="C5" s="107" t="s">
        <v>61</v>
      </c>
      <c r="D5" s="88"/>
      <c r="E5" s="238" t="s">
        <v>104</v>
      </c>
      <c r="F5" s="239"/>
      <c r="G5" s="239"/>
      <c r="H5" s="239"/>
      <c r="I5" s="239"/>
      <c r="J5" s="239"/>
      <c r="K5" s="239"/>
      <c r="L5" s="89"/>
      <c r="M5" s="88" t="s">
        <v>78</v>
      </c>
    </row>
    <row r="6" spans="2:13" s="6" customFormat="1" x14ac:dyDescent="0.25">
      <c r="B6" s="90"/>
      <c r="C6" s="90"/>
      <c r="D6" s="88"/>
      <c r="E6" s="101" t="s">
        <v>68</v>
      </c>
      <c r="F6" s="101"/>
      <c r="G6" s="101" t="s">
        <v>69</v>
      </c>
      <c r="H6" s="101"/>
      <c r="I6" s="103" t="s">
        <v>71</v>
      </c>
      <c r="J6" s="101"/>
      <c r="K6" s="101" t="s">
        <v>70</v>
      </c>
      <c r="L6" s="88"/>
      <c r="M6" s="90" t="s">
        <v>75</v>
      </c>
    </row>
    <row r="7" spans="2:13" s="23" customFormat="1" ht="17.25" customHeight="1" x14ac:dyDescent="0.25">
      <c r="B7" s="90"/>
      <c r="C7" s="91"/>
      <c r="D7" s="90"/>
      <c r="E7" s="102" t="s">
        <v>62</v>
      </c>
      <c r="F7" s="102"/>
      <c r="G7" s="102" t="s">
        <v>63</v>
      </c>
      <c r="H7" s="102"/>
      <c r="I7" s="104" t="s">
        <v>65</v>
      </c>
      <c r="J7" s="102"/>
      <c r="K7" s="102" t="s">
        <v>64</v>
      </c>
      <c r="L7" s="90"/>
      <c r="M7" s="90"/>
    </row>
    <row r="8" spans="2:13" s="52" customFormat="1" ht="28.5" customHeight="1" thickBot="1" x14ac:dyDescent="0.3">
      <c r="B8" s="96"/>
      <c r="C8" s="96"/>
      <c r="D8" s="96"/>
      <c r="E8" s="105" t="s">
        <v>80</v>
      </c>
      <c r="F8" s="108"/>
      <c r="G8" s="105" t="s">
        <v>80</v>
      </c>
      <c r="H8" s="108"/>
      <c r="I8" s="105" t="s">
        <v>80</v>
      </c>
      <c r="J8" s="108"/>
      <c r="K8" s="105" t="s">
        <v>80</v>
      </c>
      <c r="L8" s="96"/>
      <c r="M8" s="94" t="s">
        <v>72</v>
      </c>
    </row>
    <row r="9" spans="2:13" s="6" customFormat="1" ht="25.5" customHeight="1" x14ac:dyDescent="0.25">
      <c r="B9" s="34"/>
      <c r="C9" s="53" t="s">
        <v>60</v>
      </c>
      <c r="D9" s="55"/>
      <c r="E9" s="78" t="e">
        <f>('Jadual 1'!F9/'Jadual 1'!#REF!)*100</f>
        <v>#REF!</v>
      </c>
      <c r="F9" s="78"/>
      <c r="G9" s="78" t="e">
        <f>('Jadual 1'!I9/'Jadual 1'!#REF!)*100</f>
        <v>#REF!</v>
      </c>
      <c r="H9" s="78"/>
      <c r="I9" s="78" t="e">
        <f>('Jadual 1'!L9/'Jadual 1'!#REF!)*100</f>
        <v>#REF!</v>
      </c>
      <c r="J9" s="78"/>
      <c r="K9" s="78" t="e">
        <f>('Jadual 1'!#REF!/'Jadual 1'!#REF!)*100</f>
        <v>#REF!</v>
      </c>
      <c r="L9" s="65"/>
      <c r="M9" s="65" t="e">
        <f>('Jadual 1'!#REF!/'Jadual 1'!#REF!)*100</f>
        <v>#REF!</v>
      </c>
    </row>
    <row r="10" spans="2:13" s="6" customFormat="1" ht="20.25" customHeight="1" x14ac:dyDescent="0.25">
      <c r="B10" s="56"/>
      <c r="C10" s="7" t="s">
        <v>0</v>
      </c>
      <c r="D10" s="59"/>
      <c r="E10" s="68" t="e">
        <f>('Jadual 1'!F10/'Jadual 1'!#REF!)*100</f>
        <v>#REF!</v>
      </c>
      <c r="F10" s="68"/>
      <c r="G10" s="68" t="e">
        <f>('Jadual 1'!I10/'Jadual 1'!#REF!)*100</f>
        <v>#REF!</v>
      </c>
      <c r="H10" s="68"/>
      <c r="I10" s="68" t="e">
        <f>('Jadual 1'!L10/'Jadual 1'!#REF!)*100</f>
        <v>#REF!</v>
      </c>
      <c r="J10" s="68"/>
      <c r="K10" s="68" t="e">
        <f>('Jadual 1'!#REF!/'Jadual 1'!#REF!)*100</f>
        <v>#REF!</v>
      </c>
      <c r="L10" s="35"/>
      <c r="M10" s="35" t="e">
        <f>('Jadual 1'!#REF!/'Jadual 1'!#REF!)*100</f>
        <v>#REF!</v>
      </c>
    </row>
    <row r="11" spans="2:13" s="6" customFormat="1" ht="20.25" customHeight="1" x14ac:dyDescent="0.25">
      <c r="B11" s="56"/>
      <c r="C11" s="7" t="s">
        <v>7</v>
      </c>
      <c r="D11" s="139"/>
      <c r="E11" s="68" t="e">
        <f>('Jadual 1'!F11/'Jadual 1'!#REF!)*100</f>
        <v>#REF!</v>
      </c>
      <c r="F11" s="68"/>
      <c r="G11" s="68" t="e">
        <f>('Jadual 1'!I11/'Jadual 1'!#REF!)*100</f>
        <v>#REF!</v>
      </c>
      <c r="H11" s="68"/>
      <c r="I11" s="68" t="e">
        <f>('Jadual 1'!L11/'Jadual 1'!#REF!)*100</f>
        <v>#REF!</v>
      </c>
      <c r="J11" s="68"/>
      <c r="K11" s="68" t="e">
        <f>('Jadual 1'!#REF!/'Jadual 1'!#REF!)*100</f>
        <v>#REF!</v>
      </c>
      <c r="L11" s="35"/>
      <c r="M11" s="35" t="e">
        <f>('Jadual 1'!#REF!/'Jadual 1'!#REF!)*100</f>
        <v>#REF!</v>
      </c>
    </row>
    <row r="12" spans="2:13" s="6" customFormat="1" ht="20.25" customHeight="1" x14ac:dyDescent="0.25">
      <c r="B12" s="56"/>
      <c r="C12" s="7" t="s">
        <v>13</v>
      </c>
      <c r="D12" s="139"/>
      <c r="E12" s="68" t="e">
        <f>('Jadual 1'!F12/'Jadual 1'!#REF!)*100</f>
        <v>#REF!</v>
      </c>
      <c r="F12" s="68"/>
      <c r="G12" s="68" t="e">
        <f>('Jadual 1'!I12/'Jadual 1'!#REF!)*100</f>
        <v>#REF!</v>
      </c>
      <c r="H12" s="68"/>
      <c r="I12" s="68" t="e">
        <f>('Jadual 1'!L12/'Jadual 1'!#REF!)*100</f>
        <v>#REF!</v>
      </c>
      <c r="J12" s="68"/>
      <c r="K12" s="68" t="e">
        <f>('Jadual 1'!#REF!/'Jadual 1'!#REF!)*100</f>
        <v>#REF!</v>
      </c>
      <c r="L12" s="35"/>
      <c r="M12" s="35" t="e">
        <f>('Jadual 1'!#REF!/'Jadual 1'!#REF!)*100</f>
        <v>#REF!</v>
      </c>
    </row>
    <row r="13" spans="2:13" s="6" customFormat="1" ht="20.25" customHeight="1" x14ac:dyDescent="0.25">
      <c r="B13" s="56"/>
      <c r="C13" s="7" t="s">
        <v>17</v>
      </c>
      <c r="D13" s="139"/>
      <c r="E13" s="68" t="e">
        <f>('Jadual 1'!F13/'Jadual 1'!#REF!)*100</f>
        <v>#REF!</v>
      </c>
      <c r="F13" s="68"/>
      <c r="G13" s="68" t="e">
        <f>('Jadual 1'!I13/'Jadual 1'!#REF!)*100</f>
        <v>#REF!</v>
      </c>
      <c r="H13" s="68"/>
      <c r="I13" s="68" t="e">
        <f>('Jadual 1'!L13/'Jadual 1'!#REF!)*100</f>
        <v>#REF!</v>
      </c>
      <c r="J13" s="68"/>
      <c r="K13" s="68" t="e">
        <f>('Jadual 1'!#REF!/'Jadual 1'!#REF!)*100</f>
        <v>#REF!</v>
      </c>
      <c r="L13" s="35"/>
      <c r="M13" s="35" t="e">
        <f>('Jadual 1'!#REF!/'Jadual 1'!#REF!)*100</f>
        <v>#REF!</v>
      </c>
    </row>
    <row r="14" spans="2:13" s="6" customFormat="1" ht="20.25" customHeight="1" x14ac:dyDescent="0.25">
      <c r="B14" s="56"/>
      <c r="C14" s="7" t="s">
        <v>25</v>
      </c>
      <c r="D14" s="139"/>
      <c r="E14" s="68" t="e">
        <f>('Jadual 1'!F14/'Jadual 1'!#REF!)*100</f>
        <v>#REF!</v>
      </c>
      <c r="F14" s="68"/>
      <c r="G14" s="68" t="e">
        <f>('Jadual 1'!I14/'Jadual 1'!#REF!)*100</f>
        <v>#REF!</v>
      </c>
      <c r="H14" s="68"/>
      <c r="I14" s="68" t="e">
        <f>('Jadual 1'!L14/'Jadual 1'!#REF!)*100</f>
        <v>#REF!</v>
      </c>
      <c r="J14" s="68"/>
      <c r="K14" s="68" t="e">
        <f>('Jadual 1'!#REF!/'Jadual 1'!#REF!)*100</f>
        <v>#REF!</v>
      </c>
      <c r="L14" s="35"/>
      <c r="M14" s="35" t="e">
        <f>('Jadual 1'!#REF!/'Jadual 1'!#REF!)*100</f>
        <v>#REF!</v>
      </c>
    </row>
    <row r="15" spans="2:13" s="6" customFormat="1" ht="20.25" customHeight="1" x14ac:dyDescent="0.25">
      <c r="B15" s="56"/>
      <c r="C15" s="7" t="s">
        <v>35</v>
      </c>
      <c r="D15" s="139"/>
      <c r="E15" s="68" t="e">
        <f>('Jadual 1'!F15/'Jadual 1'!#REF!)*100</f>
        <v>#REF!</v>
      </c>
      <c r="F15" s="68"/>
      <c r="G15" s="68" t="e">
        <f>('Jadual 1'!I15/'Jadual 1'!#REF!)*100</f>
        <v>#REF!</v>
      </c>
      <c r="H15" s="68"/>
      <c r="I15" s="68" t="e">
        <f>('Jadual 1'!L15/'Jadual 1'!#REF!)*100</f>
        <v>#REF!</v>
      </c>
      <c r="J15" s="68"/>
      <c r="K15" s="68" t="e">
        <f>('Jadual 1'!#REF!/'Jadual 1'!#REF!)*100</f>
        <v>#REF!</v>
      </c>
      <c r="L15" s="35"/>
      <c r="M15" s="35" t="e">
        <f>('Jadual 1'!#REF!/'Jadual 1'!#REF!)*100</f>
        <v>#REF!</v>
      </c>
    </row>
    <row r="16" spans="2:13" s="6" customFormat="1" ht="20.25" customHeight="1" x14ac:dyDescent="0.25">
      <c r="B16" s="56"/>
      <c r="C16" s="7" t="s">
        <v>37</v>
      </c>
      <c r="D16" s="139"/>
      <c r="E16" s="68" t="e">
        <f>('Jadual 1'!F16/'Jadual 1'!#REF!)*100</f>
        <v>#REF!</v>
      </c>
      <c r="F16" s="68"/>
      <c r="G16" s="68" t="e">
        <f>('Jadual 1'!I16/'Jadual 1'!#REF!)*100</f>
        <v>#REF!</v>
      </c>
      <c r="H16" s="68"/>
      <c r="I16" s="68" t="e">
        <f>('Jadual 1'!L16/'Jadual 1'!#REF!)*100</f>
        <v>#REF!</v>
      </c>
      <c r="J16" s="68"/>
      <c r="K16" s="68" t="e">
        <f>('Jadual 1'!#REF!/'Jadual 1'!#REF!)*100</f>
        <v>#REF!</v>
      </c>
      <c r="L16" s="35"/>
      <c r="M16" s="35" t="e">
        <f>('Jadual 1'!#REF!/'Jadual 1'!#REF!)*100</f>
        <v>#REF!</v>
      </c>
    </row>
    <row r="17" spans="2:13" s="6" customFormat="1" ht="20.25" customHeight="1" x14ac:dyDescent="0.25">
      <c r="B17" s="56"/>
      <c r="C17" s="7" t="s">
        <v>44</v>
      </c>
      <c r="D17" s="139"/>
      <c r="E17" s="68" t="e">
        <f>('Jadual 1'!F17/'Jadual 1'!#REF!)*100</f>
        <v>#REF!</v>
      </c>
      <c r="F17" s="68"/>
      <c r="G17" s="68" t="e">
        <f>('Jadual 1'!I17/'Jadual 1'!#REF!)*100</f>
        <v>#REF!</v>
      </c>
      <c r="H17" s="68"/>
      <c r="I17" s="68" t="e">
        <f>('Jadual 1'!L17/'Jadual 1'!#REF!)*100</f>
        <v>#REF!</v>
      </c>
      <c r="J17" s="68"/>
      <c r="K17" s="68" t="e">
        <f>('Jadual 1'!#REF!/'Jadual 1'!#REF!)*100</f>
        <v>#REF!</v>
      </c>
      <c r="L17" s="35"/>
      <c r="M17" s="35" t="e">
        <f>('Jadual 1'!#REF!/'Jadual 1'!#REF!)*100</f>
        <v>#REF!</v>
      </c>
    </row>
    <row r="18" spans="2:13" s="6" customFormat="1" ht="20.25" customHeight="1" x14ac:dyDescent="0.25">
      <c r="B18" s="56"/>
      <c r="C18" s="7" t="s">
        <v>49</v>
      </c>
      <c r="D18" s="139"/>
      <c r="E18" s="68" t="e">
        <f>('Jadual 1'!F18/'Jadual 1'!#REF!)*100</f>
        <v>#REF!</v>
      </c>
      <c r="F18" s="68"/>
      <c r="G18" s="68" t="e">
        <f>('Jadual 1'!I18/'Jadual 1'!#REF!)*100</f>
        <v>#REF!</v>
      </c>
      <c r="H18" s="68"/>
      <c r="I18" s="68" t="e">
        <f>('Jadual 1'!L18/'Jadual 1'!#REF!)*100</f>
        <v>#REF!</v>
      </c>
      <c r="J18" s="68"/>
      <c r="K18" s="68" t="e">
        <f>('Jadual 1'!#REF!/'Jadual 1'!#REF!)*100</f>
        <v>#REF!</v>
      </c>
      <c r="L18" s="35"/>
      <c r="M18" s="35" t="e">
        <f>('Jadual 1'!#REF!/'Jadual 1'!#REF!)*100</f>
        <v>#REF!</v>
      </c>
    </row>
    <row r="19" spans="2:13" s="6" customFormat="1" ht="20.25" customHeight="1" x14ac:dyDescent="0.25">
      <c r="B19" s="56"/>
      <c r="C19" s="7" t="s">
        <v>56</v>
      </c>
      <c r="D19" s="139"/>
      <c r="E19" s="68" t="e">
        <f>('Jadual 1'!F24/'Jadual 1'!#REF!)*100</f>
        <v>#REF!</v>
      </c>
      <c r="F19" s="68"/>
      <c r="G19" s="68" t="e">
        <f>('Jadual 1'!I24/'Jadual 1'!#REF!)*100</f>
        <v>#REF!</v>
      </c>
      <c r="H19" s="68"/>
      <c r="I19" s="68" t="e">
        <f>('Jadual 1'!L24/'Jadual 1'!#REF!)*100</f>
        <v>#REF!</v>
      </c>
      <c r="J19" s="68"/>
      <c r="K19" s="68" t="e">
        <f>('Jadual 1'!#REF!/'Jadual 1'!#REF!)*100</f>
        <v>#REF!</v>
      </c>
      <c r="L19" s="35"/>
      <c r="M19" s="35" t="e">
        <f>('Jadual 1'!#REF!/'Jadual 1'!#REF!)*100</f>
        <v>#REF!</v>
      </c>
    </row>
    <row r="20" spans="2:13" s="6" customFormat="1" ht="20.25" customHeight="1" x14ac:dyDescent="0.25">
      <c r="B20" s="56"/>
      <c r="C20" s="7" t="s">
        <v>58</v>
      </c>
      <c r="D20" s="139"/>
      <c r="E20" s="68" t="e">
        <f>('Jadual 1'!F25/'Jadual 1'!#REF!)*100</f>
        <v>#REF!</v>
      </c>
      <c r="F20" s="68"/>
      <c r="G20" s="68" t="e">
        <f>('Jadual 1'!I25/'Jadual 1'!#REF!)*100</f>
        <v>#REF!</v>
      </c>
      <c r="H20" s="68"/>
      <c r="I20" s="68" t="e">
        <f>('Jadual 1'!L25/'Jadual 1'!#REF!)*100</f>
        <v>#REF!</v>
      </c>
      <c r="J20" s="68"/>
      <c r="K20" s="68" t="e">
        <f>('Jadual 1'!#REF!/'Jadual 1'!#REF!)*100</f>
        <v>#REF!</v>
      </c>
      <c r="L20" s="35"/>
      <c r="M20" s="35" t="e">
        <f>('Jadual 1'!#REF!/'Jadual 1'!#REF!)*100</f>
        <v>#REF!</v>
      </c>
    </row>
    <row r="21" spans="2:13" ht="13.5" thickBo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3" spans="2:13" x14ac:dyDescent="0.2">
      <c r="C23" s="86" t="s">
        <v>90</v>
      </c>
    </row>
    <row r="24" spans="2:13" x14ac:dyDescent="0.2">
      <c r="C24" s="87" t="s">
        <v>89</v>
      </c>
    </row>
  </sheetData>
  <mergeCells count="3">
    <mergeCell ref="E5:K5"/>
    <mergeCell ref="B2:L2"/>
    <mergeCell ref="B3:L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B1:N46"/>
  <sheetViews>
    <sheetView view="pageBreakPreview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6.7109375" style="2" customWidth="1"/>
    <col min="2" max="2" width="1.5703125" style="2" customWidth="1"/>
    <col min="3" max="3" width="33.42578125" style="2" customWidth="1"/>
    <col min="4" max="4" width="1.5703125" style="2" customWidth="1"/>
    <col min="5" max="5" width="25.140625" style="2" customWidth="1"/>
    <col min="6" max="6" width="2" style="2" customWidth="1"/>
    <col min="7" max="7" width="29.28515625" style="2" customWidth="1"/>
    <col min="8" max="8" width="2.140625" style="2" customWidth="1"/>
    <col min="9" max="9" width="28.5703125" style="2" customWidth="1"/>
    <col min="10" max="10" width="2" style="2" customWidth="1"/>
    <col min="11" max="11" width="27" style="2" customWidth="1"/>
    <col min="12" max="12" width="1.85546875" style="2" customWidth="1"/>
    <col min="13" max="13" width="21.28515625" style="2" customWidth="1"/>
    <col min="14" max="16384" width="9.140625" style="2"/>
  </cols>
  <sheetData>
    <row r="1" spans="2:14" ht="54.95" customHeight="1" x14ac:dyDescent="0.2"/>
    <row r="2" spans="2:14" ht="12.75" customHeight="1" x14ac:dyDescent="0.2">
      <c r="B2" s="99"/>
      <c r="C2" s="232" t="s">
        <v>99</v>
      </c>
      <c r="D2" s="232"/>
      <c r="E2" s="232"/>
      <c r="F2" s="232"/>
      <c r="G2" s="232"/>
      <c r="H2" s="232"/>
      <c r="I2" s="232"/>
      <c r="J2" s="232"/>
      <c r="K2" s="232"/>
      <c r="L2" s="99"/>
      <c r="M2" s="99"/>
    </row>
    <row r="3" spans="2:14" ht="15" customHeight="1" x14ac:dyDescent="0.2">
      <c r="B3" s="100"/>
      <c r="C3" s="240" t="s">
        <v>102</v>
      </c>
      <c r="D3" s="240"/>
      <c r="E3" s="240"/>
      <c r="F3" s="240"/>
      <c r="G3" s="240"/>
      <c r="H3" s="240"/>
      <c r="I3" s="240"/>
      <c r="J3" s="240"/>
      <c r="K3" s="240"/>
      <c r="L3" s="100"/>
      <c r="M3" s="100"/>
    </row>
    <row r="4" spans="2:14" ht="8.25" customHeight="1" thickBot="1" x14ac:dyDescent="0.25">
      <c r="B4" s="3"/>
      <c r="C4" s="3"/>
      <c r="D4" s="3"/>
      <c r="E4" s="4"/>
      <c r="F4" s="4"/>
      <c r="G4" s="4"/>
      <c r="H4" s="4"/>
      <c r="I4" s="4"/>
      <c r="J4" s="4"/>
      <c r="K4" s="5"/>
      <c r="L4" s="5"/>
      <c r="M4" s="5"/>
    </row>
    <row r="5" spans="2:14" s="6" customFormat="1" ht="25.5" customHeight="1" x14ac:dyDescent="0.25">
      <c r="B5" s="98"/>
      <c r="C5" s="242" t="s">
        <v>73</v>
      </c>
      <c r="D5" s="98"/>
      <c r="E5" s="244" t="s">
        <v>104</v>
      </c>
      <c r="F5" s="245"/>
      <c r="G5" s="245"/>
      <c r="H5" s="245"/>
      <c r="I5" s="245"/>
      <c r="J5" s="245"/>
      <c r="K5" s="245"/>
      <c r="L5" s="89"/>
      <c r="M5" s="21" t="s">
        <v>74</v>
      </c>
    </row>
    <row r="6" spans="2:14" s="6" customFormat="1" ht="3.75" customHeight="1" thickBot="1" x14ac:dyDescent="0.3">
      <c r="B6" s="98"/>
      <c r="C6" s="243"/>
      <c r="D6" s="98"/>
      <c r="E6" s="246"/>
      <c r="F6" s="246"/>
      <c r="G6" s="246"/>
      <c r="H6" s="246"/>
      <c r="I6" s="246"/>
      <c r="J6" s="246"/>
      <c r="K6" s="246"/>
      <c r="L6" s="89"/>
      <c r="M6" s="22" t="s">
        <v>76</v>
      </c>
    </row>
    <row r="7" spans="2:14" s="6" customFormat="1" x14ac:dyDescent="0.25">
      <c r="B7" s="90"/>
      <c r="C7" s="90"/>
      <c r="D7" s="98"/>
      <c r="E7" s="101" t="s">
        <v>68</v>
      </c>
      <c r="F7" s="101"/>
      <c r="G7" s="101" t="s">
        <v>69</v>
      </c>
      <c r="H7" s="101"/>
      <c r="I7" s="103" t="s">
        <v>71</v>
      </c>
      <c r="J7" s="101"/>
      <c r="K7" s="101" t="s">
        <v>70</v>
      </c>
      <c r="L7" s="98"/>
      <c r="M7" s="22" t="s">
        <v>75</v>
      </c>
    </row>
    <row r="8" spans="2:14" s="23" customFormat="1" ht="14.25" customHeight="1" x14ac:dyDescent="0.25">
      <c r="B8" s="90"/>
      <c r="C8" s="91"/>
      <c r="D8" s="90"/>
      <c r="E8" s="102" t="s">
        <v>62</v>
      </c>
      <c r="F8" s="102"/>
      <c r="G8" s="102" t="s">
        <v>63</v>
      </c>
      <c r="H8" s="102"/>
      <c r="I8" s="104" t="s">
        <v>65</v>
      </c>
      <c r="J8" s="102"/>
      <c r="K8" s="102" t="s">
        <v>64</v>
      </c>
      <c r="L8" s="90"/>
      <c r="M8" s="22"/>
    </row>
    <row r="9" spans="2:14" s="52" customFormat="1" ht="13.5" customHeight="1" thickBot="1" x14ac:dyDescent="0.3">
      <c r="B9" s="96"/>
      <c r="C9" s="96"/>
      <c r="D9" s="96"/>
      <c r="E9" s="105" t="s">
        <v>80</v>
      </c>
      <c r="F9" s="108"/>
      <c r="G9" s="105" t="s">
        <v>80</v>
      </c>
      <c r="H9" s="108"/>
      <c r="I9" s="105" t="s">
        <v>80</v>
      </c>
      <c r="J9" s="108"/>
      <c r="K9" s="105" t="s">
        <v>80</v>
      </c>
      <c r="L9" s="96"/>
      <c r="M9" s="20" t="s">
        <v>72</v>
      </c>
    </row>
    <row r="10" spans="2:14" s="6" customFormat="1" ht="20.25" hidden="1" customHeight="1" x14ac:dyDescent="0.25">
      <c r="B10" s="19"/>
      <c r="C10" s="36" t="s">
        <v>60</v>
      </c>
      <c r="D10" s="39"/>
      <c r="E10" s="38"/>
      <c r="F10" s="39"/>
      <c r="G10" s="39"/>
      <c r="H10" s="39"/>
      <c r="I10" s="39"/>
      <c r="J10" s="39"/>
      <c r="K10" s="39"/>
      <c r="L10" s="39"/>
      <c r="M10" s="39"/>
    </row>
    <row r="11" spans="2:14" s="6" customFormat="1" ht="12.95" customHeight="1" x14ac:dyDescent="0.25">
      <c r="B11" s="9"/>
      <c r="C11" s="9" t="s">
        <v>0</v>
      </c>
      <c r="D11" s="40"/>
      <c r="E11" s="63" t="e">
        <f>('Jadual 2.1'!#REF!/'Jadual 2.1'!#REF!)*100</f>
        <v>#REF!</v>
      </c>
      <c r="F11" s="64"/>
      <c r="G11" s="63" t="e">
        <f>('Jadual 2.1'!#REF!/'Jadual 2.1'!#REF!)*100</f>
        <v>#REF!</v>
      </c>
      <c r="H11" s="64"/>
      <c r="I11" s="63" t="e">
        <f>('Jadual 2.1'!#REF!/'Jadual 2.1'!#REF!)*100</f>
        <v>#REF!</v>
      </c>
      <c r="J11" s="64"/>
      <c r="K11" s="63" t="e">
        <f>('Jadual 2.1'!#REF!/'Jadual 2.1'!#REF!)*100</f>
        <v>#REF!</v>
      </c>
      <c r="L11" s="41"/>
      <c r="M11" s="24" t="e">
        <f>('Jadual 2.1'!#REF!/'Jadual 2.1'!#REF!)*100</f>
        <v>#REF!</v>
      </c>
      <c r="N11" s="48"/>
    </row>
    <row r="12" spans="2:14" s="6" customFormat="1" ht="12.95" customHeight="1" x14ac:dyDescent="0.25">
      <c r="B12" s="11"/>
      <c r="C12" s="11" t="s">
        <v>1</v>
      </c>
      <c r="D12" s="42"/>
      <c r="E12" s="25" t="e">
        <f>('Jadual 2.1'!#REF!/'Jadual 2.1'!#REF!)*100</f>
        <v>#REF!</v>
      </c>
      <c r="F12" s="43"/>
      <c r="G12" s="25" t="e">
        <f>('Jadual 2.1'!#REF!/'Jadual 2.1'!#REF!)*100</f>
        <v>#REF!</v>
      </c>
      <c r="H12" s="43"/>
      <c r="I12" s="25" t="e">
        <f>('Jadual 2.1'!#REF!/'Jadual 2.1'!#REF!)*100</f>
        <v>#REF!</v>
      </c>
      <c r="J12" s="44"/>
      <c r="K12" s="25" t="e">
        <f>('Jadual 2.1'!#REF!/'Jadual 2.1'!#REF!)*100</f>
        <v>#REF!</v>
      </c>
      <c r="L12" s="44"/>
      <c r="M12" s="51" t="e">
        <f>('Jadual 2.1'!#REF!/'Jadual 2.1'!#REF!)*100</f>
        <v>#REF!</v>
      </c>
      <c r="N12" s="48"/>
    </row>
    <row r="13" spans="2:14" s="6" customFormat="1" ht="12.95" customHeight="1" x14ac:dyDescent="0.25">
      <c r="B13" s="11"/>
      <c r="C13" s="12" t="s">
        <v>2</v>
      </c>
      <c r="D13" s="45"/>
      <c r="E13" s="25" t="e">
        <f>('Jadual 2.1'!#REF!/'Jadual 2.1'!#REF!)*100</f>
        <v>#REF!</v>
      </c>
      <c r="F13" s="43"/>
      <c r="G13" s="25" t="e">
        <f>('Jadual 2.1'!#REF!/'Jadual 2.1'!#REF!)*100</f>
        <v>#REF!</v>
      </c>
      <c r="H13" s="43"/>
      <c r="I13" s="25" t="e">
        <f>('Jadual 2.1'!#REF!/'Jadual 2.1'!#REF!)*100</f>
        <v>#REF!</v>
      </c>
      <c r="J13" s="44"/>
      <c r="K13" s="25" t="e">
        <f>('Jadual 2.1'!#REF!/'Jadual 2.1'!#REF!)*100</f>
        <v>#REF!</v>
      </c>
      <c r="L13" s="44"/>
      <c r="M13" s="51" t="e">
        <f>('Jadual 2.1'!#REF!/'Jadual 2.1'!#REF!)*100</f>
        <v>#REF!</v>
      </c>
      <c r="N13" s="48"/>
    </row>
    <row r="14" spans="2:14" s="6" customFormat="1" ht="12.95" customHeight="1" x14ac:dyDescent="0.25">
      <c r="B14" s="13"/>
      <c r="C14" s="12" t="s">
        <v>3</v>
      </c>
      <c r="D14" s="45"/>
      <c r="E14" s="25" t="e">
        <f>('Jadual 2.1'!#REF!/'Jadual 2.1'!#REF!)*100</f>
        <v>#REF!</v>
      </c>
      <c r="F14" s="43"/>
      <c r="G14" s="25" t="e">
        <f>('Jadual 2.1'!#REF!/'Jadual 2.1'!#REF!)*100</f>
        <v>#REF!</v>
      </c>
      <c r="H14" s="43"/>
      <c r="I14" s="25" t="e">
        <f>('Jadual 2.1'!#REF!/'Jadual 2.1'!#REF!)*100</f>
        <v>#REF!</v>
      </c>
      <c r="J14" s="44"/>
      <c r="K14" s="25" t="e">
        <f>('Jadual 2.1'!#REF!/'Jadual 2.1'!#REF!)*100</f>
        <v>#REF!</v>
      </c>
      <c r="L14" s="46"/>
      <c r="M14" s="51" t="e">
        <f>('Jadual 2.1'!#REF!/'Jadual 2.1'!#REF!)*100</f>
        <v>#REF!</v>
      </c>
      <c r="N14" s="48"/>
    </row>
    <row r="15" spans="2:14" s="6" customFormat="1" ht="12.95" customHeight="1" x14ac:dyDescent="0.25">
      <c r="B15" s="13"/>
      <c r="C15" s="14" t="s">
        <v>4</v>
      </c>
      <c r="D15" s="47"/>
      <c r="E15" s="25" t="e">
        <f>('Jadual 2.1'!#REF!/'Jadual 2.1'!#REF!)*100</f>
        <v>#REF!</v>
      </c>
      <c r="F15" s="43"/>
      <c r="G15" s="25" t="e">
        <f>('Jadual 2.1'!#REF!/'Jadual 2.1'!#REF!)*100</f>
        <v>#REF!</v>
      </c>
      <c r="H15" s="43"/>
      <c r="I15" s="25" t="e">
        <f>('Jadual 2.1'!#REF!/'Jadual 2.1'!#REF!)*100</f>
        <v>#REF!</v>
      </c>
      <c r="J15" s="44"/>
      <c r="K15" s="25" t="e">
        <f>('Jadual 2.1'!#REF!/'Jadual 2.1'!#REF!)*100</f>
        <v>#REF!</v>
      </c>
      <c r="L15" s="46"/>
      <c r="M15" s="51" t="e">
        <f>('Jadual 2.1'!#REF!/'Jadual 2.1'!#REF!)*100</f>
        <v>#REF!</v>
      </c>
      <c r="N15" s="48"/>
    </row>
    <row r="16" spans="2:14" s="6" customFormat="1" ht="12.95" customHeight="1" x14ac:dyDescent="0.25">
      <c r="B16" s="13"/>
      <c r="C16" s="14" t="s">
        <v>5</v>
      </c>
      <c r="D16" s="47"/>
      <c r="E16" s="25" t="e">
        <f>('Jadual 2.1'!#REF!/'Jadual 2.1'!#REF!)*100</f>
        <v>#REF!</v>
      </c>
      <c r="F16" s="43"/>
      <c r="G16" s="25" t="e">
        <f>('Jadual 2.1'!#REF!/'Jadual 2.1'!#REF!)*100</f>
        <v>#REF!</v>
      </c>
      <c r="H16" s="43"/>
      <c r="I16" s="25" t="e">
        <f>('Jadual 2.1'!#REF!/'Jadual 2.1'!#REF!)*100</f>
        <v>#REF!</v>
      </c>
      <c r="J16" s="44"/>
      <c r="K16" s="25" t="e">
        <f>('Jadual 2.1'!#REF!/'Jadual 2.1'!#REF!)*100</f>
        <v>#REF!</v>
      </c>
      <c r="L16" s="46"/>
      <c r="M16" s="51" t="e">
        <f>('Jadual 2.1'!#REF!/'Jadual 2.1'!#REF!)*100</f>
        <v>#REF!</v>
      </c>
      <c r="N16" s="48"/>
    </row>
    <row r="17" spans="2:14" s="6" customFormat="1" ht="12.95" customHeight="1" x14ac:dyDescent="0.25">
      <c r="B17" s="13"/>
      <c r="C17" s="14" t="s">
        <v>6</v>
      </c>
      <c r="D17" s="47"/>
      <c r="E17" s="25" t="e">
        <f>('Jadual 2.1'!#REF!/'Jadual 2.1'!#REF!)*100</f>
        <v>#REF!</v>
      </c>
      <c r="F17" s="43"/>
      <c r="G17" s="25" t="e">
        <f>('Jadual 2.1'!#REF!/'Jadual 2.1'!#REF!)*100</f>
        <v>#REF!</v>
      </c>
      <c r="H17" s="43"/>
      <c r="I17" s="25" t="e">
        <f>('Jadual 2.1'!#REF!/'Jadual 2.1'!#REF!)*100</f>
        <v>#REF!</v>
      </c>
      <c r="J17" s="44"/>
      <c r="K17" s="25" t="e">
        <f>('Jadual 2.1'!#REF!/'Jadual 2.1'!#REF!)*100</f>
        <v>#REF!</v>
      </c>
      <c r="L17" s="46"/>
      <c r="M17" s="51" t="e">
        <f>('Jadual 2.1'!#REF!/'Jadual 2.1'!#REF!)*100</f>
        <v>#REF!</v>
      </c>
      <c r="N17" s="48"/>
    </row>
    <row r="18" spans="2:14" s="6" customFormat="1" ht="12.95" customHeight="1" x14ac:dyDescent="0.25">
      <c r="B18" s="13"/>
      <c r="C18" s="14" t="s">
        <v>67</v>
      </c>
      <c r="D18" s="47"/>
      <c r="E18" s="25" t="e">
        <f>('Jadual 2.1'!#REF!/'Jadual 2.1'!#REF!)*100</f>
        <v>#REF!</v>
      </c>
      <c r="F18" s="43"/>
      <c r="G18" s="25" t="e">
        <f>('Jadual 2.1'!#REF!/'Jadual 2.1'!#REF!)*100</f>
        <v>#REF!</v>
      </c>
      <c r="H18" s="43"/>
      <c r="I18" s="25" t="e">
        <f>('Jadual 2.1'!#REF!/'Jadual 2.1'!#REF!)*100</f>
        <v>#REF!</v>
      </c>
      <c r="J18" s="44"/>
      <c r="K18" s="25" t="e">
        <f>('Jadual 2.1'!#REF!/'Jadual 2.1'!#REF!)*100</f>
        <v>#REF!</v>
      </c>
      <c r="L18" s="46"/>
      <c r="M18" s="51" t="e">
        <f>('Jadual 2.1'!#REF!/'Jadual 2.1'!#REF!)*100</f>
        <v>#REF!</v>
      </c>
      <c r="N18" s="48"/>
    </row>
    <row r="19" spans="2:14" s="6" customFormat="1" ht="12.95" customHeight="1" x14ac:dyDescent="0.25">
      <c r="B19" s="13"/>
      <c r="C19" s="14"/>
      <c r="D19" s="47"/>
      <c r="E19" s="29"/>
      <c r="F19" s="46"/>
      <c r="G19" s="46"/>
      <c r="H19" s="46"/>
      <c r="I19" s="46"/>
      <c r="J19" s="46"/>
      <c r="K19" s="46"/>
      <c r="L19" s="46"/>
      <c r="M19" s="44"/>
      <c r="N19" s="48"/>
    </row>
    <row r="20" spans="2:14" ht="12.95" customHeight="1" x14ac:dyDescent="0.2">
      <c r="B20" s="9"/>
      <c r="C20" s="9" t="s">
        <v>7</v>
      </c>
      <c r="D20" s="140"/>
      <c r="E20" s="63" t="e">
        <f>('Jadual 2.1'!#REF!/'Jadual 2.1'!#REF!)*100</f>
        <v>#REF!</v>
      </c>
      <c r="F20" s="64"/>
      <c r="G20" s="63" t="e">
        <f>('Jadual 2.1'!#REF!/'Jadual 2.1'!#REF!)*100</f>
        <v>#REF!</v>
      </c>
      <c r="H20" s="64"/>
      <c r="I20" s="63" t="e">
        <f>('Jadual 2.1'!#REF!/'Jadual 2.1'!#REF!)*100</f>
        <v>#REF!</v>
      </c>
      <c r="J20" s="64"/>
      <c r="K20" s="63" t="e">
        <f>('Jadual 2.1'!#REF!/'Jadual 2.1'!#REF!)*100</f>
        <v>#REF!</v>
      </c>
      <c r="L20" s="41"/>
      <c r="M20" s="24" t="e">
        <f>('Jadual 2.1'!#REF!/'Jadual 2.1'!#REF!)*100</f>
        <v>#REF!</v>
      </c>
      <c r="N20" s="48"/>
    </row>
    <row r="21" spans="2:14" ht="12.95" customHeight="1" x14ac:dyDescent="0.2">
      <c r="C21" s="14" t="s">
        <v>82</v>
      </c>
      <c r="D21" s="47"/>
      <c r="E21" s="25" t="e">
        <f>('Jadual 2.1'!#REF!/'Jadual 2.1'!#REF!)*100</f>
        <v>#REF!</v>
      </c>
      <c r="F21" s="43"/>
      <c r="G21" s="25" t="e">
        <f>('Jadual 2.1'!#REF!/'Jadual 2.1'!#REF!)*100</f>
        <v>#REF!</v>
      </c>
      <c r="H21" s="43"/>
      <c r="I21" s="25" t="e">
        <f>('Jadual 2.1'!#REF!/'Jadual 2.1'!#REF!)*100</f>
        <v>#REF!</v>
      </c>
      <c r="J21" s="44"/>
      <c r="K21" s="25" t="e">
        <f>('Jadual 2.1'!#REF!/'Jadual 2.1'!#REF!)*100</f>
        <v>#REF!</v>
      </c>
      <c r="L21" s="49"/>
      <c r="M21" s="25" t="e">
        <f>('Jadual 2.1'!#REF!/'Jadual 2.1'!#REF!)*100</f>
        <v>#REF!</v>
      </c>
      <c r="N21" s="48"/>
    </row>
    <row r="22" spans="2:14" ht="12.95" customHeight="1" x14ac:dyDescent="0.2">
      <c r="C22" s="14" t="s">
        <v>8</v>
      </c>
      <c r="D22" s="47"/>
      <c r="E22" s="25" t="e">
        <f>('Jadual 2.1'!#REF!/'Jadual 2.1'!#REF!)*100</f>
        <v>#REF!</v>
      </c>
      <c r="F22" s="43"/>
      <c r="G22" s="25" t="e">
        <f>('Jadual 2.1'!#REF!/'Jadual 2.1'!#REF!)*100</f>
        <v>#REF!</v>
      </c>
      <c r="H22" s="43"/>
      <c r="I22" s="25" t="e">
        <f>('Jadual 2.1'!#REF!/'Jadual 2.1'!#REF!)*100</f>
        <v>#REF!</v>
      </c>
      <c r="J22" s="44"/>
      <c r="K22" s="25" t="e">
        <f>('Jadual 2.1'!#REF!/'Jadual 2.1'!#REF!)*100</f>
        <v>#REF!</v>
      </c>
      <c r="L22" s="49"/>
      <c r="M22" s="51" t="e">
        <f>('Jadual 2.1'!#REF!/'Jadual 2.1'!#REF!)*100</f>
        <v>#REF!</v>
      </c>
      <c r="N22" s="48"/>
    </row>
    <row r="23" spans="2:14" ht="12.95" customHeight="1" x14ac:dyDescent="0.2">
      <c r="C23" s="14" t="s">
        <v>12</v>
      </c>
      <c r="D23" s="47"/>
      <c r="E23" s="25" t="e">
        <f>('Jadual 2.1'!#REF!/'Jadual 2.1'!#REF!)*100</f>
        <v>#REF!</v>
      </c>
      <c r="F23" s="43"/>
      <c r="G23" s="25" t="e">
        <f>('Jadual 2.1'!#REF!/'Jadual 2.1'!#REF!)*100</f>
        <v>#REF!</v>
      </c>
      <c r="H23" s="43"/>
      <c r="I23" s="25" t="e">
        <f>('Jadual 2.1'!#REF!/'Jadual 2.1'!#REF!)*100</f>
        <v>#REF!</v>
      </c>
      <c r="J23" s="44"/>
      <c r="K23" s="25" t="e">
        <f>('Jadual 2.1'!#REF!/'Jadual 2.1'!#REF!)*100</f>
        <v>#REF!</v>
      </c>
      <c r="L23" s="49"/>
      <c r="M23" s="51" t="e">
        <f>('Jadual 2.1'!#REF!/'Jadual 2.1'!#REF!)*100</f>
        <v>#REF!</v>
      </c>
      <c r="N23" s="48"/>
    </row>
    <row r="24" spans="2:14" ht="12.95" customHeight="1" x14ac:dyDescent="0.2">
      <c r="B24" s="1"/>
      <c r="C24" s="14" t="s">
        <v>83</v>
      </c>
      <c r="D24" s="47"/>
      <c r="E24" s="25" t="e">
        <f>('Jadual 2.1'!#REF!/'Jadual 2.1'!#REF!)*100</f>
        <v>#REF!</v>
      </c>
      <c r="F24" s="43"/>
      <c r="G24" s="25" t="e">
        <f>('Jadual 2.1'!#REF!/'Jadual 2.1'!#REF!)*100</f>
        <v>#REF!</v>
      </c>
      <c r="H24" s="43"/>
      <c r="I24" s="25" t="e">
        <f>('Jadual 2.1'!#REF!/'Jadual 2.1'!#REF!)*100</f>
        <v>#REF!</v>
      </c>
      <c r="J24" s="44"/>
      <c r="K24" s="25" t="e">
        <f>('Jadual 2.1'!#REF!/'Jadual 2.1'!#REF!)*100</f>
        <v>#REF!</v>
      </c>
      <c r="L24" s="50"/>
      <c r="M24" s="51" t="e">
        <f>('Jadual 2.1'!#REF!/'Jadual 2.1'!#REF!)*100</f>
        <v>#REF!</v>
      </c>
      <c r="N24" s="48"/>
    </row>
    <row r="25" spans="2:14" ht="12.95" customHeight="1" x14ac:dyDescent="0.2">
      <c r="B25" s="1"/>
      <c r="C25" s="14" t="s">
        <v>9</v>
      </c>
      <c r="D25" s="47"/>
      <c r="E25" s="25" t="e">
        <f>('Jadual 2.1'!#REF!/'Jadual 2.1'!#REF!)*100</f>
        <v>#REF!</v>
      </c>
      <c r="F25" s="43"/>
      <c r="G25" s="25" t="e">
        <f>('Jadual 2.1'!#REF!/'Jadual 2.1'!#REF!)*100</f>
        <v>#REF!</v>
      </c>
      <c r="H25" s="43"/>
      <c r="I25" s="25" t="e">
        <f>('Jadual 2.1'!#REF!/'Jadual 2.1'!#REF!)*100</f>
        <v>#REF!</v>
      </c>
      <c r="J25" s="44"/>
      <c r="K25" s="25" t="e">
        <f>('Jadual 2.1'!#REF!/'Jadual 2.1'!#REF!)*100</f>
        <v>#REF!</v>
      </c>
      <c r="L25" s="50"/>
      <c r="M25" s="51" t="e">
        <f>('Jadual 2.1'!#REF!/'Jadual 2.1'!#REF!)*100</f>
        <v>#REF!</v>
      </c>
      <c r="N25" s="48"/>
    </row>
    <row r="26" spans="2:14" ht="12.95" customHeight="1" x14ac:dyDescent="0.2">
      <c r="B26" s="1"/>
      <c r="C26" s="14" t="s">
        <v>11</v>
      </c>
      <c r="D26" s="47"/>
      <c r="E26" s="25" t="e">
        <f>('Jadual 2.1'!#REF!/'Jadual 2.1'!#REF!)*100</f>
        <v>#REF!</v>
      </c>
      <c r="F26" s="43"/>
      <c r="G26" s="25" t="e">
        <f>('Jadual 2.1'!#REF!/'Jadual 2.1'!#REF!)*100</f>
        <v>#REF!</v>
      </c>
      <c r="H26" s="43"/>
      <c r="I26" s="25" t="e">
        <f>('Jadual 2.1'!#REF!/'Jadual 2.1'!#REF!)*100</f>
        <v>#REF!</v>
      </c>
      <c r="J26" s="44"/>
      <c r="K26" s="25" t="e">
        <f>('Jadual 2.1'!#REF!/'Jadual 2.1'!#REF!)*100</f>
        <v>#REF!</v>
      </c>
      <c r="L26" s="50"/>
      <c r="M26" s="51" t="e">
        <f>('Jadual 2.1'!#REF!/'Jadual 2.1'!#REF!)*100</f>
        <v>#REF!</v>
      </c>
      <c r="N26" s="48"/>
    </row>
    <row r="27" spans="2:14" ht="12.95" customHeight="1" x14ac:dyDescent="0.2">
      <c r="B27" s="1"/>
      <c r="C27" s="14" t="s">
        <v>10</v>
      </c>
      <c r="D27" s="47"/>
      <c r="E27" s="25" t="e">
        <f>('Jadual 2.1'!#REF!/'Jadual 2.1'!#REF!)*100</f>
        <v>#REF!</v>
      </c>
      <c r="F27" s="43"/>
      <c r="G27" s="25" t="e">
        <f>('Jadual 2.1'!#REF!/'Jadual 2.1'!#REF!)*100</f>
        <v>#REF!</v>
      </c>
      <c r="H27" s="43"/>
      <c r="I27" s="25" t="e">
        <f>('Jadual 2.1'!#REF!/'Jadual 2.1'!#REF!)*100</f>
        <v>#REF!</v>
      </c>
      <c r="J27" s="44"/>
      <c r="K27" s="25" t="e">
        <f>('Jadual 2.1'!#REF!/'Jadual 2.1'!#REF!)*100</f>
        <v>#REF!</v>
      </c>
      <c r="L27" s="50"/>
      <c r="M27" s="51" t="e">
        <f>('Jadual 2.1'!#REF!/'Jadual 2.1'!#REF!)*100</f>
        <v>#REF!</v>
      </c>
      <c r="N27" s="48"/>
    </row>
    <row r="28" spans="2:14" ht="12.95" customHeight="1" x14ac:dyDescent="0.2">
      <c r="B28" s="1"/>
      <c r="C28" s="14"/>
      <c r="D28" s="47"/>
      <c r="E28" s="29"/>
      <c r="F28" s="46"/>
      <c r="G28" s="46"/>
      <c r="H28" s="46"/>
      <c r="I28" s="46"/>
      <c r="J28" s="46"/>
      <c r="K28" s="46"/>
      <c r="L28" s="50"/>
      <c r="M28" s="49"/>
      <c r="N28" s="48"/>
    </row>
    <row r="29" spans="2:14" ht="12.95" customHeight="1" x14ac:dyDescent="0.2">
      <c r="B29" s="9"/>
      <c r="C29" s="9" t="s">
        <v>13</v>
      </c>
      <c r="D29" s="140"/>
      <c r="E29" s="63" t="e">
        <f>('Jadual 2.1'!#REF!/'Jadual 2.1'!#REF!)*100</f>
        <v>#REF!</v>
      </c>
      <c r="F29" s="64"/>
      <c r="G29" s="63" t="e">
        <f>('Jadual 2.1'!#REF!/'Jadual 2.1'!#REF!)*100</f>
        <v>#REF!</v>
      </c>
      <c r="H29" s="64"/>
      <c r="I29" s="63" t="e">
        <f>('Jadual 2.1'!#REF!/'Jadual 2.1'!#REF!)*100</f>
        <v>#REF!</v>
      </c>
      <c r="J29" s="64"/>
      <c r="K29" s="63" t="e">
        <f>('Jadual 2.1'!#REF!/'Jadual 2.1'!#REF!)*100</f>
        <v>#REF!</v>
      </c>
      <c r="L29" s="41"/>
      <c r="M29" s="24" t="e">
        <f>('Jadual 2.1'!#REF!/'Jadual 2.1'!#REF!)*100</f>
        <v>#REF!</v>
      </c>
      <c r="N29" s="48"/>
    </row>
    <row r="30" spans="2:14" ht="12.95" customHeight="1" x14ac:dyDescent="0.2">
      <c r="C30" s="14" t="s">
        <v>14</v>
      </c>
      <c r="D30" s="47"/>
      <c r="E30" s="25" t="e">
        <f>('Jadual 2.1'!#REF!/'Jadual 2.1'!#REF!)*100</f>
        <v>#REF!</v>
      </c>
      <c r="F30" s="43"/>
      <c r="G30" s="25" t="e">
        <f>('Jadual 2.1'!#REF!/'Jadual 2.1'!#REF!)*100</f>
        <v>#REF!</v>
      </c>
      <c r="H30" s="43"/>
      <c r="I30" s="25" t="e">
        <f>('Jadual 2.1'!#REF!/'Jadual 2.1'!#REF!)*100</f>
        <v>#REF!</v>
      </c>
      <c r="J30" s="44"/>
      <c r="K30" s="25" t="e">
        <f>('Jadual 2.1'!#REF!/'Jadual 2.1'!#REF!)*100</f>
        <v>#REF!</v>
      </c>
      <c r="L30" s="49"/>
      <c r="M30" s="51" t="e">
        <f>('Jadual 2.1'!#REF!/'Jadual 2.1'!#REF!)*100</f>
        <v>#REF!</v>
      </c>
      <c r="N30" s="48"/>
    </row>
    <row r="31" spans="2:14" ht="12.95" customHeight="1" x14ac:dyDescent="0.2">
      <c r="B31" s="1"/>
      <c r="C31" s="14" t="s">
        <v>15</v>
      </c>
      <c r="D31" s="47"/>
      <c r="E31" s="25" t="e">
        <f>('Jadual 2.1'!#REF!/'Jadual 2.1'!#REF!)*100</f>
        <v>#REF!</v>
      </c>
      <c r="F31" s="43"/>
      <c r="G31" s="25" t="e">
        <f>('Jadual 2.1'!#REF!/'Jadual 2.1'!#REF!)*100</f>
        <v>#REF!</v>
      </c>
      <c r="H31" s="43"/>
      <c r="I31" s="25" t="e">
        <f>('Jadual 2.1'!#REF!/'Jadual 2.1'!#REF!)*100</f>
        <v>#REF!</v>
      </c>
      <c r="J31" s="44"/>
      <c r="K31" s="25" t="e">
        <f>('Jadual 2.1'!#REF!/'Jadual 2.1'!#REF!)*100</f>
        <v>#REF!</v>
      </c>
      <c r="L31" s="50"/>
      <c r="M31" s="51" t="e">
        <f>('Jadual 2.1'!#REF!/'Jadual 2.1'!#REF!)*100</f>
        <v>#REF!</v>
      </c>
      <c r="N31" s="48"/>
    </row>
    <row r="32" spans="2:14" ht="12.95" customHeight="1" x14ac:dyDescent="0.2">
      <c r="B32" s="1"/>
      <c r="C32" s="14" t="s">
        <v>16</v>
      </c>
      <c r="D32" s="47"/>
      <c r="E32" s="25" t="e">
        <f>('Jadual 2.1'!#REF!/'Jadual 2.1'!#REF!)*100</f>
        <v>#REF!</v>
      </c>
      <c r="F32" s="43"/>
      <c r="G32" s="25" t="e">
        <f>('Jadual 2.1'!#REF!/'Jadual 2.1'!#REF!)*100</f>
        <v>#REF!</v>
      </c>
      <c r="H32" s="43"/>
      <c r="I32" s="25" t="e">
        <f>('Jadual 2.1'!#REF!/'Jadual 2.1'!#REF!)*100</f>
        <v>#REF!</v>
      </c>
      <c r="J32" s="44"/>
      <c r="K32" s="25" t="e">
        <f>('Jadual 2.1'!#REF!/'Jadual 2.1'!#REF!)*100</f>
        <v>#REF!</v>
      </c>
      <c r="L32" s="50"/>
      <c r="M32" s="51" t="e">
        <f>('Jadual 2.1'!#REF!/'Jadual 2.1'!#REF!)*100</f>
        <v>#REF!</v>
      </c>
      <c r="N32" s="48"/>
    </row>
    <row r="33" spans="2:14" ht="12.95" customHeight="1" x14ac:dyDescent="0.2">
      <c r="B33" s="1"/>
      <c r="C33" s="14"/>
      <c r="D33" s="47"/>
      <c r="E33" s="29"/>
      <c r="F33" s="46"/>
      <c r="G33" s="46"/>
      <c r="H33" s="46"/>
      <c r="I33" s="46"/>
      <c r="J33" s="46"/>
      <c r="K33" s="46"/>
      <c r="L33" s="50"/>
      <c r="M33" s="49"/>
      <c r="N33" s="48"/>
    </row>
    <row r="34" spans="2:14" ht="12.95" customHeight="1" x14ac:dyDescent="0.2">
      <c r="B34" s="9"/>
      <c r="C34" s="9" t="s">
        <v>17</v>
      </c>
      <c r="D34" s="140"/>
      <c r="E34" s="63" t="e">
        <f>('Jadual 2.1'!#REF!/'Jadual 2.1 (2)'!#REF!)*100</f>
        <v>#REF!</v>
      </c>
      <c r="F34" s="64"/>
      <c r="G34" s="63" t="e">
        <f>('Jadual 2.1'!#REF!/'Jadual 2.1 (2)'!#REF!)*100</f>
        <v>#REF!</v>
      </c>
      <c r="H34" s="64"/>
      <c r="I34" s="63" t="e">
        <f>('Jadual 2.1'!#REF!/'Jadual 2.1 (2)'!#REF!)*100</f>
        <v>#REF!</v>
      </c>
      <c r="J34" s="64"/>
      <c r="K34" s="63" t="e">
        <f>('Jadual 2.1'!#REF!/'Jadual 2.1 (2)'!#REF!)*100</f>
        <v>#REF!</v>
      </c>
      <c r="L34" s="41"/>
      <c r="M34" s="24" t="e">
        <f>('Jadual 2.1 (2)'!#REF!/'Jadual 2.1 (2)'!#REF!)*100</f>
        <v>#REF!</v>
      </c>
      <c r="N34" s="48"/>
    </row>
    <row r="35" spans="2:14" ht="12.95" customHeight="1" x14ac:dyDescent="0.2">
      <c r="B35" s="15"/>
      <c r="C35" s="14" t="s">
        <v>18</v>
      </c>
      <c r="D35" s="47"/>
      <c r="E35" s="25" t="e">
        <f>('Jadual 2.1'!#REF!/'Jadual 2.1 (2)'!#REF!)*100</f>
        <v>#REF!</v>
      </c>
      <c r="F35" s="43"/>
      <c r="G35" s="25" t="e">
        <f>('Jadual 2.1'!#REF!/'Jadual 2.1 (2)'!#REF!)*100</f>
        <v>#REF!</v>
      </c>
      <c r="H35" s="43"/>
      <c r="I35" s="25" t="e">
        <f>('Jadual 2.1'!#REF!/'Jadual 2.1 (2)'!#REF!)*100</f>
        <v>#REF!</v>
      </c>
      <c r="J35" s="44"/>
      <c r="K35" s="25" t="e">
        <f>('Jadual 2.1'!#REF!/'Jadual 2.1 (2)'!#REF!)*100</f>
        <v>#REF!</v>
      </c>
      <c r="L35" s="49"/>
      <c r="M35" s="51" t="e">
        <f>('Jadual 2.1 (2)'!#REF!/'Jadual 2.1 (2)'!#REF!)*100</f>
        <v>#REF!</v>
      </c>
      <c r="N35" s="48"/>
    </row>
    <row r="36" spans="2:14" ht="12.95" customHeight="1" x14ac:dyDescent="0.2">
      <c r="C36" s="14" t="s">
        <v>21</v>
      </c>
      <c r="D36" s="47"/>
      <c r="E36" s="25" t="e">
        <f>('Jadual 2.1'!#REF!/'Jadual 2.1 (2)'!#REF!)*100</f>
        <v>#REF!</v>
      </c>
      <c r="F36" s="43"/>
      <c r="G36" s="25" t="e">
        <f>('Jadual 2.1'!#REF!/'Jadual 2.1 (2)'!#REF!)*100</f>
        <v>#REF!</v>
      </c>
      <c r="H36" s="43"/>
      <c r="I36" s="25" t="e">
        <f>('Jadual 2.1'!#REF!/'Jadual 2.1 (2)'!#REF!)*100</f>
        <v>#REF!</v>
      </c>
      <c r="J36" s="44"/>
      <c r="K36" s="25" t="e">
        <f>('Jadual 2.1'!#REF!/'Jadual 2.1 (2)'!#REF!)*100</f>
        <v>#REF!</v>
      </c>
      <c r="L36" s="49"/>
      <c r="M36" s="51" t="e">
        <f>('Jadual 2.1 (2)'!#REF!/'Jadual 2.1 (2)'!#REF!)*100</f>
        <v>#REF!</v>
      </c>
      <c r="N36" s="48"/>
    </row>
    <row r="37" spans="2:14" ht="12.95" customHeight="1" x14ac:dyDescent="0.2">
      <c r="C37" s="14" t="s">
        <v>20</v>
      </c>
      <c r="D37" s="47"/>
      <c r="E37" s="25" t="e">
        <f>('Jadual 2.1'!#REF!/'Jadual 2.1 (2)'!#REF!)*100</f>
        <v>#REF!</v>
      </c>
      <c r="F37" s="43"/>
      <c r="G37" s="25" t="e">
        <f>('Jadual 2.1'!#REF!/'Jadual 2.1 (2)'!#REF!)*100</f>
        <v>#REF!</v>
      </c>
      <c r="H37" s="43"/>
      <c r="I37" s="25" t="e">
        <f>('Jadual 2.1'!#REF!/'Jadual 2.1 (2)'!#REF!)*100</f>
        <v>#REF!</v>
      </c>
      <c r="J37" s="44"/>
      <c r="K37" s="25" t="e">
        <f>('Jadual 2.1'!#REF!/'Jadual 2.1 (2)'!#REF!)*100</f>
        <v>#REF!</v>
      </c>
      <c r="L37" s="49"/>
      <c r="M37" s="51" t="e">
        <f>('Jadual 2.1 (2)'!#REF!/'Jadual 2.1 (2)'!#REF!)*100</f>
        <v>#REF!</v>
      </c>
      <c r="N37" s="48"/>
    </row>
    <row r="38" spans="2:14" ht="12.95" customHeight="1" x14ac:dyDescent="0.2">
      <c r="C38" s="14" t="s">
        <v>23</v>
      </c>
      <c r="D38" s="47"/>
      <c r="E38" s="25" t="e">
        <f>('Jadual 2.1'!#REF!/'Jadual 2.1 (2)'!#REF!)*100</f>
        <v>#REF!</v>
      </c>
      <c r="F38" s="43"/>
      <c r="G38" s="25" t="e">
        <f>('Jadual 2.1'!#REF!/'Jadual 2.1 (2)'!#REF!)*100</f>
        <v>#REF!</v>
      </c>
      <c r="H38" s="43"/>
      <c r="I38" s="25" t="e">
        <f>('Jadual 2.1'!#REF!/'Jadual 2.1 (2)'!#REF!)*100</f>
        <v>#REF!</v>
      </c>
      <c r="J38" s="44"/>
      <c r="K38" s="25" t="e">
        <f>('Jadual 2.1'!#REF!/'Jadual 2.1 (2)'!#REF!)*100</f>
        <v>#REF!</v>
      </c>
      <c r="L38" s="49"/>
      <c r="M38" s="51" t="e">
        <f>('Jadual 2.1 (2)'!#REF!/'Jadual 2.1 (2)'!#REF!)*100</f>
        <v>#REF!</v>
      </c>
      <c r="N38" s="48"/>
    </row>
    <row r="39" spans="2:14" ht="12.95" customHeight="1" x14ac:dyDescent="0.2">
      <c r="C39" s="14" t="s">
        <v>24</v>
      </c>
      <c r="D39" s="47"/>
      <c r="E39" s="25" t="e">
        <f>('Jadual 2.1'!#REF!/'Jadual 2.1 (2)'!#REF!)*100</f>
        <v>#REF!</v>
      </c>
      <c r="F39" s="43"/>
      <c r="G39" s="25" t="e">
        <f>('Jadual 2.1'!#REF!/'Jadual 2.1 (2)'!#REF!)*100</f>
        <v>#REF!</v>
      </c>
      <c r="H39" s="43"/>
      <c r="I39" s="25" t="e">
        <f>('Jadual 2.1'!#REF!/'Jadual 2.1 (2)'!#REF!)*100</f>
        <v>#REF!</v>
      </c>
      <c r="J39" s="44"/>
      <c r="K39" s="25" t="e">
        <f>('Jadual 2.1'!#REF!/'Jadual 2.1 (2)'!#REF!)*100</f>
        <v>#REF!</v>
      </c>
      <c r="L39" s="49"/>
      <c r="M39" s="51" t="e">
        <f>('Jadual 2.1 (2)'!#REF!/'Jadual 2.1 (2)'!#REF!)*100</f>
        <v>#REF!</v>
      </c>
      <c r="N39" s="48"/>
    </row>
    <row r="40" spans="2:14" ht="12.95" customHeight="1" x14ac:dyDescent="0.2">
      <c r="C40" s="14" t="s">
        <v>19</v>
      </c>
      <c r="D40" s="47"/>
      <c r="E40" s="25" t="e">
        <f>('Jadual 2.1'!#REF!/'Jadual 2.1 (2)'!#REF!)*100</f>
        <v>#REF!</v>
      </c>
      <c r="F40" s="43"/>
      <c r="G40" s="25" t="e">
        <f>('Jadual 2.1'!#REF!/'Jadual 2.1 (2)'!#REF!)*100</f>
        <v>#REF!</v>
      </c>
      <c r="H40" s="43"/>
      <c r="I40" s="25" t="e">
        <f>('Jadual 2.1'!#REF!/'Jadual 2.1 (2)'!#REF!)*100</f>
        <v>#REF!</v>
      </c>
      <c r="J40" s="44"/>
      <c r="K40" s="25" t="e">
        <f>('Jadual 2.1'!#REF!/'Jadual 2.1 (2)'!#REF!)*100</f>
        <v>#REF!</v>
      </c>
      <c r="L40" s="49"/>
      <c r="M40" s="51" t="e">
        <f>('Jadual 2.1 (2)'!#REF!/'Jadual 2.1 (2)'!#REF!)*100</f>
        <v>#REF!</v>
      </c>
      <c r="N40" s="48"/>
    </row>
    <row r="41" spans="2:14" ht="12.95" customHeight="1" x14ac:dyDescent="0.2">
      <c r="B41" s="1"/>
      <c r="C41" s="14" t="s">
        <v>22</v>
      </c>
      <c r="D41" s="47"/>
      <c r="E41" s="25" t="e">
        <f>('Jadual 2.1'!#REF!/'Jadual 2.1 (2)'!#REF!)*100</f>
        <v>#REF!</v>
      </c>
      <c r="F41" s="43"/>
      <c r="G41" s="25" t="e">
        <f>('Jadual 2.1'!#REF!/'Jadual 2.1 (2)'!#REF!)*100</f>
        <v>#REF!</v>
      </c>
      <c r="H41" s="43"/>
      <c r="I41" s="25" t="e">
        <f>('Jadual 2.1'!#REF!/'Jadual 2.1 (2)'!#REF!)*100</f>
        <v>#REF!</v>
      </c>
      <c r="J41" s="44"/>
      <c r="K41" s="25" t="e">
        <f>('Jadual 2.1'!#REF!/'Jadual 2.1 (2)'!#REF!)*100</f>
        <v>#REF!</v>
      </c>
      <c r="L41" s="50"/>
      <c r="M41" s="51" t="e">
        <f>('Jadual 2.1 (2)'!#REF!/'Jadual 2.1 (2)'!#REF!)*100</f>
        <v>#REF!</v>
      </c>
      <c r="N41" s="48"/>
    </row>
    <row r="42" spans="2:14" ht="12" customHeight="1" x14ac:dyDescent="0.2">
      <c r="B42" s="1"/>
      <c r="C42" s="14"/>
      <c r="D42" s="47"/>
      <c r="E42" s="31"/>
      <c r="F42" s="50"/>
      <c r="G42" s="50"/>
      <c r="H42" s="50"/>
      <c r="I42" s="50"/>
      <c r="J42" s="50"/>
      <c r="K42" s="50"/>
      <c r="L42" s="50"/>
      <c r="M42" s="49"/>
      <c r="N42" s="48"/>
    </row>
    <row r="43" spans="2:14" ht="12" customHeight="1" thickBo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5" spans="2:14" x14ac:dyDescent="0.2">
      <c r="C45" s="86" t="s">
        <v>90</v>
      </c>
    </row>
    <row r="46" spans="2:14" x14ac:dyDescent="0.2">
      <c r="C46" s="87" t="s">
        <v>89</v>
      </c>
    </row>
  </sheetData>
  <mergeCells count="5">
    <mergeCell ref="C5:C6"/>
    <mergeCell ref="E5:K5"/>
    <mergeCell ref="E6:K6"/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B1:N42"/>
  <sheetViews>
    <sheetView view="pageBreakPreview" topLeftCell="A2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6.7109375" style="2" customWidth="1"/>
    <col min="2" max="2" width="1.5703125" style="2" customWidth="1"/>
    <col min="3" max="3" width="26.28515625" style="2" customWidth="1"/>
    <col min="4" max="4" width="1.5703125" style="2" customWidth="1"/>
    <col min="5" max="5" width="29.5703125" style="2" customWidth="1"/>
    <col min="6" max="6" width="2" style="2" customWidth="1"/>
    <col min="7" max="7" width="29.85546875" style="2" customWidth="1"/>
    <col min="8" max="8" width="2.140625" style="2" customWidth="1"/>
    <col min="9" max="9" width="30.140625" style="2" customWidth="1"/>
    <col min="10" max="10" width="2" style="2" customWidth="1"/>
    <col min="11" max="11" width="26.5703125" style="2" customWidth="1"/>
    <col min="12" max="12" width="1.85546875" style="2" customWidth="1"/>
    <col min="13" max="13" width="21.28515625" style="2" customWidth="1"/>
    <col min="14" max="16384" width="9.140625" style="2"/>
  </cols>
  <sheetData>
    <row r="1" spans="2:14" ht="54.95" customHeight="1" x14ac:dyDescent="0.2"/>
    <row r="2" spans="2:14" ht="15" customHeight="1" x14ac:dyDescent="0.2">
      <c r="B2" s="99"/>
      <c r="C2" s="232" t="s">
        <v>100</v>
      </c>
      <c r="D2" s="232"/>
      <c r="E2" s="232"/>
      <c r="F2" s="232"/>
      <c r="G2" s="232"/>
      <c r="H2" s="232"/>
      <c r="I2" s="232"/>
      <c r="J2" s="232"/>
      <c r="K2" s="232"/>
      <c r="L2" s="99"/>
      <c r="M2" s="99"/>
    </row>
    <row r="3" spans="2:14" ht="15" customHeight="1" x14ac:dyDescent="0.2">
      <c r="B3" s="100"/>
      <c r="C3" s="240" t="s">
        <v>103</v>
      </c>
      <c r="D3" s="240"/>
      <c r="E3" s="240"/>
      <c r="F3" s="240"/>
      <c r="G3" s="240"/>
      <c r="H3" s="240"/>
      <c r="I3" s="240"/>
      <c r="J3" s="240"/>
      <c r="K3" s="240"/>
      <c r="L3" s="100"/>
      <c r="M3" s="100"/>
    </row>
    <row r="4" spans="2:14" ht="13.5" thickBot="1" x14ac:dyDescent="0.25">
      <c r="B4" s="3"/>
      <c r="C4" s="3"/>
      <c r="D4" s="3"/>
      <c r="E4" s="4"/>
      <c r="F4" s="4"/>
      <c r="G4" s="4"/>
      <c r="H4" s="4"/>
      <c r="I4" s="4"/>
      <c r="J4" s="4"/>
      <c r="K4" s="5"/>
      <c r="L4" s="5"/>
      <c r="M4" s="5"/>
    </row>
    <row r="5" spans="2:14" s="6" customFormat="1" ht="25.5" customHeight="1" x14ac:dyDescent="0.25">
      <c r="B5" s="88"/>
      <c r="C5" s="242" t="s">
        <v>73</v>
      </c>
      <c r="D5" s="88"/>
      <c r="E5" s="244" t="s">
        <v>104</v>
      </c>
      <c r="F5" s="245"/>
      <c r="G5" s="245"/>
      <c r="H5" s="245"/>
      <c r="I5" s="245"/>
      <c r="J5" s="245"/>
      <c r="K5" s="245"/>
      <c r="L5" s="89"/>
      <c r="M5" s="21" t="s">
        <v>74</v>
      </c>
    </row>
    <row r="6" spans="2:14" s="6" customFormat="1" ht="13.5" thickBot="1" x14ac:dyDescent="0.3">
      <c r="B6" s="88"/>
      <c r="C6" s="243"/>
      <c r="D6" s="88"/>
      <c r="E6" s="246"/>
      <c r="F6" s="246"/>
      <c r="G6" s="246"/>
      <c r="H6" s="246"/>
      <c r="I6" s="246"/>
      <c r="J6" s="246"/>
      <c r="K6" s="246"/>
      <c r="L6" s="89"/>
      <c r="M6" s="22" t="s">
        <v>76</v>
      </c>
    </row>
    <row r="7" spans="2:14" s="6" customFormat="1" x14ac:dyDescent="0.25">
      <c r="B7" s="90"/>
      <c r="C7" s="90"/>
      <c r="D7" s="88"/>
      <c r="E7" s="101" t="s">
        <v>68</v>
      </c>
      <c r="F7" s="101"/>
      <c r="G7" s="101" t="s">
        <v>69</v>
      </c>
      <c r="H7" s="101"/>
      <c r="I7" s="103" t="s">
        <v>71</v>
      </c>
      <c r="J7" s="101"/>
      <c r="K7" s="101" t="s">
        <v>70</v>
      </c>
      <c r="L7" s="88"/>
      <c r="M7" s="22" t="s">
        <v>75</v>
      </c>
    </row>
    <row r="8" spans="2:14" s="23" customFormat="1" x14ac:dyDescent="0.25">
      <c r="B8" s="90"/>
      <c r="C8" s="91"/>
      <c r="D8" s="90"/>
      <c r="E8" s="102" t="s">
        <v>62</v>
      </c>
      <c r="F8" s="102"/>
      <c r="G8" s="102" t="s">
        <v>63</v>
      </c>
      <c r="H8" s="102"/>
      <c r="I8" s="104" t="s">
        <v>65</v>
      </c>
      <c r="J8" s="102"/>
      <c r="K8" s="102" t="s">
        <v>64</v>
      </c>
      <c r="L8" s="90"/>
      <c r="M8" s="22"/>
    </row>
    <row r="9" spans="2:14" s="52" customFormat="1" ht="28.5" customHeight="1" thickBot="1" x14ac:dyDescent="0.3">
      <c r="B9" s="96"/>
      <c r="C9" s="96"/>
      <c r="D9" s="96"/>
      <c r="E9" s="110" t="s">
        <v>80</v>
      </c>
      <c r="F9" s="108"/>
      <c r="G9" s="110" t="s">
        <v>80</v>
      </c>
      <c r="H9" s="108"/>
      <c r="I9" s="110" t="s">
        <v>80</v>
      </c>
      <c r="J9" s="108"/>
      <c r="K9" s="110" t="s">
        <v>80</v>
      </c>
      <c r="L9" s="96"/>
      <c r="M9" s="20" t="s">
        <v>72</v>
      </c>
    </row>
    <row r="10" spans="2:14" s="6" customFormat="1" ht="20.25" hidden="1" customHeight="1" x14ac:dyDescent="0.25">
      <c r="B10" s="19"/>
      <c r="C10" s="36" t="s">
        <v>60</v>
      </c>
      <c r="D10" s="39"/>
      <c r="E10" s="38"/>
      <c r="F10" s="39"/>
      <c r="G10" s="39"/>
      <c r="H10" s="39"/>
      <c r="I10" s="39"/>
      <c r="J10" s="39"/>
      <c r="K10" s="39"/>
      <c r="L10" s="39"/>
      <c r="M10" s="39"/>
    </row>
    <row r="11" spans="2:14" s="6" customFormat="1" ht="15.75" customHeight="1" x14ac:dyDescent="0.25">
      <c r="B11" s="9"/>
      <c r="C11" s="9" t="s">
        <v>25</v>
      </c>
      <c r="D11" s="140"/>
      <c r="E11" s="63" t="e">
        <f>('Jadual 2.1 (2)'!G18/'Jadual 2.1 (2)'!#REF!)*100</f>
        <v>#REF!</v>
      </c>
      <c r="F11" s="64"/>
      <c r="G11" s="63" t="e">
        <f>('Jadual 2.1 (2)'!J18/'Jadual 2.1 (2)'!#REF!)*100</f>
        <v>#REF!</v>
      </c>
      <c r="H11" s="64"/>
      <c r="I11" s="63" t="e">
        <f>('Jadual 2.1 (2)'!M18/'Jadual 2.1 (2)'!#REF!)*100</f>
        <v>#REF!</v>
      </c>
      <c r="J11" s="64"/>
      <c r="K11" s="63" t="e">
        <f>('Jadual 2.1 (2)'!#REF!/'Jadual 2.1 (2)'!#REF!)*100</f>
        <v>#REF!</v>
      </c>
      <c r="L11" s="41"/>
      <c r="M11" s="24" t="e">
        <f>('Jadual 2.1 (2)'!#REF!/'Jadual 2.1 (2)'!#REF!)*100</f>
        <v>#REF!</v>
      </c>
      <c r="N11" s="48"/>
    </row>
    <row r="12" spans="2:14" s="6" customFormat="1" ht="12.95" customHeight="1" x14ac:dyDescent="0.25">
      <c r="C12" s="14" t="s">
        <v>26</v>
      </c>
      <c r="D12" s="47"/>
      <c r="E12" s="25" t="e">
        <f>('Jadual 2.1 (2)'!G19/'Jadual 2.1 (2)'!#REF!)*100</f>
        <v>#REF!</v>
      </c>
      <c r="F12" s="43"/>
      <c r="G12" s="25" t="e">
        <f>('Jadual 2.1 (2)'!J19/'Jadual 2.1 (2)'!#REF!)*100</f>
        <v>#REF!</v>
      </c>
      <c r="H12" s="43"/>
      <c r="I12" s="25" t="e">
        <f>('Jadual 2.1 (2)'!M19/'Jadual 2.1 (2)'!#REF!)*100</f>
        <v>#REF!</v>
      </c>
      <c r="J12" s="44"/>
      <c r="K12" s="25" t="e">
        <f>('Jadual 2.1 (2)'!#REF!/'Jadual 2.1 (2)'!#REF!)*100</f>
        <v>#REF!</v>
      </c>
      <c r="L12" s="44"/>
      <c r="M12" s="51" t="e">
        <f>('Jadual 2.1 (2)'!#REF!/'Jadual 2.1 (2)'!#REF!)*100</f>
        <v>#REF!</v>
      </c>
      <c r="N12" s="48"/>
    </row>
    <row r="13" spans="2:14" s="6" customFormat="1" ht="12.95" customHeight="1" x14ac:dyDescent="0.25">
      <c r="C13" s="14" t="s">
        <v>34</v>
      </c>
      <c r="D13" s="47"/>
      <c r="E13" s="25" t="e">
        <f>('Jadual 2.1 (2)'!G20/'Jadual 2.1 (2)'!#REF!)*100</f>
        <v>#REF!</v>
      </c>
      <c r="F13" s="43"/>
      <c r="G13" s="25" t="e">
        <f>('Jadual 2.1 (2)'!J20/'Jadual 2.1 (2)'!#REF!)*100</f>
        <v>#REF!</v>
      </c>
      <c r="H13" s="43"/>
      <c r="I13" s="25" t="e">
        <f>('Jadual 2.1 (2)'!M20/'Jadual 2.1 (2)'!#REF!)*100</f>
        <v>#REF!</v>
      </c>
      <c r="J13" s="44"/>
      <c r="K13" s="25" t="e">
        <f>('Jadual 2.1 (2)'!#REF!/'Jadual 2.1 (2)'!#REF!)*100</f>
        <v>#REF!</v>
      </c>
      <c r="L13" s="44"/>
      <c r="M13" s="51" t="e">
        <f>('Jadual 2.1 (2)'!#REF!/'Jadual 2.1 (2)'!#REF!)*100</f>
        <v>#REF!</v>
      </c>
      <c r="N13" s="48"/>
    </row>
    <row r="14" spans="2:14" s="6" customFormat="1" ht="12.95" customHeight="1" x14ac:dyDescent="0.25">
      <c r="C14" s="14" t="s">
        <v>28</v>
      </c>
      <c r="D14" s="47"/>
      <c r="E14" s="25" t="e">
        <f>('Jadual 2.1 (2)'!G21/'Jadual 2.1 (2)'!#REF!)*100</f>
        <v>#REF!</v>
      </c>
      <c r="F14" s="43"/>
      <c r="G14" s="25" t="e">
        <f>('Jadual 2.1 (2)'!J21/'Jadual 2.1 (2)'!#REF!)*100</f>
        <v>#REF!</v>
      </c>
      <c r="H14" s="43"/>
      <c r="I14" s="25" t="e">
        <f>('Jadual 2.1 (2)'!M21/'Jadual 2.1 (2)'!#REF!)*100</f>
        <v>#REF!</v>
      </c>
      <c r="J14" s="44"/>
      <c r="K14" s="25" t="e">
        <f>('Jadual 2.1 (2)'!#REF!/'Jadual 2.1 (2)'!#REF!)*100</f>
        <v>#REF!</v>
      </c>
      <c r="L14" s="44"/>
      <c r="M14" s="51" t="e">
        <f>('Jadual 2.1 (2)'!#REF!/'Jadual 2.1 (2)'!#REF!)*100</f>
        <v>#REF!</v>
      </c>
      <c r="N14" s="48"/>
    </row>
    <row r="15" spans="2:14" s="6" customFormat="1" ht="12.95" customHeight="1" x14ac:dyDescent="0.25">
      <c r="C15" s="14" t="s">
        <v>32</v>
      </c>
      <c r="D15" s="47"/>
      <c r="E15" s="25" t="e">
        <f>('Jadual 2.1 (2)'!G22/'Jadual 2.1 (2)'!#REF!)*100</f>
        <v>#REF!</v>
      </c>
      <c r="F15" s="43"/>
      <c r="G15" s="25" t="e">
        <f>('Jadual 2.1 (2)'!J22/'Jadual 2.1 (2)'!#REF!)*100</f>
        <v>#REF!</v>
      </c>
      <c r="H15" s="43"/>
      <c r="I15" s="25" t="e">
        <f>('Jadual 2.1 (2)'!M22/'Jadual 2.1 (2)'!#REF!)*100</f>
        <v>#REF!</v>
      </c>
      <c r="J15" s="44"/>
      <c r="K15" s="25" t="e">
        <f>('Jadual 2.1 (2)'!#REF!/'Jadual 2.1 (2)'!#REF!)*100</f>
        <v>#REF!</v>
      </c>
      <c r="L15" s="44"/>
      <c r="M15" s="51" t="e">
        <f>('Jadual 2.1 (2)'!#REF!/'Jadual 2.1 (2)'!#REF!)*100</f>
        <v>#REF!</v>
      </c>
      <c r="N15" s="48"/>
    </row>
    <row r="16" spans="2:14" s="6" customFormat="1" ht="12.95" customHeight="1" x14ac:dyDescent="0.25">
      <c r="C16" s="14" t="s">
        <v>31</v>
      </c>
      <c r="D16" s="47"/>
      <c r="E16" s="25" t="e">
        <f>('Jadual 2.1 (2)'!G23/'Jadual 2.1 (2)'!#REF!)*100</f>
        <v>#REF!</v>
      </c>
      <c r="F16" s="43"/>
      <c r="G16" s="25" t="e">
        <f>('Jadual 2.1 (2)'!J23/'Jadual 2.1 (2)'!#REF!)*100</f>
        <v>#REF!</v>
      </c>
      <c r="H16" s="43"/>
      <c r="I16" s="25" t="e">
        <f>('Jadual 2.1 (2)'!M23/'Jadual 2.1 (2)'!#REF!)*100</f>
        <v>#REF!</v>
      </c>
      <c r="J16" s="44"/>
      <c r="K16" s="25" t="e">
        <f>('Jadual 2.1 (2)'!#REF!/'Jadual 2.1 (2)'!#REF!)*100</f>
        <v>#REF!</v>
      </c>
      <c r="L16" s="44"/>
      <c r="M16" s="51" t="e">
        <f>('Jadual 2.1 (2)'!#REF!/'Jadual 2.1 (2)'!#REF!)*100</f>
        <v>#REF!</v>
      </c>
      <c r="N16" s="48"/>
    </row>
    <row r="17" spans="2:14" s="6" customFormat="1" ht="12.95" customHeight="1" x14ac:dyDescent="0.25">
      <c r="C17" s="14" t="s">
        <v>30</v>
      </c>
      <c r="D17" s="47"/>
      <c r="E17" s="25" t="e">
        <f>('Jadual 2.1 (2)'!G24/'Jadual 2.1 (2)'!#REF!)*100</f>
        <v>#REF!</v>
      </c>
      <c r="F17" s="43"/>
      <c r="G17" s="25" t="e">
        <f>('Jadual 2.1 (2)'!J24/'Jadual 2.1 (2)'!#REF!)*100</f>
        <v>#REF!</v>
      </c>
      <c r="H17" s="43"/>
      <c r="I17" s="25" t="e">
        <f>('Jadual 2.1 (2)'!M24/'Jadual 2.1 (2)'!#REF!)*100</f>
        <v>#REF!</v>
      </c>
      <c r="J17" s="44"/>
      <c r="K17" s="25" t="e">
        <f>('Jadual 2.1 (2)'!#REF!/'Jadual 2.1 (2)'!#REF!)*100</f>
        <v>#REF!</v>
      </c>
      <c r="L17" s="44"/>
      <c r="M17" s="51" t="e">
        <f>('Jadual 2.1 (2)'!#REF!/'Jadual 2.1 (2)'!#REF!)*100</f>
        <v>#REF!</v>
      </c>
      <c r="N17" s="48"/>
    </row>
    <row r="18" spans="2:14" s="6" customFormat="1" ht="12.95" customHeight="1" x14ac:dyDescent="0.25">
      <c r="C18" s="14" t="s">
        <v>29</v>
      </c>
      <c r="D18" s="47"/>
      <c r="E18" s="25" t="e">
        <f>('Jadual 2.1 (2)'!G25/'Jadual 2.1 (2)'!#REF!)*100</f>
        <v>#REF!</v>
      </c>
      <c r="F18" s="43"/>
      <c r="G18" s="25" t="e">
        <f>('Jadual 2.1 (2)'!J25/'Jadual 2.1 (2)'!#REF!)*100</f>
        <v>#REF!</v>
      </c>
      <c r="H18" s="43"/>
      <c r="I18" s="25" t="e">
        <f>('Jadual 2.1 (2)'!M25/'Jadual 2.1 (2)'!#REF!)*100</f>
        <v>#REF!</v>
      </c>
      <c r="J18" s="44"/>
      <c r="K18" s="25" t="e">
        <f>('Jadual 2.1 (2)'!#REF!/'Jadual 2.1 (2)'!#REF!)*100</f>
        <v>#REF!</v>
      </c>
      <c r="L18" s="44"/>
      <c r="M18" s="51" t="e">
        <f>('Jadual 2.1 (2)'!#REF!/'Jadual 2.1 (2)'!#REF!)*100</f>
        <v>#REF!</v>
      </c>
      <c r="N18" s="48"/>
    </row>
    <row r="19" spans="2:14" s="6" customFormat="1" ht="12.95" customHeight="1" x14ac:dyDescent="0.25">
      <c r="C19" s="14" t="s">
        <v>84</v>
      </c>
      <c r="D19" s="47"/>
      <c r="E19" s="25" t="e">
        <f>('Jadual 2.1 (2)'!G26/'Jadual 2.1 (2)'!#REF!)*100</f>
        <v>#REF!</v>
      </c>
      <c r="F19" s="43"/>
      <c r="G19" s="25" t="e">
        <f>('Jadual 2.1 (2)'!J26/'Jadual 2.1 (2)'!#REF!)*100</f>
        <v>#REF!</v>
      </c>
      <c r="H19" s="43"/>
      <c r="I19" s="25" t="e">
        <f>('Jadual 2.1 (2)'!M26/'Jadual 2.1 (2)'!#REF!)*100</f>
        <v>#REF!</v>
      </c>
      <c r="J19" s="44"/>
      <c r="K19" s="25" t="e">
        <f>('Jadual 2.1 (2)'!#REF!/'Jadual 2.1 (2)'!#REF!)*100</f>
        <v>#REF!</v>
      </c>
      <c r="L19" s="44"/>
      <c r="M19" s="51" t="e">
        <f>('Jadual 2.1 (2)'!#REF!/'Jadual 2.1 (2)'!#REF!)*100</f>
        <v>#REF!</v>
      </c>
      <c r="N19" s="48"/>
    </row>
    <row r="20" spans="2:14" s="6" customFormat="1" ht="12.95" customHeight="1" x14ac:dyDescent="0.25">
      <c r="B20" s="13"/>
      <c r="C20" s="14" t="s">
        <v>33</v>
      </c>
      <c r="D20" s="47"/>
      <c r="E20" s="25" t="e">
        <f>('Jadual 2.1 (2)'!G27/'Jadual 2.1 (2)'!#REF!)*100</f>
        <v>#REF!</v>
      </c>
      <c r="F20" s="43"/>
      <c r="G20" s="25" t="e">
        <f>('Jadual 2.1 (2)'!J27/'Jadual 2.1 (2)'!#REF!)*100</f>
        <v>#REF!</v>
      </c>
      <c r="H20" s="43"/>
      <c r="I20" s="25" t="e">
        <f>('Jadual 2.1 (2)'!M27/'Jadual 2.1 (2)'!#REF!)*100</f>
        <v>#REF!</v>
      </c>
      <c r="J20" s="44"/>
      <c r="K20" s="25" t="e">
        <f>('Jadual 2.1 (2)'!#REF!/'Jadual 2.1 (2)'!#REF!)*100</f>
        <v>#REF!</v>
      </c>
      <c r="L20" s="46"/>
      <c r="M20" s="51" t="e">
        <f>('Jadual 2.1 (2)'!#REF!/'Jadual 2.1 (2)'!#REF!)*100</f>
        <v>#REF!</v>
      </c>
      <c r="N20" s="48"/>
    </row>
    <row r="21" spans="2:14" s="6" customFormat="1" ht="12.95" customHeight="1" x14ac:dyDescent="0.25">
      <c r="B21" s="13"/>
      <c r="C21" s="14" t="s">
        <v>27</v>
      </c>
      <c r="D21" s="47"/>
      <c r="E21" s="25" t="e">
        <f>('Jadual 2.1 (2)'!G29/'Jadual 2.1 (2)'!#REF!)*100</f>
        <v>#REF!</v>
      </c>
      <c r="F21" s="43"/>
      <c r="G21" s="25" t="e">
        <f>('Jadual 2.1 (2)'!J29/'Jadual 2.1 (2)'!#REF!)*100</f>
        <v>#REF!</v>
      </c>
      <c r="H21" s="43"/>
      <c r="I21" s="25" t="e">
        <f>('Jadual 2.1 (2)'!M29/'Jadual 2.1 (2)'!#REF!)*100</f>
        <v>#REF!</v>
      </c>
      <c r="J21" s="44"/>
      <c r="K21" s="25" t="e">
        <f>('Jadual 2.1 (2)'!#REF!/'Jadual 2.1 (2)'!#REF!)*100</f>
        <v>#REF!</v>
      </c>
      <c r="L21" s="46"/>
      <c r="M21" s="51" t="e">
        <f>('Jadual 2.1 (2)'!#REF!/'Jadual 2.1 (2)'!#REF!)*100</f>
        <v>#REF!</v>
      </c>
      <c r="N21" s="48"/>
    </row>
    <row r="22" spans="2:14" s="6" customFormat="1" ht="12.95" customHeight="1" x14ac:dyDescent="0.25">
      <c r="B22" s="13"/>
      <c r="C22" s="14"/>
      <c r="D22" s="47"/>
      <c r="E22" s="25"/>
      <c r="F22" s="43"/>
      <c r="G22" s="25"/>
      <c r="H22" s="43"/>
      <c r="I22" s="25"/>
      <c r="J22" s="44"/>
      <c r="K22" s="25"/>
      <c r="L22" s="46"/>
      <c r="M22" s="51"/>
      <c r="N22" s="48"/>
    </row>
    <row r="23" spans="2:14" s="6" customFormat="1" ht="12.95" customHeight="1" x14ac:dyDescent="0.25">
      <c r="B23" s="9"/>
      <c r="C23" s="9" t="s">
        <v>35</v>
      </c>
      <c r="D23" s="140"/>
      <c r="E23" s="63" t="e">
        <f>('Jadual 2.1 (2)'!G38/'Jadual 2.1 (2)'!#REF!)*100</f>
        <v>#REF!</v>
      </c>
      <c r="F23" s="64"/>
      <c r="G23" s="63" t="e">
        <f>('Jadual 2.1 (2)'!J38/'Jadual 2.1 (2)'!#REF!)*100</f>
        <v>#REF!</v>
      </c>
      <c r="H23" s="64"/>
      <c r="I23" s="63" t="e">
        <f>('Jadual 2.1 (2)'!M38/'Jadual 2.1 (2)'!#REF!)*100</f>
        <v>#REF!</v>
      </c>
      <c r="J23" s="64"/>
      <c r="K23" s="63" t="e">
        <f>('Jadual 2.1 (2)'!#REF!/'Jadual 2.1 (2)'!#REF!)*100</f>
        <v>#REF!</v>
      </c>
      <c r="L23" s="41"/>
      <c r="M23" s="24" t="e">
        <f>E23+G23+I23+K23</f>
        <v>#REF!</v>
      </c>
      <c r="N23" s="48"/>
    </row>
    <row r="24" spans="2:14" s="6" customFormat="1" ht="12.95" customHeight="1" x14ac:dyDescent="0.25">
      <c r="C24" s="14" t="s">
        <v>59</v>
      </c>
      <c r="D24" s="47"/>
      <c r="E24" s="25" t="e">
        <f>('Jadual 2.1 (2)'!G46/'Jadual 2.1 (2)'!#REF!)*100</f>
        <v>#REF!</v>
      </c>
      <c r="F24" s="43"/>
      <c r="G24" s="25" t="e">
        <f>('Jadual 2.1 (2)'!J46/'Jadual 2.1 (2)'!#REF!)*100</f>
        <v>#REF!</v>
      </c>
      <c r="H24" s="43"/>
      <c r="I24" s="25" t="e">
        <f>('Jadual 2.1 (2)'!M46/'Jadual 2.1 (2)'!#REF!)*100</f>
        <v>#REF!</v>
      </c>
      <c r="J24" s="44"/>
      <c r="K24" s="25" t="e">
        <f>('Jadual 2.1 (2)'!#REF!/'Jadual 2.1 (2)'!#REF!)*100</f>
        <v>#REF!</v>
      </c>
      <c r="L24" s="44"/>
      <c r="M24" s="25" t="e">
        <f>('Jadual 2.1 (2)'!#REF!/'Jadual 2.1 (2)'!#REF!)*100</f>
        <v>#REF!</v>
      </c>
      <c r="N24" s="48"/>
    </row>
    <row r="25" spans="2:14" s="6" customFormat="1" ht="12.95" customHeight="1" x14ac:dyDescent="0.25">
      <c r="C25" s="14" t="s">
        <v>36</v>
      </c>
      <c r="D25" s="47"/>
      <c r="E25" s="25" t="e">
        <f>('Jadual 2.1 (2)'!#REF!/'Jadual 2.1 (2)'!#REF!)*100</f>
        <v>#REF!</v>
      </c>
      <c r="F25" s="43"/>
      <c r="G25" s="25" t="e">
        <f>('Jadual 2.1 (2)'!#REF!/'Jadual 2.1 (2)'!#REF!)*100</f>
        <v>#REF!</v>
      </c>
      <c r="H25" s="43"/>
      <c r="I25" s="25" t="e">
        <f>('Jadual 2.1 (2)'!#REF!/'Jadual 2.1 (2)'!#REF!)*100</f>
        <v>#REF!</v>
      </c>
      <c r="J25" s="44"/>
      <c r="K25" s="25" t="e">
        <f>('Jadual 2.1 (2)'!#REF!/'Jadual 2.1 (2)'!#REF!)*100</f>
        <v>#REF!</v>
      </c>
      <c r="L25" s="44"/>
      <c r="M25" s="25" t="e">
        <f>('Jadual 2.1 (2)'!#REF!/'Jadual 2.1 (2)'!#REF!)*100</f>
        <v>#REF!</v>
      </c>
      <c r="N25" s="48"/>
    </row>
    <row r="26" spans="2:14" s="6" customFormat="1" ht="12.95" customHeight="1" x14ac:dyDescent="0.25">
      <c r="B26" s="13"/>
      <c r="C26" s="14" t="s">
        <v>66</v>
      </c>
      <c r="D26" s="47"/>
      <c r="E26" s="25" t="e">
        <f>('Jadual 2.1 (2)'!#REF!/'Jadual 2.1 (2)'!#REF!)*100</f>
        <v>#REF!</v>
      </c>
      <c r="F26" s="43"/>
      <c r="G26" s="25" t="e">
        <f>('Jadual 2.1 (2)'!#REF!/'Jadual 2.1 (2)'!#REF!)*100</f>
        <v>#REF!</v>
      </c>
      <c r="H26" s="43"/>
      <c r="I26" s="25" t="e">
        <f>('Jadual 2.1 (2)'!#REF!/'Jadual 2.1 (2)'!#REF!)*100</f>
        <v>#REF!</v>
      </c>
      <c r="J26" s="44"/>
      <c r="K26" s="25" t="e">
        <f>('Jadual 2.1 (2)'!#REF!/'Jadual 2.1 (2)'!#REF!)*100</f>
        <v>#REF!</v>
      </c>
      <c r="L26" s="46"/>
      <c r="M26" s="25" t="e">
        <f>('Jadual 2.1 (2)'!#REF!/'Jadual 2.1 (2)'!#REF!)*100</f>
        <v>#REF!</v>
      </c>
      <c r="N26" s="48"/>
    </row>
    <row r="27" spans="2:14" s="6" customFormat="1" ht="12.95" customHeight="1" x14ac:dyDescent="0.25">
      <c r="B27" s="13"/>
      <c r="C27" s="14"/>
      <c r="D27" s="47"/>
      <c r="E27" s="29"/>
      <c r="F27" s="46"/>
      <c r="G27" s="46"/>
      <c r="H27" s="46"/>
      <c r="I27" s="46"/>
      <c r="J27" s="46"/>
      <c r="K27" s="46"/>
      <c r="L27" s="46"/>
      <c r="M27" s="44"/>
      <c r="N27" s="48"/>
    </row>
    <row r="28" spans="2:14" s="6" customFormat="1" ht="12.95" customHeight="1" x14ac:dyDescent="0.25">
      <c r="B28" s="9"/>
      <c r="C28" s="9" t="s">
        <v>37</v>
      </c>
      <c r="D28" s="140"/>
      <c r="E28" s="63" t="e">
        <f>('Jadual 2.1 (2)'!#REF!/'Jadual 2.1 (2)'!#REF!)*100</f>
        <v>#REF!</v>
      </c>
      <c r="F28" s="64"/>
      <c r="G28" s="63" t="e">
        <f>('Jadual 2.1 (2)'!#REF!/'Jadual 2.1 (2)'!#REF!)*100</f>
        <v>#REF!</v>
      </c>
      <c r="H28" s="64"/>
      <c r="I28" s="63" t="e">
        <f>('Jadual 2.1 (2)'!#REF!/'Jadual 2.1 (2)'!#REF!)*100</f>
        <v>#REF!</v>
      </c>
      <c r="J28" s="64"/>
      <c r="K28" s="63" t="e">
        <f>('Jadual 2.1 (2)'!#REF!/'Jadual 2.1 (2)'!#REF!)*100</f>
        <v>#REF!</v>
      </c>
      <c r="L28" s="41"/>
      <c r="M28" s="24" t="e">
        <f>E28+G28+I28+K28</f>
        <v>#REF!</v>
      </c>
      <c r="N28" s="48"/>
    </row>
    <row r="29" spans="2:14" s="6" customFormat="1" ht="12.95" customHeight="1" x14ac:dyDescent="0.25">
      <c r="C29" s="14" t="s">
        <v>85</v>
      </c>
      <c r="D29" s="47"/>
      <c r="E29" s="25" t="e">
        <f>('Jadual 2.1 (2)'!#REF!/'Jadual 2.1 (2)'!#REF!)*100</f>
        <v>#REF!</v>
      </c>
      <c r="F29" s="43"/>
      <c r="G29" s="25" t="e">
        <f>('Jadual 2.1 (2)'!#REF!/'Jadual 2.1 (2)'!#REF!)*100</f>
        <v>#REF!</v>
      </c>
      <c r="H29" s="43"/>
      <c r="I29" s="25" t="e">
        <f>('Jadual 2.1 (2)'!#REF!/'Jadual 2.1 (2)'!#REF!)*100</f>
        <v>#REF!</v>
      </c>
      <c r="J29" s="44"/>
      <c r="K29" s="25" t="e">
        <f>('Jadual 2.1 (2)'!#REF!/'Jadual 2.1 (2)'!#REF!)*100</f>
        <v>#REF!</v>
      </c>
      <c r="L29" s="44"/>
      <c r="M29" s="25" t="e">
        <f>('Jadual 2.1 (2)'!#REF!/'Jadual 2.1 (2)'!#REF!)*100</f>
        <v>#REF!</v>
      </c>
      <c r="N29" s="48"/>
    </row>
    <row r="30" spans="2:14" s="6" customFormat="1" ht="12.95" customHeight="1" x14ac:dyDescent="0.25">
      <c r="C30" s="14" t="s">
        <v>39</v>
      </c>
      <c r="D30" s="47"/>
      <c r="E30" s="25" t="e">
        <f>('Jadual 2.1 (2)'!#REF!/'Jadual 2.1 (2)'!#REF!)*100</f>
        <v>#REF!</v>
      </c>
      <c r="F30" s="43"/>
      <c r="G30" s="25" t="e">
        <f>('Jadual 2.1 (2)'!#REF!/'Jadual 2.1 (2)'!#REF!)*100</f>
        <v>#REF!</v>
      </c>
      <c r="H30" s="43"/>
      <c r="I30" s="25" t="e">
        <f>('Jadual 2.1 (2)'!#REF!/'Jadual 2.1 (2)'!#REF!)*100</f>
        <v>#REF!</v>
      </c>
      <c r="J30" s="44"/>
      <c r="K30" s="25" t="e">
        <f>('Jadual 2.1 (2)'!#REF!/'Jadual 2.1 (2)'!#REF!)*100</f>
        <v>#REF!</v>
      </c>
      <c r="L30" s="44"/>
      <c r="M30" s="25" t="e">
        <f>('Jadual 2.1 (2)'!#REF!/'Jadual 2.1 (2)'!#REF!)*100</f>
        <v>#REF!</v>
      </c>
      <c r="N30" s="48"/>
    </row>
    <row r="31" spans="2:14" s="6" customFormat="1" ht="12.95" customHeight="1" x14ac:dyDescent="0.25">
      <c r="C31" s="14" t="s">
        <v>41</v>
      </c>
      <c r="D31" s="47"/>
      <c r="E31" s="25" t="e">
        <f>('Jadual 2.1 (2)'!#REF!/'Jadual 2.1 (2)'!#REF!)*100</f>
        <v>#REF!</v>
      </c>
      <c r="F31" s="43"/>
      <c r="G31" s="25" t="e">
        <f>('Jadual 2.1 (2)'!#REF!/'Jadual 2.1 (2)'!#REF!)*100</f>
        <v>#REF!</v>
      </c>
      <c r="H31" s="43"/>
      <c r="I31" s="25" t="e">
        <f>('Jadual 2.1 (2)'!#REF!/'Jadual 2.1 (2)'!#REF!)*100</f>
        <v>#REF!</v>
      </c>
      <c r="J31" s="44"/>
      <c r="K31" s="25" t="e">
        <f>('Jadual 2.1 (2)'!#REF!/'Jadual 2.1 (2)'!#REF!)*100</f>
        <v>#REF!</v>
      </c>
      <c r="L31" s="44"/>
      <c r="M31" s="25" t="e">
        <f>('Jadual 2.1 (2)'!#REF!/'Jadual 2.1 (2)'!#REF!)*100</f>
        <v>#REF!</v>
      </c>
      <c r="N31" s="48"/>
    </row>
    <row r="32" spans="2:14" s="6" customFormat="1" ht="12.95" customHeight="1" x14ac:dyDescent="0.25">
      <c r="C32" s="14" t="s">
        <v>40</v>
      </c>
      <c r="D32" s="47"/>
      <c r="E32" s="25" t="e">
        <f>('Jadual 2.1 (2)'!#REF!/'Jadual 2.1 (2)'!#REF!)*100</f>
        <v>#REF!</v>
      </c>
      <c r="F32" s="43"/>
      <c r="G32" s="25" t="e">
        <f>('Jadual 2.1 (2)'!#REF!/'Jadual 2.1 (2)'!#REF!)*100</f>
        <v>#REF!</v>
      </c>
      <c r="H32" s="43"/>
      <c r="I32" s="25" t="e">
        <f>('Jadual 2.1 (2)'!#REF!/'Jadual 2.1 (2)'!#REF!)*100</f>
        <v>#REF!</v>
      </c>
      <c r="J32" s="44"/>
      <c r="K32" s="25" t="e">
        <f>('Jadual 2.1 (2)'!#REF!/'Jadual 2.1 (2)'!#REF!)*100</f>
        <v>#REF!</v>
      </c>
      <c r="L32" s="44"/>
      <c r="M32" s="25" t="e">
        <f>('Jadual 2.1 (2)'!#REF!/'Jadual 2.1 (2)'!#REF!)*100</f>
        <v>#REF!</v>
      </c>
      <c r="N32" s="48"/>
    </row>
    <row r="33" spans="2:14" s="6" customFormat="1" ht="12.95" customHeight="1" x14ac:dyDescent="0.25">
      <c r="C33" s="14" t="s">
        <v>42</v>
      </c>
      <c r="D33" s="47"/>
      <c r="E33" s="25" t="e">
        <f>('Jadual 2.1 (2)'!#REF!/'Jadual 2.1 (2)'!#REF!)*100</f>
        <v>#REF!</v>
      </c>
      <c r="F33" s="43"/>
      <c r="G33" s="25" t="e">
        <f>('Jadual 2.1 (2)'!#REF!/'Jadual 2.1 (2)'!#REF!)*100</f>
        <v>#REF!</v>
      </c>
      <c r="H33" s="43"/>
      <c r="I33" s="25" t="e">
        <f>('Jadual 2.1 (2)'!#REF!/'Jadual 2.1 (2)'!#REF!)*100</f>
        <v>#REF!</v>
      </c>
      <c r="J33" s="44"/>
      <c r="K33" s="25" t="e">
        <f>('Jadual 2.1 (2)'!#REF!/'Jadual 2.1 (2)'!#REF!)*100</f>
        <v>#REF!</v>
      </c>
      <c r="L33" s="44"/>
      <c r="M33" s="25" t="e">
        <f>('Jadual 2.1 (2)'!#REF!/'Jadual 2.1 (2)'!#REF!)*100</f>
        <v>#REF!</v>
      </c>
      <c r="N33" s="48"/>
    </row>
    <row r="34" spans="2:14" s="6" customFormat="1" ht="12.95" customHeight="1" x14ac:dyDescent="0.25">
      <c r="B34" s="13"/>
      <c r="C34" s="14" t="s">
        <v>86</v>
      </c>
      <c r="D34" s="47"/>
      <c r="E34" s="25" t="e">
        <f>('Jadual 2.1 (2)'!#REF!/'Jadual 2.1 (2)'!#REF!)*100</f>
        <v>#REF!</v>
      </c>
      <c r="F34" s="43"/>
      <c r="G34" s="25" t="e">
        <f>('Jadual 2.1 (2)'!#REF!/'Jadual 2.1 (2)'!#REF!)*100</f>
        <v>#REF!</v>
      </c>
      <c r="H34" s="43"/>
      <c r="I34" s="25" t="e">
        <f>('Jadual 2.1 (2)'!#REF!/'Jadual 2.1 (2)'!#REF!)*100</f>
        <v>#REF!</v>
      </c>
      <c r="J34" s="44"/>
      <c r="K34" s="25" t="e">
        <f>('Jadual 2.1 (2)'!#REF!/'Jadual 2.1 (2)'!#REF!)*100</f>
        <v>#REF!</v>
      </c>
      <c r="L34" s="44"/>
      <c r="M34" s="25" t="e">
        <f>('Jadual 2.1 (2)'!#REF!/'Jadual 2.1 (2)'!#REF!)*100</f>
        <v>#REF!</v>
      </c>
      <c r="N34" s="48"/>
    </row>
    <row r="35" spans="2:14" s="6" customFormat="1" ht="12.95" customHeight="1" x14ac:dyDescent="0.25">
      <c r="B35" s="13"/>
      <c r="C35" s="14" t="s">
        <v>43</v>
      </c>
      <c r="D35" s="47"/>
      <c r="E35" s="25" t="e">
        <f>('Jadual 2.1 (2)'!#REF!/'Jadual 2.1 (2)'!#REF!)*100</f>
        <v>#REF!</v>
      </c>
      <c r="F35" s="43"/>
      <c r="G35" s="25" t="e">
        <f>('Jadual 2.1 (2)'!#REF!/'Jadual 2.1 (2)'!#REF!)*100</f>
        <v>#REF!</v>
      </c>
      <c r="H35" s="43"/>
      <c r="I35" s="25" t="e">
        <f>('Jadual 2.1 (2)'!#REF!/'Jadual 2.1 (2)'!#REF!)*100</f>
        <v>#REF!</v>
      </c>
      <c r="J35" s="44"/>
      <c r="K35" s="25" t="e">
        <f>('Jadual 2.1 (2)'!#REF!/'Jadual 2.1 (2)'!#REF!)*100</f>
        <v>#REF!</v>
      </c>
      <c r="L35" s="44"/>
      <c r="M35" s="25" t="e">
        <f>('Jadual 2.1 (2)'!#REF!/'Jadual 2.1 (2)'!#REF!)*100</f>
        <v>#REF!</v>
      </c>
      <c r="N35" s="48"/>
    </row>
    <row r="36" spans="2:14" s="6" customFormat="1" ht="12.95" customHeight="1" x14ac:dyDescent="0.25">
      <c r="B36" s="13"/>
      <c r="C36" s="14" t="s">
        <v>38</v>
      </c>
      <c r="D36" s="47"/>
      <c r="E36" s="25" t="e">
        <f>('Jadual 2.1 (2)'!#REF!/'Jadual 2.1 (2)'!#REF!)*100</f>
        <v>#REF!</v>
      </c>
      <c r="F36" s="43"/>
      <c r="G36" s="25" t="e">
        <f>('Jadual 2.1 (2)'!#REF!/'Jadual 2.1 (2)'!#REF!)*100</f>
        <v>#REF!</v>
      </c>
      <c r="H36" s="43"/>
      <c r="I36" s="25" t="e">
        <f>('Jadual 2.1 (2)'!#REF!/'Jadual 2.1 (2)'!#REF!)*100</f>
        <v>#REF!</v>
      </c>
      <c r="J36" s="44"/>
      <c r="K36" s="25" t="e">
        <f>('Jadual 2.1 (2)'!#REF!/'Jadual 2.1 (2)'!#REF!)*100</f>
        <v>#REF!</v>
      </c>
      <c r="L36" s="44"/>
      <c r="M36" s="25" t="e">
        <f>('Jadual 2.1 (2)'!#REF!/'Jadual 2.1 (2)'!#REF!)*100</f>
        <v>#REF!</v>
      </c>
      <c r="N36" s="48"/>
    </row>
    <row r="37" spans="2:14" s="6" customFormat="1" ht="12.95" customHeight="1" x14ac:dyDescent="0.25">
      <c r="B37" s="13"/>
      <c r="C37" s="14" t="s">
        <v>81</v>
      </c>
      <c r="D37" s="47"/>
      <c r="E37" s="25" t="e">
        <f>('Jadual 2.1 (2)'!#REF!/'Jadual 2.1 (2)'!#REF!)*100</f>
        <v>#REF!</v>
      </c>
      <c r="F37" s="43"/>
      <c r="G37" s="25" t="e">
        <f>('Jadual 2.1 (2)'!#REF!/'Jadual 2.1 (2)'!#REF!)*100</f>
        <v>#REF!</v>
      </c>
      <c r="H37" s="43"/>
      <c r="I37" s="25" t="e">
        <f>('Jadual 2.1 (2)'!#REF!/'Jadual 2.1 (2)'!#REF!)*100</f>
        <v>#REF!</v>
      </c>
      <c r="J37" s="44"/>
      <c r="K37" s="25" t="e">
        <f>('Jadual 2.1 (2)'!#REF!/'Jadual 2.1 (2)'!#REF!)*100</f>
        <v>#REF!</v>
      </c>
      <c r="L37" s="44"/>
      <c r="M37" s="25" t="e">
        <f>('Jadual 2.1 (2)'!#REF!/'Jadual 2.1 (2)'!#REF!)*100</f>
        <v>#REF!</v>
      </c>
      <c r="N37" s="48"/>
    </row>
    <row r="38" spans="2:14" x14ac:dyDescent="0.2">
      <c r="B38" s="1"/>
      <c r="C38" s="14"/>
      <c r="D38" s="47"/>
      <c r="E38" s="31"/>
      <c r="F38" s="50"/>
      <c r="G38" s="50"/>
      <c r="H38" s="50"/>
      <c r="I38" s="50"/>
      <c r="J38" s="50"/>
      <c r="K38" s="50"/>
      <c r="L38" s="50"/>
      <c r="M38" s="49"/>
      <c r="N38" s="48"/>
    </row>
    <row r="39" spans="2:14" ht="13.5" thickBo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1" spans="2:14" x14ac:dyDescent="0.2">
      <c r="C41" s="86" t="s">
        <v>90</v>
      </c>
    </row>
    <row r="42" spans="2:14" x14ac:dyDescent="0.2">
      <c r="C42" s="87" t="s">
        <v>89</v>
      </c>
    </row>
  </sheetData>
  <mergeCells count="5">
    <mergeCell ref="E5:K5"/>
    <mergeCell ref="E6:K6"/>
    <mergeCell ref="C5:C6"/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N34"/>
  <sheetViews>
    <sheetView view="pageBreakPreview" topLeftCell="A2" zoomScaleNormal="100" zoomScaleSheetLayoutView="100" workbookViewId="0">
      <selection activeCell="E13" sqref="E13"/>
    </sheetView>
  </sheetViews>
  <sheetFormatPr defaultColWidth="9.140625" defaultRowHeight="12.75" x14ac:dyDescent="0.2"/>
  <cols>
    <col min="1" max="1" width="6.7109375" style="2" customWidth="1"/>
    <col min="2" max="2" width="1.5703125" style="2" customWidth="1"/>
    <col min="3" max="3" width="26.28515625" style="2" customWidth="1"/>
    <col min="4" max="4" width="1.5703125" style="2" customWidth="1"/>
    <col min="5" max="5" width="29.5703125" style="2" customWidth="1"/>
    <col min="6" max="6" width="2" style="2" customWidth="1"/>
    <col min="7" max="7" width="29.85546875" style="2" customWidth="1"/>
    <col min="8" max="8" width="2.140625" style="2" customWidth="1"/>
    <col min="9" max="9" width="30.140625" style="2" customWidth="1"/>
    <col min="10" max="10" width="2" style="2" customWidth="1"/>
    <col min="11" max="11" width="27.7109375" style="2" customWidth="1"/>
    <col min="12" max="12" width="1.85546875" style="2" customWidth="1"/>
    <col min="13" max="13" width="21.28515625" style="2" customWidth="1"/>
    <col min="14" max="16384" width="9.140625" style="2"/>
  </cols>
  <sheetData>
    <row r="1" spans="2:14" ht="54.95" customHeight="1" x14ac:dyDescent="0.2"/>
    <row r="2" spans="2:14" ht="15" customHeight="1" x14ac:dyDescent="0.2">
      <c r="B2" s="99"/>
      <c r="C2" s="232" t="s">
        <v>100</v>
      </c>
      <c r="D2" s="232"/>
      <c r="E2" s="232"/>
      <c r="F2" s="232"/>
      <c r="G2" s="232"/>
      <c r="H2" s="232"/>
      <c r="I2" s="232"/>
      <c r="J2" s="232"/>
      <c r="K2" s="232"/>
      <c r="L2" s="99"/>
      <c r="M2" s="99"/>
    </row>
    <row r="3" spans="2:14" ht="15" customHeight="1" x14ac:dyDescent="0.2">
      <c r="B3" s="100"/>
      <c r="C3" s="240" t="s">
        <v>103</v>
      </c>
      <c r="D3" s="240"/>
      <c r="E3" s="240"/>
      <c r="F3" s="240"/>
      <c r="G3" s="240"/>
      <c r="H3" s="240"/>
      <c r="I3" s="240"/>
      <c r="J3" s="240"/>
      <c r="K3" s="240"/>
      <c r="L3" s="100"/>
      <c r="M3" s="100"/>
    </row>
    <row r="4" spans="2:14" ht="13.5" thickBot="1" x14ac:dyDescent="0.25">
      <c r="B4" s="3"/>
      <c r="C4" s="3"/>
      <c r="D4" s="3"/>
      <c r="E4" s="4"/>
      <c r="F4" s="4"/>
      <c r="G4" s="4"/>
      <c r="H4" s="4"/>
      <c r="I4" s="4"/>
      <c r="J4" s="4"/>
      <c r="K4" s="5"/>
      <c r="L4" s="5"/>
      <c r="M4" s="5"/>
    </row>
    <row r="5" spans="2:14" s="6" customFormat="1" ht="25.5" customHeight="1" x14ac:dyDescent="0.25">
      <c r="B5" s="98"/>
      <c r="C5" s="242" t="s">
        <v>73</v>
      </c>
      <c r="D5" s="98"/>
      <c r="E5" s="244" t="s">
        <v>104</v>
      </c>
      <c r="F5" s="245"/>
      <c r="G5" s="245"/>
      <c r="H5" s="245"/>
      <c r="I5" s="245"/>
      <c r="J5" s="245"/>
      <c r="K5" s="245"/>
      <c r="L5" s="89"/>
      <c r="M5" s="21" t="s">
        <v>74</v>
      </c>
    </row>
    <row r="6" spans="2:14" s="6" customFormat="1" ht="13.5" thickBot="1" x14ac:dyDescent="0.3">
      <c r="B6" s="98"/>
      <c r="C6" s="243"/>
      <c r="D6" s="98"/>
      <c r="E6" s="246"/>
      <c r="F6" s="246"/>
      <c r="G6" s="246"/>
      <c r="H6" s="246"/>
      <c r="I6" s="246"/>
      <c r="J6" s="246"/>
      <c r="K6" s="246"/>
      <c r="L6" s="89"/>
      <c r="M6" s="22" t="s">
        <v>76</v>
      </c>
    </row>
    <row r="7" spans="2:14" s="6" customFormat="1" x14ac:dyDescent="0.25">
      <c r="B7" s="90"/>
      <c r="C7" s="90"/>
      <c r="D7" s="98"/>
      <c r="E7" s="101" t="s">
        <v>68</v>
      </c>
      <c r="F7" s="101"/>
      <c r="G7" s="101" t="s">
        <v>69</v>
      </c>
      <c r="H7" s="101"/>
      <c r="I7" s="103" t="s">
        <v>71</v>
      </c>
      <c r="J7" s="101"/>
      <c r="K7" s="101" t="s">
        <v>70</v>
      </c>
      <c r="L7" s="98"/>
      <c r="M7" s="22" t="s">
        <v>75</v>
      </c>
    </row>
    <row r="8" spans="2:14" s="23" customFormat="1" x14ac:dyDescent="0.25">
      <c r="B8" s="90"/>
      <c r="C8" s="91"/>
      <c r="D8" s="90"/>
      <c r="E8" s="102" t="s">
        <v>62</v>
      </c>
      <c r="F8" s="102"/>
      <c r="G8" s="102" t="s">
        <v>63</v>
      </c>
      <c r="H8" s="102"/>
      <c r="I8" s="104" t="s">
        <v>65</v>
      </c>
      <c r="J8" s="102"/>
      <c r="K8" s="102" t="s">
        <v>64</v>
      </c>
      <c r="L8" s="90"/>
      <c r="M8" s="22"/>
    </row>
    <row r="9" spans="2:14" s="52" customFormat="1" ht="28.5" customHeight="1" thickBot="1" x14ac:dyDescent="0.3">
      <c r="B9" s="96"/>
      <c r="C9" s="96"/>
      <c r="D9" s="96"/>
      <c r="E9" s="105" t="s">
        <v>80</v>
      </c>
      <c r="F9" s="108"/>
      <c r="G9" s="105" t="s">
        <v>80</v>
      </c>
      <c r="H9" s="108"/>
      <c r="I9" s="105" t="s">
        <v>80</v>
      </c>
      <c r="J9" s="108"/>
      <c r="K9" s="105" t="s">
        <v>80</v>
      </c>
      <c r="L9" s="96"/>
      <c r="M9" s="20" t="s">
        <v>72</v>
      </c>
    </row>
    <row r="10" spans="2:14" s="6" customFormat="1" ht="20.25" hidden="1" customHeight="1" x14ac:dyDescent="0.25">
      <c r="B10" s="19"/>
      <c r="C10" s="36" t="s">
        <v>60</v>
      </c>
      <c r="D10" s="39"/>
      <c r="E10" s="38"/>
      <c r="F10" s="39"/>
      <c r="G10" s="39"/>
      <c r="H10" s="39"/>
      <c r="I10" s="39"/>
      <c r="J10" s="39"/>
      <c r="K10" s="39"/>
      <c r="L10" s="39"/>
      <c r="M10" s="39"/>
    </row>
    <row r="11" spans="2:14" s="6" customFormat="1" ht="15.75" customHeight="1" x14ac:dyDescent="0.25">
      <c r="B11" s="9"/>
      <c r="C11" s="9" t="s">
        <v>44</v>
      </c>
      <c r="D11" s="140"/>
      <c r="E11" s="63" t="e">
        <f>('Jadual 2.1 (3)'!#REF!/'Jadual 2.1 (3)'!#REF!)*100</f>
        <v>#REF!</v>
      </c>
      <c r="F11" s="64"/>
      <c r="G11" s="63" t="e">
        <f>('Jadual 2.1 (3)'!#REF!/'Jadual 2.1 (3)'!#REF!)*100</f>
        <v>#REF!</v>
      </c>
      <c r="H11" s="64"/>
      <c r="I11" s="63" t="e">
        <f>('Jadual 2.1 (3)'!#REF!/'Jadual 2.1 (3)'!#REF!)*100</f>
        <v>#REF!</v>
      </c>
      <c r="J11" s="64"/>
      <c r="K11" s="63" t="e">
        <f>('Jadual 2.1 (3)'!#REF!/'Jadual 2.1 (3)'!#REF!)*100</f>
        <v>#REF!</v>
      </c>
      <c r="L11" s="41"/>
      <c r="M11" s="24" t="e">
        <f>E11+G11+I11+K11</f>
        <v>#REF!</v>
      </c>
      <c r="N11" s="48"/>
    </row>
    <row r="12" spans="2:14" s="6" customFormat="1" ht="12.95" customHeight="1" x14ac:dyDescent="0.25">
      <c r="C12" s="14" t="s">
        <v>48</v>
      </c>
      <c r="D12" s="47"/>
      <c r="E12" s="25" t="e">
        <f>('Jadual 2.1 (3)'!#REF!/'Jadual 2.1 (3)'!#REF!)*100</f>
        <v>#REF!</v>
      </c>
      <c r="F12" s="43"/>
      <c r="G12" s="25" t="e">
        <f>('Jadual 2.1 (3)'!#REF!/'Jadual 2.1 (3)'!#REF!)*100</f>
        <v>#REF!</v>
      </c>
      <c r="H12" s="43"/>
      <c r="I12" s="25" t="e">
        <f>('Jadual 2.1 (3)'!#REF!/'Jadual 2.1 (3)'!#REF!)*100</f>
        <v>#REF!</v>
      </c>
      <c r="J12" s="44"/>
      <c r="K12" s="25" t="e">
        <f>('Jadual 2.1 (3)'!#REF!/'Jadual 2.1 (3)'!#REF!)*100</f>
        <v>#REF!</v>
      </c>
      <c r="L12" s="44"/>
      <c r="M12" s="25" t="e">
        <f>('Jadual 2.1 (3)'!#REF!/'Jadual 2.1 (3)'!#REF!)*100</f>
        <v>#REF!</v>
      </c>
      <c r="N12" s="48"/>
    </row>
    <row r="13" spans="2:14" s="6" customFormat="1" ht="12.95" customHeight="1" x14ac:dyDescent="0.25">
      <c r="C13" s="14" t="s">
        <v>45</v>
      </c>
      <c r="D13" s="47"/>
      <c r="E13" s="25" t="e">
        <f>('Jadual 2.1 (3)'!#REF!/'Jadual 2.1 (3)'!#REF!)*100</f>
        <v>#REF!</v>
      </c>
      <c r="F13" s="43"/>
      <c r="G13" s="25" t="e">
        <f>('Jadual 2.1 (3)'!#REF!/'Jadual 2.1 (3)'!#REF!)*100</f>
        <v>#REF!</v>
      </c>
      <c r="H13" s="43"/>
      <c r="I13" s="25" t="e">
        <f>('Jadual 2.1 (3)'!#REF!/'Jadual 2.1 (3)'!#REF!)*100</f>
        <v>#REF!</v>
      </c>
      <c r="J13" s="44"/>
      <c r="K13" s="25" t="e">
        <f>('Jadual 2.1 (3)'!#REF!/'Jadual 2.1 (3)'!#REF!)*100</f>
        <v>#REF!</v>
      </c>
      <c r="L13" s="44"/>
      <c r="M13" s="25" t="e">
        <f>('Jadual 2.1 (3)'!#REF!/'Jadual 2.1 (3)'!#REF!)*100</f>
        <v>#REF!</v>
      </c>
      <c r="N13" s="48"/>
    </row>
    <row r="14" spans="2:14" s="6" customFormat="1" ht="12.95" customHeight="1" x14ac:dyDescent="0.25">
      <c r="C14" s="14" t="s">
        <v>46</v>
      </c>
      <c r="D14" s="47"/>
      <c r="E14" s="25" t="e">
        <f>('Jadual 2.1 (3)'!#REF!/'Jadual 2.1 (3)'!#REF!)*100</f>
        <v>#REF!</v>
      </c>
      <c r="F14" s="43"/>
      <c r="G14" s="25" t="e">
        <f>('Jadual 2.1 (3)'!#REF!/'Jadual 2.1 (3)'!#REF!)*100</f>
        <v>#REF!</v>
      </c>
      <c r="H14" s="43"/>
      <c r="I14" s="25" t="e">
        <f>('Jadual 2.1 (3)'!#REF!/'Jadual 2.1 (3)'!#REF!)*100</f>
        <v>#REF!</v>
      </c>
      <c r="J14" s="44"/>
      <c r="K14" s="25" t="e">
        <f>('Jadual 2.1 (3)'!#REF!/'Jadual 2.1 (3)'!#REF!)*100</f>
        <v>#REF!</v>
      </c>
      <c r="L14" s="44"/>
      <c r="M14" s="25" t="e">
        <f>('Jadual 2.1 (3)'!#REF!/'Jadual 2.1 (3)'!#REF!)*100</f>
        <v>#REF!</v>
      </c>
      <c r="N14" s="48"/>
    </row>
    <row r="15" spans="2:14" s="6" customFormat="1" ht="12.95" customHeight="1" x14ac:dyDescent="0.25">
      <c r="B15" s="13"/>
      <c r="C15" s="14" t="s">
        <v>88</v>
      </c>
      <c r="D15" s="47"/>
      <c r="E15" s="25" t="e">
        <f>('Jadual 2.1 (3)'!#REF!/'Jadual 2.1 (3)'!#REF!)*100</f>
        <v>#REF!</v>
      </c>
      <c r="F15" s="43"/>
      <c r="G15" s="25" t="e">
        <f>('Jadual 2.1 (3)'!#REF!/'Jadual 2.1 (3)'!#REF!)*100</f>
        <v>#REF!</v>
      </c>
      <c r="H15" s="43"/>
      <c r="I15" s="25" t="e">
        <f>('Jadual 2.1 (3)'!#REF!/'Jadual 2.1 (3)'!#REF!)*100</f>
        <v>#REF!</v>
      </c>
      <c r="J15" s="44"/>
      <c r="K15" s="25" t="e">
        <f>('Jadual 2.1 (3)'!#REF!/'Jadual 2.1 (3)'!#REF!)*100</f>
        <v>#REF!</v>
      </c>
      <c r="L15" s="46"/>
      <c r="M15" s="25" t="e">
        <f>('Jadual 2.1 (3)'!#REF!/'Jadual 2.1 (3)'!#REF!)*100</f>
        <v>#REF!</v>
      </c>
      <c r="N15" s="48"/>
    </row>
    <row r="16" spans="2:14" s="6" customFormat="1" ht="12.95" customHeight="1" x14ac:dyDescent="0.25">
      <c r="B16" s="13"/>
      <c r="C16" s="14" t="s">
        <v>47</v>
      </c>
      <c r="D16" s="47"/>
      <c r="E16" s="25" t="e">
        <f>('Jadual 2.1 (3)'!#REF!/'Jadual 2.1 (3)'!#REF!)*100</f>
        <v>#REF!</v>
      </c>
      <c r="F16" s="43"/>
      <c r="G16" s="25" t="e">
        <f>('Jadual 2.1 (3)'!#REF!/'Jadual 2.1 (3)'!#REF!)*100</f>
        <v>#REF!</v>
      </c>
      <c r="H16" s="43"/>
      <c r="I16" s="25" t="e">
        <f>('Jadual 2.1 (3)'!#REF!/'Jadual 2.1 (3)'!#REF!)*100</f>
        <v>#REF!</v>
      </c>
      <c r="J16" s="44"/>
      <c r="K16" s="25" t="e">
        <f>('Jadual 2.1 (3)'!#REF!/'Jadual 2.1 (3)'!#REF!)*100</f>
        <v>#REF!</v>
      </c>
      <c r="L16" s="46"/>
      <c r="M16" s="25" t="e">
        <f>('Jadual 2.1 (3)'!#REF!/'Jadual 2.1 (3)'!#REF!)*100</f>
        <v>#REF!</v>
      </c>
      <c r="N16" s="48"/>
    </row>
    <row r="17" spans="2:14" s="6" customFormat="1" ht="12.95" customHeight="1" x14ac:dyDescent="0.25">
      <c r="B17" s="13"/>
      <c r="C17" s="14" t="s">
        <v>87</v>
      </c>
      <c r="D17" s="47"/>
      <c r="E17" s="25" t="e">
        <f>('Jadual 2.1 (3)'!#REF!/'Jadual 2.1 (3)'!#REF!)*100</f>
        <v>#REF!</v>
      </c>
      <c r="F17" s="43"/>
      <c r="G17" s="25" t="e">
        <f>('Jadual 2.1 (3)'!#REF!/'Jadual 2.1 (3)'!#REF!)*100</f>
        <v>#REF!</v>
      </c>
      <c r="H17" s="43"/>
      <c r="I17" s="25" t="e">
        <f>('Jadual 2.1 (3)'!#REF!/'Jadual 2.1 (3)'!#REF!)*100</f>
        <v>#REF!</v>
      </c>
      <c r="J17" s="44"/>
      <c r="K17" s="25" t="e">
        <f>('Jadual 2.1 (3)'!#REF!/'Jadual 2.1 (3)'!#REF!)*100</f>
        <v>#REF!</v>
      </c>
      <c r="L17" s="46"/>
      <c r="M17" s="25" t="e">
        <f>('Jadual 2.1 (3)'!#REF!/'Jadual 2.1 (3)'!#REF!)*100</f>
        <v>#REF!</v>
      </c>
      <c r="N17" s="48"/>
    </row>
    <row r="18" spans="2:14" s="6" customFormat="1" ht="12.95" customHeight="1" x14ac:dyDescent="0.25">
      <c r="B18" s="13"/>
      <c r="C18" s="14"/>
      <c r="D18" s="47"/>
      <c r="E18" s="29"/>
      <c r="F18" s="46"/>
      <c r="G18" s="46"/>
      <c r="H18" s="46"/>
      <c r="I18" s="46"/>
      <c r="J18" s="46"/>
      <c r="K18" s="46"/>
      <c r="L18" s="46"/>
      <c r="M18" s="44"/>
      <c r="N18" s="48"/>
    </row>
    <row r="19" spans="2:14" s="6" customFormat="1" ht="12.95" customHeight="1" x14ac:dyDescent="0.25">
      <c r="B19" s="9"/>
      <c r="C19" s="9" t="s">
        <v>49</v>
      </c>
      <c r="D19" s="140"/>
      <c r="E19" s="63" t="e">
        <f>('Jadual 2.1 (3)'!#REF!/'Jadual 2.1 (3)'!#REF!)*100</f>
        <v>#REF!</v>
      </c>
      <c r="F19" s="64"/>
      <c r="G19" s="63" t="e">
        <f>('Jadual 2.1 (3)'!#REF!/'Jadual 2.1 (3)'!#REF!)*100</f>
        <v>#REF!</v>
      </c>
      <c r="H19" s="64"/>
      <c r="I19" s="63" t="e">
        <f>('Jadual 2.1 (3)'!#REF!/'Jadual 2.1 (3)'!#REF!)*100</f>
        <v>#REF!</v>
      </c>
      <c r="J19" s="64"/>
      <c r="K19" s="63" t="e">
        <f>('Jadual 2.1 (3)'!#REF!/'Jadual 2.1 (3)'!#REF!)*100</f>
        <v>#REF!</v>
      </c>
      <c r="L19" s="41"/>
      <c r="M19" s="24" t="e">
        <f>E19+G19+I19+K19</f>
        <v>#REF!</v>
      </c>
      <c r="N19" s="48"/>
    </row>
    <row r="20" spans="2:14" s="6" customFormat="1" ht="12.95" customHeight="1" x14ac:dyDescent="0.25">
      <c r="C20" s="14" t="s">
        <v>52</v>
      </c>
      <c r="D20" s="47"/>
      <c r="E20" s="25" t="e">
        <f>('Jadual 2.1 (3)'!#REF!/'Jadual 2.1 (3)'!#REF!)*100</f>
        <v>#REF!</v>
      </c>
      <c r="F20" s="43"/>
      <c r="G20" s="25" t="e">
        <f>('Jadual 2.1 (3)'!#REF!/'Jadual 2.1 (3)'!#REF!)*100</f>
        <v>#REF!</v>
      </c>
      <c r="H20" s="43"/>
      <c r="I20" s="25" t="e">
        <f>('Jadual 2.1 (3)'!#REF!/'Jadual 2.1 (3)'!#REF!)*100</f>
        <v>#REF!</v>
      </c>
      <c r="J20" s="44"/>
      <c r="K20" s="25" t="e">
        <f>('Jadual 2.1 (3)'!#REF!/'Jadual 2.1 (3)'!#REF!)*100</f>
        <v>#REF!</v>
      </c>
      <c r="L20" s="44"/>
      <c r="M20" s="25" t="e">
        <f>('Jadual 2.1 (3)'!#REF!/'Jadual 2.1 (3)'!#REF!)*100</f>
        <v>#REF!</v>
      </c>
      <c r="N20" s="48"/>
    </row>
    <row r="21" spans="2:14" s="6" customFormat="1" ht="12.95" customHeight="1" x14ac:dyDescent="0.25">
      <c r="C21" s="14" t="s">
        <v>55</v>
      </c>
      <c r="D21" s="47"/>
      <c r="E21" s="25" t="e">
        <f>('Jadual 2.1 (3)'!#REF!/'Jadual 2.1 (3)'!#REF!)*100</f>
        <v>#REF!</v>
      </c>
      <c r="F21" s="43"/>
      <c r="G21" s="25" t="e">
        <f>('Jadual 2.1 (3)'!#REF!/'Jadual 2.1 (3)'!#REF!)*100</f>
        <v>#REF!</v>
      </c>
      <c r="H21" s="43"/>
      <c r="I21" s="25" t="e">
        <f>('Jadual 2.1 (3)'!#REF!/'Jadual 2.1 (3)'!#REF!)*100</f>
        <v>#REF!</v>
      </c>
      <c r="J21" s="44"/>
      <c r="K21" s="25" t="e">
        <f>('Jadual 2.1 (3)'!#REF!/'Jadual 2.1 (3)'!#REF!)*100</f>
        <v>#REF!</v>
      </c>
      <c r="L21" s="44"/>
      <c r="M21" s="25" t="e">
        <f>('Jadual 2.1 (3)'!#REF!/'Jadual 2.1 (3)'!#REF!)*100</f>
        <v>#REF!</v>
      </c>
      <c r="N21" s="48"/>
    </row>
    <row r="22" spans="2:14" s="6" customFormat="1" ht="12.95" customHeight="1" x14ac:dyDescent="0.25">
      <c r="C22" s="14" t="s">
        <v>50</v>
      </c>
      <c r="D22" s="47"/>
      <c r="E22" s="25" t="e">
        <f>('Jadual 2.1 (3)'!#REF!/'Jadual 2.1 (3)'!#REF!)*100</f>
        <v>#REF!</v>
      </c>
      <c r="F22" s="43"/>
      <c r="G22" s="25" t="e">
        <f>('Jadual 2.1 (3)'!#REF!/'Jadual 2.1 (3)'!#REF!)*100</f>
        <v>#REF!</v>
      </c>
      <c r="H22" s="43"/>
      <c r="I22" s="25" t="e">
        <f>('Jadual 2.1 (3)'!#REF!/'Jadual 2.1 (3)'!#REF!)*100</f>
        <v>#REF!</v>
      </c>
      <c r="J22" s="44"/>
      <c r="K22" s="25" t="e">
        <f>('Jadual 2.1 (3)'!#REF!/'Jadual 2.1 (3)'!#REF!)*100</f>
        <v>#REF!</v>
      </c>
      <c r="L22" s="44"/>
      <c r="M22" s="25" t="e">
        <f>('Jadual 2.1 (3)'!#REF!/'Jadual 2.1 (3)'!#REF!)*100</f>
        <v>#REF!</v>
      </c>
      <c r="N22" s="48"/>
    </row>
    <row r="23" spans="2:14" s="6" customFormat="1" ht="12.95" customHeight="1" x14ac:dyDescent="0.25">
      <c r="C23" s="14" t="s">
        <v>53</v>
      </c>
      <c r="D23" s="47"/>
      <c r="E23" s="25" t="e">
        <f>('Jadual 2.1 (3)'!#REF!/'Jadual 2.1 (3)'!#REF!)*100</f>
        <v>#REF!</v>
      </c>
      <c r="F23" s="43"/>
      <c r="G23" s="25" t="e">
        <f>('Jadual 2.1 (3)'!#REF!/'Jadual 2.1 (3)'!#REF!)*100</f>
        <v>#REF!</v>
      </c>
      <c r="H23" s="43"/>
      <c r="I23" s="25" t="e">
        <f>('Jadual 2.1 (3)'!#REF!/'Jadual 2.1 (3)'!#REF!)*100</f>
        <v>#REF!</v>
      </c>
      <c r="J23" s="44"/>
      <c r="K23" s="25" t="e">
        <f>('Jadual 2.1 (3)'!#REF!/'Jadual 2.1 (3)'!#REF!)*100</f>
        <v>#REF!</v>
      </c>
      <c r="L23" s="44"/>
      <c r="M23" s="25" t="e">
        <f>('Jadual 2.1 (3)'!#REF!/'Jadual 2.1 (3)'!#REF!)*100</f>
        <v>#REF!</v>
      </c>
      <c r="N23" s="48"/>
    </row>
    <row r="24" spans="2:14" s="6" customFormat="1" ht="12.95" customHeight="1" x14ac:dyDescent="0.25">
      <c r="C24" s="14" t="s">
        <v>54</v>
      </c>
      <c r="D24" s="47"/>
      <c r="E24" s="25" t="e">
        <f>('Jadual 2.1 (3)'!#REF!/'Jadual 2.1 (3)'!#REF!)*100</f>
        <v>#REF!</v>
      </c>
      <c r="F24" s="43"/>
      <c r="G24" s="25" t="e">
        <f>('Jadual 2.1 (3)'!#REF!/'Jadual 2.1 (3)'!#REF!)*100</f>
        <v>#REF!</v>
      </c>
      <c r="H24" s="43"/>
      <c r="I24" s="25" t="e">
        <f>('Jadual 2.1 (3)'!#REF!/'Jadual 2.1 (3)'!#REF!)*100</f>
        <v>#REF!</v>
      </c>
      <c r="J24" s="44"/>
      <c r="K24" s="25" t="e">
        <f>('Jadual 2.1 (3)'!#REF!/'Jadual 2.1 (3)'!#REF!)*100</f>
        <v>#REF!</v>
      </c>
      <c r="L24" s="44"/>
      <c r="M24" s="25" t="e">
        <f>('Jadual 2.1 (3)'!#REF!/'Jadual 2.1 (3)'!#REF!)*100</f>
        <v>#REF!</v>
      </c>
      <c r="N24" s="48"/>
    </row>
    <row r="25" spans="2:14" s="6" customFormat="1" ht="12.95" customHeight="1" x14ac:dyDescent="0.25">
      <c r="B25" s="13"/>
      <c r="C25" s="14" t="s">
        <v>51</v>
      </c>
      <c r="D25" s="47"/>
      <c r="E25" s="25" t="e">
        <f>('Jadual 2.1 (3)'!#REF!/'Jadual 2.1 (3)'!#REF!)*100</f>
        <v>#REF!</v>
      </c>
      <c r="F25" s="43"/>
      <c r="G25" s="25" t="e">
        <f>('Jadual 2.1 (3)'!#REF!/'Jadual 2.1 (3)'!#REF!)*100</f>
        <v>#REF!</v>
      </c>
      <c r="H25" s="43"/>
      <c r="I25" s="25" t="e">
        <f>('Jadual 2.1 (3)'!#REF!/'Jadual 2.1 (3)'!#REF!)*100</f>
        <v>#REF!</v>
      </c>
      <c r="J25" s="44"/>
      <c r="K25" s="25" t="e">
        <f>('Jadual 2.1 (3)'!#REF!/'Jadual 2.1 (3)'!#REF!)*100</f>
        <v>#REF!</v>
      </c>
      <c r="L25" s="46"/>
      <c r="M25" s="25" t="e">
        <f>('Jadual 2.1 (3)'!#REF!/'Jadual 2.1 (3)'!#REF!)*100</f>
        <v>#REF!</v>
      </c>
      <c r="N25" s="48"/>
    </row>
    <row r="26" spans="2:14" s="6" customFormat="1" ht="12.95" customHeight="1" x14ac:dyDescent="0.25">
      <c r="B26" s="13"/>
      <c r="C26" s="14"/>
      <c r="D26" s="47"/>
      <c r="E26" s="29"/>
      <c r="F26" s="46"/>
      <c r="G26" s="46"/>
      <c r="H26" s="46"/>
      <c r="I26" s="46"/>
      <c r="J26" s="46"/>
      <c r="K26" s="46"/>
      <c r="L26" s="46"/>
      <c r="M26" s="44"/>
      <c r="N26" s="48"/>
    </row>
    <row r="27" spans="2:14" s="6" customFormat="1" ht="12.95" customHeight="1" x14ac:dyDescent="0.25">
      <c r="B27" s="9"/>
      <c r="C27" s="9" t="s">
        <v>56</v>
      </c>
      <c r="D27" s="140"/>
      <c r="E27" s="63" t="e">
        <f>('Jadual 2.1 (3)'!#REF!/'Jadual 2.1 (3)'!#REF!)*100</f>
        <v>#REF!</v>
      </c>
      <c r="F27" s="64"/>
      <c r="G27" s="63" t="e">
        <f>('Jadual 2.1 (3)'!#REF!/'Jadual 2.1 (3)'!#REF!)*100</f>
        <v>#REF!</v>
      </c>
      <c r="H27" s="64"/>
      <c r="I27" s="63" t="e">
        <f>('Jadual 2.1 (3)'!#REF!/'Jadual 2.1 (3)'!#REF!)*100</f>
        <v>#REF!</v>
      </c>
      <c r="J27" s="64"/>
      <c r="K27" s="63" t="e">
        <f>('Jadual 2.1 (3)'!#REF!/'Jadual 2.1 (3)'!#REF!)*100</f>
        <v>#REF!</v>
      </c>
      <c r="L27" s="41"/>
      <c r="M27" s="24" t="e">
        <f>E27+G27+I27+K27</f>
        <v>#REF!</v>
      </c>
      <c r="N27" s="48"/>
    </row>
    <row r="28" spans="2:14" s="6" customFormat="1" ht="12.95" customHeight="1" x14ac:dyDescent="0.25">
      <c r="B28" s="13"/>
      <c r="C28" s="14" t="s">
        <v>57</v>
      </c>
      <c r="D28" s="47"/>
      <c r="E28" s="25" t="e">
        <f>('Jadual 2.1 (3)'!#REF!/'Jadual 2.1 (3)'!#REF!)*100</f>
        <v>#REF!</v>
      </c>
      <c r="F28" s="43"/>
      <c r="G28" s="25" t="e">
        <f>('Jadual 2.1 (3)'!#REF!/'Jadual 2.1 (3)'!#REF!)*100</f>
        <v>#REF!</v>
      </c>
      <c r="H28" s="43"/>
      <c r="I28" s="25" t="e">
        <f>('Jadual 2.1 (3)'!#REF!/'Jadual 2.1 (3)'!#REF!)*100</f>
        <v>#REF!</v>
      </c>
      <c r="J28" s="44"/>
      <c r="K28" s="25" t="e">
        <f>('Jadual 2.1 (3)'!#REF!/'Jadual 2.1 (3)'!#REF!)*100</f>
        <v>#REF!</v>
      </c>
      <c r="L28" s="46"/>
      <c r="M28" s="25" t="e">
        <f t="shared" ref="M28:M30" si="0">E28+G28+I28+K28</f>
        <v>#REF!</v>
      </c>
      <c r="N28" s="48"/>
    </row>
    <row r="29" spans="2:14" s="6" customFormat="1" ht="12.95" customHeight="1" x14ac:dyDescent="0.25">
      <c r="B29" s="13"/>
      <c r="C29" s="14"/>
      <c r="D29" s="47"/>
      <c r="E29" s="29"/>
      <c r="F29" s="46"/>
      <c r="G29" s="46"/>
      <c r="H29" s="46"/>
      <c r="I29" s="46"/>
      <c r="J29" s="46"/>
      <c r="K29" s="46"/>
      <c r="L29" s="46"/>
      <c r="M29" s="25">
        <f t="shared" si="0"/>
        <v>0</v>
      </c>
      <c r="N29" s="48"/>
    </row>
    <row r="30" spans="2:14" s="6" customFormat="1" ht="12.95" customHeight="1" x14ac:dyDescent="0.25">
      <c r="B30" s="9"/>
      <c r="C30" s="9" t="s">
        <v>58</v>
      </c>
      <c r="D30" s="140"/>
      <c r="E30" s="63" t="e">
        <f>('Jadual 2.1 (3)'!#REF!/'Jadual 2.1 (3)'!#REF!)*100</f>
        <v>#REF!</v>
      </c>
      <c r="F30" s="64"/>
      <c r="G30" s="63" t="e">
        <f>('Jadual 2.1 (3)'!#REF!/'Jadual 2.1 (3)'!#REF!)*100</f>
        <v>#REF!</v>
      </c>
      <c r="H30" s="64"/>
      <c r="I30" s="63" t="e">
        <f>('Jadual 2.1 (3)'!#REF!/'Jadual 2.1 (3)'!#REF!)*100</f>
        <v>#REF!</v>
      </c>
      <c r="J30" s="64"/>
      <c r="K30" s="63" t="e">
        <f>('Jadual 2.1 (3)'!#REF!/'Jadual 2.1 (3)'!#REF!)*100</f>
        <v>#REF!</v>
      </c>
      <c r="L30" s="41"/>
      <c r="M30" s="25" t="e">
        <f t="shared" si="0"/>
        <v>#REF!</v>
      </c>
      <c r="N30" s="48"/>
    </row>
    <row r="31" spans="2:14" ht="13.5" thickBo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3" spans="3:3" x14ac:dyDescent="0.2">
      <c r="C33" s="86" t="s">
        <v>90</v>
      </c>
    </row>
    <row r="34" spans="3:3" x14ac:dyDescent="0.2">
      <c r="C34" s="87" t="s">
        <v>89</v>
      </c>
    </row>
  </sheetData>
  <mergeCells count="5">
    <mergeCell ref="C2:K2"/>
    <mergeCell ref="C3:K3"/>
    <mergeCell ref="C5:C6"/>
    <mergeCell ref="E5:K5"/>
    <mergeCell ref="E6:K6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60"/>
  <sheetViews>
    <sheetView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6.7109375" style="192" customWidth="1"/>
    <col min="6" max="6" width="2" style="192" customWidth="1"/>
    <col min="7" max="8" width="20.7109375" style="192" customWidth="1"/>
    <col min="9" max="9" width="2" style="192" customWidth="1"/>
    <col min="10" max="11" width="20.85546875" style="192" customWidth="1"/>
    <col min="12" max="12" width="2" style="192" customWidth="1"/>
    <col min="13" max="14" width="20.85546875" style="192" customWidth="1"/>
    <col min="15" max="15" width="2" style="209" customWidth="1"/>
    <col min="16" max="16" width="2.5703125" style="192" customWidth="1"/>
    <col min="17" max="16384" width="9.140625" style="192"/>
  </cols>
  <sheetData>
    <row r="1" spans="2:16" ht="54.95" customHeight="1" x14ac:dyDescent="0.2"/>
    <row r="2" spans="2:16" ht="15" customHeight="1" x14ac:dyDescent="0.2">
      <c r="B2" s="232" t="s">
        <v>217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2:16" ht="15" customHeight="1" x14ac:dyDescent="0.2">
      <c r="B3" s="237" t="s">
        <v>218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</row>
    <row r="4" spans="2:16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209"/>
    </row>
    <row r="5" spans="2:16" s="194" customFormat="1" ht="42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215"/>
    </row>
    <row r="6" spans="2:16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16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</row>
    <row r="8" spans="2:16" s="195" customFormat="1" ht="13.5" thickBot="1" x14ac:dyDescent="0.3">
      <c r="B8" s="93"/>
      <c r="C8" s="92"/>
      <c r="D8" s="93"/>
      <c r="E8" s="110"/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2"/>
    </row>
    <row r="9" spans="2:16" s="194" customFormat="1" ht="15" customHeight="1" x14ac:dyDescent="0.25">
      <c r="B9" s="9"/>
      <c r="C9" s="9" t="s">
        <v>17</v>
      </c>
      <c r="D9" s="114"/>
      <c r="E9" s="115">
        <v>1199974</v>
      </c>
      <c r="F9" s="116"/>
      <c r="G9" s="115">
        <v>2384</v>
      </c>
      <c r="H9" s="115">
        <v>3367</v>
      </c>
      <c r="I9" s="115"/>
      <c r="J9" s="115">
        <v>5127</v>
      </c>
      <c r="K9" s="115">
        <v>7945.45</v>
      </c>
      <c r="L9" s="115"/>
      <c r="M9" s="115">
        <v>61508.176825075643</v>
      </c>
      <c r="N9" s="115">
        <v>78450.798739003061</v>
      </c>
      <c r="O9" s="221"/>
      <c r="P9" s="201"/>
    </row>
    <row r="10" spans="2:16" s="194" customFormat="1" ht="15" customHeight="1" x14ac:dyDescent="0.25">
      <c r="B10" s="15"/>
      <c r="C10" s="14" t="s">
        <v>18</v>
      </c>
      <c r="D10" s="14"/>
      <c r="E10" s="83">
        <v>46026</v>
      </c>
      <c r="F10" s="72"/>
      <c r="G10" s="61">
        <v>43</v>
      </c>
      <c r="H10" s="61">
        <v>149</v>
      </c>
      <c r="I10" s="61"/>
      <c r="J10" s="61">
        <v>141</v>
      </c>
      <c r="K10" s="61">
        <v>298</v>
      </c>
      <c r="L10" s="61"/>
      <c r="M10" s="61">
        <v>747.17590909090904</v>
      </c>
      <c r="N10" s="61">
        <v>2610.4821109259447</v>
      </c>
      <c r="O10" s="27"/>
      <c r="P10" s="206"/>
    </row>
    <row r="11" spans="2:16" s="194" customFormat="1" ht="15" customHeight="1" x14ac:dyDescent="0.25">
      <c r="C11" s="14" t="s">
        <v>22</v>
      </c>
      <c r="D11" s="14"/>
      <c r="E11" s="83">
        <v>127181</v>
      </c>
      <c r="F11" s="72"/>
      <c r="G11" s="61">
        <v>180</v>
      </c>
      <c r="H11" s="61">
        <v>368</v>
      </c>
      <c r="I11" s="61"/>
      <c r="J11" s="61">
        <v>408</v>
      </c>
      <c r="K11" s="61">
        <v>927.2</v>
      </c>
      <c r="L11" s="61"/>
      <c r="M11" s="61">
        <v>4238.708658333333</v>
      </c>
      <c r="N11" s="61">
        <v>8720.9553177416965</v>
      </c>
      <c r="O11" s="27"/>
      <c r="P11" s="206"/>
    </row>
    <row r="12" spans="2:16" s="194" customFormat="1" ht="15" customHeight="1" x14ac:dyDescent="0.25">
      <c r="C12" s="14" t="s">
        <v>21</v>
      </c>
      <c r="D12" s="14"/>
      <c r="E12" s="83">
        <v>70324</v>
      </c>
      <c r="F12" s="72"/>
      <c r="G12" s="61">
        <v>89</v>
      </c>
      <c r="H12" s="61">
        <v>50</v>
      </c>
      <c r="I12" s="61"/>
      <c r="J12" s="61">
        <v>176</v>
      </c>
      <c r="K12" s="61">
        <v>100</v>
      </c>
      <c r="L12" s="61"/>
      <c r="M12" s="61">
        <v>1579.7243509400244</v>
      </c>
      <c r="N12" s="61">
        <v>992.47552103936312</v>
      </c>
      <c r="O12" s="27"/>
      <c r="P12" s="206"/>
    </row>
    <row r="13" spans="2:16" s="194" customFormat="1" ht="15" customHeight="1" x14ac:dyDescent="0.25">
      <c r="C13" s="14" t="s">
        <v>20</v>
      </c>
      <c r="D13" s="14"/>
      <c r="E13" s="83">
        <v>128657</v>
      </c>
      <c r="F13" s="72"/>
      <c r="G13" s="61">
        <v>271</v>
      </c>
      <c r="H13" s="61">
        <v>76</v>
      </c>
      <c r="I13" s="61"/>
      <c r="J13" s="61">
        <v>601</v>
      </c>
      <c r="K13" s="61">
        <v>152</v>
      </c>
      <c r="L13" s="61"/>
      <c r="M13" s="61">
        <v>6374.1952820258293</v>
      </c>
      <c r="N13" s="61">
        <v>1514.9254789915967</v>
      </c>
      <c r="O13" s="27"/>
      <c r="P13" s="206"/>
    </row>
    <row r="14" spans="2:16" s="194" customFormat="1" ht="15" customHeight="1" x14ac:dyDescent="0.25">
      <c r="B14" s="14"/>
      <c r="C14" s="14" t="s">
        <v>23</v>
      </c>
      <c r="D14" s="14"/>
      <c r="E14" s="83">
        <v>47278</v>
      </c>
      <c r="F14" s="72"/>
      <c r="G14" s="61">
        <v>80</v>
      </c>
      <c r="H14" s="61">
        <v>198</v>
      </c>
      <c r="I14" s="27"/>
      <c r="J14" s="61">
        <v>145</v>
      </c>
      <c r="K14" s="61">
        <v>349</v>
      </c>
      <c r="L14" s="27"/>
      <c r="M14" s="61">
        <v>1103.7627166666668</v>
      </c>
      <c r="N14" s="61">
        <v>2465.7744441176478</v>
      </c>
      <c r="O14" s="27"/>
      <c r="P14" s="206"/>
    </row>
    <row r="15" spans="2:16" s="194" customFormat="1" ht="15" customHeight="1" x14ac:dyDescent="0.25">
      <c r="C15" s="14" t="s">
        <v>24</v>
      </c>
      <c r="D15" s="14"/>
      <c r="E15" s="83">
        <v>692407</v>
      </c>
      <c r="F15" s="72"/>
      <c r="G15" s="61">
        <v>1679</v>
      </c>
      <c r="H15" s="61">
        <v>2165</v>
      </c>
      <c r="I15" s="61"/>
      <c r="J15" s="61">
        <v>3579</v>
      </c>
      <c r="K15" s="61">
        <v>5163.25</v>
      </c>
      <c r="L15" s="61"/>
      <c r="M15" s="61">
        <v>46305.268353733169</v>
      </c>
      <c r="N15" s="61">
        <v>56099.67841790805</v>
      </c>
      <c r="O15" s="27"/>
      <c r="P15" s="206"/>
    </row>
    <row r="16" spans="2:16" s="194" customFormat="1" ht="15" customHeight="1" x14ac:dyDescent="0.25">
      <c r="C16" s="14" t="s">
        <v>19</v>
      </c>
      <c r="D16" s="14"/>
      <c r="E16" s="83">
        <v>88101</v>
      </c>
      <c r="F16" s="72"/>
      <c r="G16" s="61">
        <v>42</v>
      </c>
      <c r="H16" s="61">
        <v>361</v>
      </c>
      <c r="I16" s="61"/>
      <c r="J16" s="61">
        <v>77</v>
      </c>
      <c r="K16" s="61">
        <v>956</v>
      </c>
      <c r="L16" s="61"/>
      <c r="M16" s="61">
        <v>1159.3415542857142</v>
      </c>
      <c r="N16" s="61">
        <v>6046.507448278755</v>
      </c>
      <c r="O16" s="27"/>
      <c r="P16" s="206"/>
    </row>
    <row r="17" spans="2:17" s="194" customFormat="1" ht="7.5" customHeight="1" x14ac:dyDescent="0.25">
      <c r="B17" s="14"/>
      <c r="C17" s="14"/>
      <c r="D17" s="14"/>
      <c r="E17" s="33"/>
      <c r="F17" s="72"/>
      <c r="G17" s="27"/>
      <c r="H17" s="27"/>
      <c r="I17" s="27"/>
      <c r="J17" s="27"/>
      <c r="K17" s="27"/>
      <c r="L17" s="27"/>
      <c r="M17" s="27"/>
      <c r="N17" s="27"/>
      <c r="O17" s="27"/>
      <c r="P17" s="205"/>
      <c r="Q17" s="206"/>
    </row>
    <row r="18" spans="2:17" s="194" customFormat="1" ht="15" customHeight="1" x14ac:dyDescent="0.25">
      <c r="B18" s="9"/>
      <c r="C18" s="9" t="s">
        <v>25</v>
      </c>
      <c r="D18" s="114"/>
      <c r="E18" s="115">
        <v>1591295</v>
      </c>
      <c r="F18" s="116"/>
      <c r="G18" s="115">
        <v>2898</v>
      </c>
      <c r="H18" s="115">
        <v>4291</v>
      </c>
      <c r="I18" s="115"/>
      <c r="J18" s="115">
        <v>7292</v>
      </c>
      <c r="K18" s="115">
        <v>10838.088806366048</v>
      </c>
      <c r="L18" s="115"/>
      <c r="M18" s="115">
        <v>83177.109192984877</v>
      </c>
      <c r="N18" s="115">
        <v>112364.20966803835</v>
      </c>
      <c r="O18" s="115"/>
      <c r="P18" s="205"/>
    </row>
    <row r="19" spans="2:17" s="194" customFormat="1" ht="15" customHeight="1" x14ac:dyDescent="0.25">
      <c r="C19" s="14" t="s">
        <v>26</v>
      </c>
      <c r="D19" s="14"/>
      <c r="E19" s="83">
        <v>116799</v>
      </c>
      <c r="F19" s="72"/>
      <c r="G19" s="61">
        <v>200</v>
      </c>
      <c r="H19" s="61">
        <v>165</v>
      </c>
      <c r="I19" s="61"/>
      <c r="J19" s="61">
        <v>529</v>
      </c>
      <c r="K19" s="61">
        <v>446</v>
      </c>
      <c r="L19" s="61"/>
      <c r="M19" s="61">
        <v>3508.3208333333332</v>
      </c>
      <c r="N19" s="61">
        <v>3369.578912195122</v>
      </c>
      <c r="O19" s="27"/>
      <c r="P19" s="205"/>
    </row>
    <row r="20" spans="2:17" s="194" customFormat="1" ht="15" customHeight="1" x14ac:dyDescent="0.25">
      <c r="B20" s="14"/>
      <c r="C20" s="14" t="s">
        <v>27</v>
      </c>
      <c r="D20" s="14"/>
      <c r="E20" s="83">
        <v>98137</v>
      </c>
      <c r="F20" s="72"/>
      <c r="G20" s="61">
        <v>149</v>
      </c>
      <c r="H20" s="61">
        <v>165</v>
      </c>
      <c r="I20" s="27"/>
      <c r="J20" s="61">
        <v>309</v>
      </c>
      <c r="K20" s="61">
        <v>455.04</v>
      </c>
      <c r="L20" s="27"/>
      <c r="M20" s="61">
        <v>3271.541046558058</v>
      </c>
      <c r="N20" s="61">
        <v>3349.8040694708798</v>
      </c>
      <c r="O20" s="27"/>
      <c r="P20" s="205"/>
    </row>
    <row r="21" spans="2:17" s="194" customFormat="1" ht="15" customHeight="1" x14ac:dyDescent="0.25">
      <c r="C21" s="14" t="s">
        <v>126</v>
      </c>
      <c r="D21" s="14"/>
      <c r="E21" s="83">
        <v>39004</v>
      </c>
      <c r="F21" s="72"/>
      <c r="G21" s="61">
        <v>55</v>
      </c>
      <c r="H21" s="61">
        <v>104</v>
      </c>
      <c r="I21" s="61"/>
      <c r="J21" s="61">
        <v>104</v>
      </c>
      <c r="K21" s="61">
        <v>281</v>
      </c>
      <c r="L21" s="61"/>
      <c r="M21" s="61">
        <v>1187.7739346209523</v>
      </c>
      <c r="N21" s="61">
        <v>1427.8620760000001</v>
      </c>
      <c r="O21" s="27"/>
      <c r="P21" s="205"/>
    </row>
    <row r="22" spans="2:17" s="194" customFormat="1" ht="15" customHeight="1" x14ac:dyDescent="0.25">
      <c r="C22" s="14" t="s">
        <v>34</v>
      </c>
      <c r="D22" s="14"/>
      <c r="E22" s="83">
        <v>96006</v>
      </c>
      <c r="F22" s="72"/>
      <c r="G22" s="61">
        <v>128</v>
      </c>
      <c r="H22" s="61">
        <v>171</v>
      </c>
      <c r="I22" s="61"/>
      <c r="J22" s="61">
        <v>274</v>
      </c>
      <c r="K22" s="61">
        <v>220.31034482758622</v>
      </c>
      <c r="L22" s="61"/>
      <c r="M22" s="61">
        <v>3764.1273085601615</v>
      </c>
      <c r="N22" s="61">
        <v>4226.733416666666</v>
      </c>
      <c r="O22" s="27"/>
      <c r="P22" s="205"/>
    </row>
    <row r="23" spans="2:17" s="194" customFormat="1" ht="15" customHeight="1" x14ac:dyDescent="0.25">
      <c r="C23" s="14" t="s">
        <v>28</v>
      </c>
      <c r="D23" s="14"/>
      <c r="E23" s="83">
        <v>548014</v>
      </c>
      <c r="F23" s="72"/>
      <c r="G23" s="61">
        <v>879</v>
      </c>
      <c r="H23" s="61">
        <v>1775</v>
      </c>
      <c r="I23" s="61"/>
      <c r="J23" s="61">
        <v>2393</v>
      </c>
      <c r="K23" s="61">
        <v>4350.2384615384617</v>
      </c>
      <c r="L23" s="61"/>
      <c r="M23" s="61">
        <v>32040.097297371703</v>
      </c>
      <c r="N23" s="61">
        <v>54823.635389608433</v>
      </c>
      <c r="O23" s="27"/>
      <c r="P23" s="205"/>
    </row>
    <row r="24" spans="2:17" s="194" customFormat="1" ht="15" customHeight="1" x14ac:dyDescent="0.25">
      <c r="C24" s="14" t="s">
        <v>32</v>
      </c>
      <c r="D24" s="14"/>
      <c r="E24" s="83">
        <v>96620</v>
      </c>
      <c r="F24" s="72"/>
      <c r="G24" s="61">
        <v>142</v>
      </c>
      <c r="H24" s="61">
        <v>252</v>
      </c>
      <c r="I24" s="61"/>
      <c r="J24" s="61">
        <v>394</v>
      </c>
      <c r="K24" s="61">
        <v>603</v>
      </c>
      <c r="L24" s="61"/>
      <c r="M24" s="61">
        <v>2521.8537614000002</v>
      </c>
      <c r="N24" s="61">
        <v>5056.3646321841288</v>
      </c>
      <c r="O24" s="27"/>
      <c r="P24" s="205"/>
    </row>
    <row r="25" spans="2:17" s="194" customFormat="1" ht="15" customHeight="1" x14ac:dyDescent="0.25">
      <c r="C25" s="14" t="s">
        <v>33</v>
      </c>
      <c r="D25" s="14"/>
      <c r="E25" s="83">
        <v>112330</v>
      </c>
      <c r="F25" s="72"/>
      <c r="G25" s="61">
        <v>258</v>
      </c>
      <c r="H25" s="61">
        <v>427</v>
      </c>
      <c r="I25" s="61"/>
      <c r="J25" s="61">
        <v>691</v>
      </c>
      <c r="K25" s="61">
        <v>1115</v>
      </c>
      <c r="L25" s="61"/>
      <c r="M25" s="61">
        <v>6391.9846775149226</v>
      </c>
      <c r="N25" s="61">
        <v>8414.7634219340671</v>
      </c>
      <c r="O25" s="27"/>
      <c r="P25" s="205"/>
    </row>
    <row r="26" spans="2:17" s="194" customFormat="1" ht="15" customHeight="1" x14ac:dyDescent="0.25">
      <c r="B26" s="14"/>
      <c r="C26" s="14" t="s">
        <v>31</v>
      </c>
      <c r="D26" s="14"/>
      <c r="E26" s="83">
        <v>121158</v>
      </c>
      <c r="F26" s="72"/>
      <c r="G26" s="61">
        <v>180</v>
      </c>
      <c r="H26" s="61">
        <v>101</v>
      </c>
      <c r="I26" s="27"/>
      <c r="J26" s="61">
        <v>500</v>
      </c>
      <c r="K26" s="61">
        <v>276</v>
      </c>
      <c r="L26" s="27"/>
      <c r="M26" s="61">
        <v>7287.3091115273246</v>
      </c>
      <c r="N26" s="61">
        <v>3713.8331138928916</v>
      </c>
      <c r="O26" s="27"/>
      <c r="P26" s="205"/>
    </row>
    <row r="27" spans="2:17" s="194" customFormat="1" ht="15" customHeight="1" x14ac:dyDescent="0.25">
      <c r="C27" s="14" t="s">
        <v>30</v>
      </c>
      <c r="D27" s="14"/>
      <c r="E27" s="83">
        <v>96139</v>
      </c>
      <c r="F27" s="72"/>
      <c r="G27" s="61">
        <v>140</v>
      </c>
      <c r="H27" s="61">
        <v>141</v>
      </c>
      <c r="I27" s="61"/>
      <c r="J27" s="61">
        <v>351</v>
      </c>
      <c r="K27" s="61">
        <v>396.5</v>
      </c>
      <c r="L27" s="61"/>
      <c r="M27" s="61">
        <v>3123.28944</v>
      </c>
      <c r="N27" s="61">
        <v>2884.8022499999997</v>
      </c>
      <c r="O27" s="27"/>
      <c r="P27" s="205"/>
    </row>
    <row r="28" spans="2:17" s="194" customFormat="1" ht="15" customHeight="1" x14ac:dyDescent="0.25">
      <c r="C28" s="14" t="s">
        <v>84</v>
      </c>
      <c r="D28" s="14"/>
      <c r="E28" s="83">
        <v>98065</v>
      </c>
      <c r="F28" s="72"/>
      <c r="G28" s="61">
        <v>221</v>
      </c>
      <c r="H28" s="61">
        <v>367</v>
      </c>
      <c r="I28" s="61"/>
      <c r="J28" s="61">
        <v>558</v>
      </c>
      <c r="K28" s="61">
        <v>1154</v>
      </c>
      <c r="L28" s="61"/>
      <c r="M28" s="61">
        <v>6015.7040510477418</v>
      </c>
      <c r="N28" s="61">
        <v>8041.9555627626669</v>
      </c>
      <c r="O28" s="27"/>
      <c r="P28" s="205"/>
    </row>
    <row r="29" spans="2:17" s="194" customFormat="1" ht="15" customHeight="1" x14ac:dyDescent="0.25">
      <c r="C29" s="14" t="s">
        <v>29</v>
      </c>
      <c r="D29" s="14"/>
      <c r="E29" s="83">
        <v>169023</v>
      </c>
      <c r="F29" s="72"/>
      <c r="G29" s="61">
        <v>546</v>
      </c>
      <c r="H29" s="61">
        <v>623</v>
      </c>
      <c r="I29" s="61"/>
      <c r="J29" s="61">
        <v>1189</v>
      </c>
      <c r="K29" s="61">
        <v>1541</v>
      </c>
      <c r="L29" s="61"/>
      <c r="M29" s="61">
        <v>14065.107731050688</v>
      </c>
      <c r="N29" s="61">
        <v>17054.876823323491</v>
      </c>
      <c r="O29" s="27"/>
      <c r="P29" s="205"/>
    </row>
    <row r="30" spans="2:17" s="194" customFormat="1" ht="6" customHeight="1" x14ac:dyDescent="0.25">
      <c r="B30" s="14"/>
      <c r="C30" s="14"/>
      <c r="D30" s="14"/>
      <c r="E30" s="83"/>
      <c r="F30" s="72"/>
      <c r="G30" s="84"/>
      <c r="H30" s="84"/>
      <c r="I30" s="27"/>
      <c r="J30" s="84"/>
      <c r="K30" s="84"/>
      <c r="L30" s="27"/>
      <c r="M30" s="84"/>
      <c r="N30" s="84"/>
      <c r="O30" s="27"/>
      <c r="P30" s="205"/>
    </row>
    <row r="31" spans="2:17" s="194" customFormat="1" ht="15" customHeight="1" x14ac:dyDescent="0.25">
      <c r="B31" s="9"/>
      <c r="C31" s="9" t="s">
        <v>127</v>
      </c>
      <c r="D31" s="114"/>
      <c r="E31" s="115">
        <v>1740405</v>
      </c>
      <c r="F31" s="116"/>
      <c r="G31" s="115">
        <v>4342</v>
      </c>
      <c r="H31" s="115">
        <v>4680</v>
      </c>
      <c r="I31" s="115"/>
      <c r="J31" s="115">
        <v>10098</v>
      </c>
      <c r="K31" s="115">
        <v>11695.439723320158</v>
      </c>
      <c r="L31" s="115"/>
      <c r="M31" s="115">
        <v>158746.15885242121</v>
      </c>
      <c r="N31" s="115">
        <v>158754.61289329856</v>
      </c>
      <c r="O31" s="115"/>
      <c r="P31" s="205"/>
    </row>
    <row r="32" spans="2:17" s="194" customFormat="1" ht="15" customHeight="1" x14ac:dyDescent="0.25">
      <c r="B32" s="56"/>
      <c r="C32" s="7" t="s">
        <v>128</v>
      </c>
      <c r="D32" s="85"/>
      <c r="E32" s="119">
        <v>237735</v>
      </c>
      <c r="F32" s="156"/>
      <c r="G32" s="61">
        <v>869</v>
      </c>
      <c r="H32" s="61">
        <v>780</v>
      </c>
      <c r="I32" s="155"/>
      <c r="J32" s="61">
        <v>2230</v>
      </c>
      <c r="K32" s="61">
        <v>2029</v>
      </c>
      <c r="L32" s="155"/>
      <c r="M32" s="61">
        <v>45603.172179824767</v>
      </c>
      <c r="N32" s="61">
        <v>35693.305604404741</v>
      </c>
      <c r="O32" s="155"/>
      <c r="P32" s="205"/>
    </row>
    <row r="33" spans="2:16" s="194" customFormat="1" ht="15" customHeight="1" x14ac:dyDescent="0.25">
      <c r="B33" s="56"/>
      <c r="C33" s="7" t="s">
        <v>129</v>
      </c>
      <c r="D33" s="85"/>
      <c r="E33" s="119">
        <v>422985</v>
      </c>
      <c r="F33" s="156"/>
      <c r="G33" s="61">
        <v>1281</v>
      </c>
      <c r="H33" s="61">
        <v>1396</v>
      </c>
      <c r="I33" s="155"/>
      <c r="J33" s="61">
        <v>2835</v>
      </c>
      <c r="K33" s="61">
        <v>3728.25</v>
      </c>
      <c r="L33" s="155"/>
      <c r="M33" s="61">
        <v>48023.222252580774</v>
      </c>
      <c r="N33" s="61">
        <v>55167.904207686544</v>
      </c>
      <c r="O33" s="155"/>
      <c r="P33" s="205"/>
    </row>
    <row r="34" spans="2:16" s="194" customFormat="1" ht="15" customHeight="1" x14ac:dyDescent="0.25">
      <c r="B34" s="56"/>
      <c r="C34" s="7" t="s">
        <v>130</v>
      </c>
      <c r="D34" s="85"/>
      <c r="E34" s="119">
        <v>339132</v>
      </c>
      <c r="F34" s="156"/>
      <c r="G34" s="61">
        <v>1157</v>
      </c>
      <c r="H34" s="61">
        <v>1284</v>
      </c>
      <c r="I34" s="155"/>
      <c r="J34" s="61">
        <v>2586</v>
      </c>
      <c r="K34" s="61">
        <v>3190.3636363636365</v>
      </c>
      <c r="L34" s="155"/>
      <c r="M34" s="61">
        <v>37621.047216259911</v>
      </c>
      <c r="N34" s="61">
        <v>39675.069868457736</v>
      </c>
      <c r="O34" s="155"/>
      <c r="P34" s="205"/>
    </row>
    <row r="35" spans="2:16" s="194" customFormat="1" ht="15" customHeight="1" x14ac:dyDescent="0.25">
      <c r="B35" s="56"/>
      <c r="C35" s="7" t="s">
        <v>131</v>
      </c>
      <c r="D35" s="85"/>
      <c r="E35" s="119">
        <v>183996</v>
      </c>
      <c r="F35" s="156"/>
      <c r="G35" s="61">
        <v>495</v>
      </c>
      <c r="H35" s="61">
        <v>495</v>
      </c>
      <c r="I35" s="155"/>
      <c r="J35" s="61">
        <v>1077</v>
      </c>
      <c r="K35" s="61">
        <v>1221</v>
      </c>
      <c r="L35" s="155"/>
      <c r="M35" s="61">
        <v>11976.087891524572</v>
      </c>
      <c r="N35" s="61">
        <v>10098.166147399999</v>
      </c>
      <c r="O35" s="155"/>
      <c r="P35" s="205"/>
    </row>
    <row r="36" spans="2:16" s="194" customFormat="1" ht="15" customHeight="1" x14ac:dyDescent="0.25">
      <c r="B36" s="56"/>
      <c r="C36" s="7" t="s">
        <v>132</v>
      </c>
      <c r="D36" s="85"/>
      <c r="E36" s="119">
        <v>556557</v>
      </c>
      <c r="F36" s="156"/>
      <c r="G36" s="61">
        <v>540</v>
      </c>
      <c r="H36" s="61">
        <v>725</v>
      </c>
      <c r="I36" s="155"/>
      <c r="J36" s="61">
        <v>1370</v>
      </c>
      <c r="K36" s="61">
        <v>1526.8260869565217</v>
      </c>
      <c r="L36" s="155"/>
      <c r="M36" s="61">
        <v>15522.629312231202</v>
      </c>
      <c r="N36" s="61">
        <v>18120.167065349538</v>
      </c>
      <c r="O36" s="155"/>
      <c r="P36" s="205"/>
    </row>
    <row r="37" spans="2:16" s="194" customFormat="1" ht="6.75" customHeight="1" x14ac:dyDescent="0.25">
      <c r="C37" s="14"/>
      <c r="D37" s="14"/>
      <c r="E37" s="83"/>
      <c r="F37" s="72"/>
      <c r="G37" s="84"/>
      <c r="H37" s="84"/>
      <c r="I37" s="61"/>
      <c r="J37" s="26"/>
      <c r="K37" s="26"/>
      <c r="L37" s="61"/>
      <c r="M37" s="61"/>
      <c r="N37" s="61"/>
      <c r="O37" s="27"/>
      <c r="P37" s="205"/>
    </row>
    <row r="38" spans="2:16" s="194" customFormat="1" ht="15" customHeight="1" x14ac:dyDescent="0.25">
      <c r="B38" s="9"/>
      <c r="C38" s="9" t="s">
        <v>35</v>
      </c>
      <c r="D38" s="114"/>
      <c r="E38" s="115">
        <v>2496041</v>
      </c>
      <c r="F38" s="116"/>
      <c r="G38" s="115">
        <v>4845</v>
      </c>
      <c r="H38" s="115">
        <v>5648</v>
      </c>
      <c r="I38" s="115"/>
      <c r="J38" s="115">
        <v>12689</v>
      </c>
      <c r="K38" s="115">
        <v>16433.861762839777</v>
      </c>
      <c r="L38" s="115"/>
      <c r="M38" s="115">
        <v>132341.90905068134</v>
      </c>
      <c r="N38" s="115">
        <v>138416.43251670251</v>
      </c>
      <c r="O38" s="115"/>
      <c r="P38" s="205"/>
    </row>
    <row r="39" spans="2:16" s="194" customFormat="1" ht="15" customHeight="1" x14ac:dyDescent="0.25">
      <c r="B39" s="56"/>
      <c r="C39" s="7" t="s">
        <v>133</v>
      </c>
      <c r="D39" s="85"/>
      <c r="E39" s="119">
        <v>82785</v>
      </c>
      <c r="F39" s="156"/>
      <c r="G39" s="61">
        <v>26</v>
      </c>
      <c r="H39" s="61">
        <v>51</v>
      </c>
      <c r="I39" s="155"/>
      <c r="J39" s="61">
        <v>59</v>
      </c>
      <c r="K39" s="61">
        <v>182</v>
      </c>
      <c r="L39" s="155"/>
      <c r="M39" s="61">
        <v>791.50274319999994</v>
      </c>
      <c r="N39" s="61">
        <v>1848.9360954374999</v>
      </c>
      <c r="O39" s="155"/>
      <c r="P39" s="205"/>
    </row>
    <row r="40" spans="2:16" s="194" customFormat="1" ht="15" customHeight="1" x14ac:dyDescent="0.25">
      <c r="B40" s="56"/>
      <c r="C40" s="7" t="s">
        <v>134</v>
      </c>
      <c r="D40" s="85"/>
      <c r="E40" s="119">
        <v>124049</v>
      </c>
      <c r="F40" s="156"/>
      <c r="G40" s="61">
        <v>60</v>
      </c>
      <c r="H40" s="61">
        <v>100</v>
      </c>
      <c r="I40" s="155"/>
      <c r="J40" s="61">
        <v>114</v>
      </c>
      <c r="K40" s="61">
        <v>265</v>
      </c>
      <c r="L40" s="155"/>
      <c r="M40" s="61">
        <v>900.82214318039985</v>
      </c>
      <c r="N40" s="61">
        <v>2387.3516666666669</v>
      </c>
      <c r="O40" s="155"/>
      <c r="P40" s="205"/>
    </row>
    <row r="41" spans="2:16" s="194" customFormat="1" ht="15" customHeight="1" x14ac:dyDescent="0.25">
      <c r="B41" s="56"/>
      <c r="C41" s="7" t="s">
        <v>36</v>
      </c>
      <c r="D41" s="85"/>
      <c r="E41" s="119">
        <v>141959</v>
      </c>
      <c r="F41" s="156"/>
      <c r="G41" s="61">
        <v>288</v>
      </c>
      <c r="H41" s="61">
        <v>378</v>
      </c>
      <c r="I41" s="155"/>
      <c r="J41" s="61">
        <v>644</v>
      </c>
      <c r="K41" s="61">
        <v>945</v>
      </c>
      <c r="L41" s="155"/>
      <c r="M41" s="61">
        <v>9774.4755078589333</v>
      </c>
      <c r="N41" s="61">
        <v>7639.756419773903</v>
      </c>
      <c r="O41" s="155"/>
      <c r="P41" s="205"/>
    </row>
    <row r="42" spans="2:16" s="194" customFormat="1" ht="15" customHeight="1" x14ac:dyDescent="0.25">
      <c r="B42" s="56"/>
      <c r="C42" s="7" t="s">
        <v>142</v>
      </c>
      <c r="D42" s="85"/>
      <c r="E42" s="119">
        <v>95076</v>
      </c>
      <c r="F42" s="156"/>
      <c r="G42" s="61">
        <v>158</v>
      </c>
      <c r="H42" s="61">
        <v>257</v>
      </c>
      <c r="I42" s="155"/>
      <c r="J42" s="61">
        <v>271</v>
      </c>
      <c r="K42" s="61">
        <v>624.82608695652175</v>
      </c>
      <c r="L42" s="155"/>
      <c r="M42" s="61">
        <v>3208.7216233123377</v>
      </c>
      <c r="N42" s="61">
        <v>4097.4364222532467</v>
      </c>
      <c r="O42" s="155"/>
      <c r="P42" s="205"/>
    </row>
    <row r="43" spans="2:16" s="194" customFormat="1" ht="15" customHeight="1" x14ac:dyDescent="0.25">
      <c r="B43" s="56"/>
      <c r="C43" s="7" t="s">
        <v>135</v>
      </c>
      <c r="D43" s="85"/>
      <c r="E43" s="119">
        <v>98732</v>
      </c>
      <c r="F43" s="156"/>
      <c r="G43" s="61">
        <v>94</v>
      </c>
      <c r="H43" s="61">
        <v>154</v>
      </c>
      <c r="I43" s="155"/>
      <c r="J43" s="61">
        <v>306</v>
      </c>
      <c r="K43" s="61">
        <v>501</v>
      </c>
      <c r="L43" s="155"/>
      <c r="M43" s="61">
        <v>2428.4040301999999</v>
      </c>
      <c r="N43" s="61">
        <v>3392.3627351190476</v>
      </c>
      <c r="O43" s="155"/>
      <c r="P43" s="205"/>
    </row>
    <row r="44" spans="2:16" s="194" customFormat="1" ht="15" customHeight="1" x14ac:dyDescent="0.25">
      <c r="B44" s="56"/>
      <c r="C44" s="7" t="s">
        <v>136</v>
      </c>
      <c r="D44" s="85"/>
      <c r="E44" s="119">
        <v>166352</v>
      </c>
      <c r="F44" s="156"/>
      <c r="G44" s="61">
        <v>257</v>
      </c>
      <c r="H44" s="61">
        <v>135</v>
      </c>
      <c r="I44" s="155"/>
      <c r="J44" s="61">
        <v>583</v>
      </c>
      <c r="K44" s="61">
        <v>363.1</v>
      </c>
      <c r="L44" s="155"/>
      <c r="M44" s="61">
        <v>6209.9755780546238</v>
      </c>
      <c r="N44" s="61">
        <v>3770.8107142857143</v>
      </c>
      <c r="O44" s="155"/>
      <c r="P44" s="205"/>
    </row>
    <row r="45" spans="2:16" s="194" customFormat="1" ht="15" customHeight="1" x14ac:dyDescent="0.25">
      <c r="B45" s="56"/>
      <c r="C45" s="7" t="s">
        <v>59</v>
      </c>
      <c r="D45" s="85"/>
      <c r="E45" s="119">
        <v>888767</v>
      </c>
      <c r="F45" s="156"/>
      <c r="G45" s="61">
        <v>1270</v>
      </c>
      <c r="H45" s="61">
        <v>1805</v>
      </c>
      <c r="I45" s="155"/>
      <c r="J45" s="61">
        <v>3796</v>
      </c>
      <c r="K45" s="61">
        <v>5405.0714285714284</v>
      </c>
      <c r="L45" s="155"/>
      <c r="M45" s="61">
        <v>40271.169254197965</v>
      </c>
      <c r="N45" s="61">
        <v>49648.345135052004</v>
      </c>
      <c r="O45" s="155"/>
      <c r="P45" s="205"/>
    </row>
    <row r="46" spans="2:16" s="194" customFormat="1" ht="15" customHeight="1" x14ac:dyDescent="0.25">
      <c r="B46" s="14"/>
      <c r="C46" s="14" t="s">
        <v>137</v>
      </c>
      <c r="D46" s="14"/>
      <c r="E46" s="83">
        <v>176060</v>
      </c>
      <c r="F46" s="72"/>
      <c r="G46" s="61">
        <v>564</v>
      </c>
      <c r="H46" s="61">
        <v>779</v>
      </c>
      <c r="I46" s="27"/>
      <c r="J46" s="61">
        <v>1439</v>
      </c>
      <c r="K46" s="61">
        <v>2462.1666666666665</v>
      </c>
      <c r="L46" s="27"/>
      <c r="M46" s="61">
        <v>11612.093430424873</v>
      </c>
      <c r="N46" s="61">
        <v>18700.630563636365</v>
      </c>
      <c r="O46" s="27"/>
      <c r="P46" s="205"/>
    </row>
    <row r="47" spans="2:16" s="194" customFormat="1" ht="15" customHeight="1" x14ac:dyDescent="0.25">
      <c r="B47" s="14"/>
      <c r="C47" s="14" t="s">
        <v>138</v>
      </c>
      <c r="D47" s="14"/>
      <c r="E47" s="83">
        <v>269584</v>
      </c>
      <c r="F47" s="72"/>
      <c r="G47" s="61">
        <v>779</v>
      </c>
      <c r="H47" s="61">
        <v>444</v>
      </c>
      <c r="I47" s="27"/>
      <c r="J47" s="61">
        <v>1668</v>
      </c>
      <c r="K47" s="61">
        <v>1351.3225806451612</v>
      </c>
      <c r="L47" s="27"/>
      <c r="M47" s="61">
        <v>17291.998796946667</v>
      </c>
      <c r="N47" s="61">
        <v>9565.9301968470591</v>
      </c>
      <c r="O47" s="27"/>
      <c r="P47" s="205"/>
    </row>
    <row r="48" spans="2:16" s="194" customFormat="1" ht="15" customHeight="1" x14ac:dyDescent="0.25">
      <c r="B48" s="14"/>
      <c r="C48" s="14" t="s">
        <v>139</v>
      </c>
      <c r="D48" s="14"/>
      <c r="E48" s="83">
        <v>246977</v>
      </c>
      <c r="F48" s="72"/>
      <c r="G48" s="61">
        <v>601</v>
      </c>
      <c r="H48" s="61">
        <v>772</v>
      </c>
      <c r="I48" s="27"/>
      <c r="J48" s="61">
        <v>1880</v>
      </c>
      <c r="K48" s="61">
        <v>2109.25</v>
      </c>
      <c r="L48" s="27"/>
      <c r="M48" s="61">
        <v>19387.794571074795</v>
      </c>
      <c r="N48" s="61">
        <v>16176.620018517369</v>
      </c>
      <c r="O48" s="27"/>
      <c r="P48" s="205"/>
    </row>
    <row r="49" spans="2:16" s="194" customFormat="1" ht="15" customHeight="1" x14ac:dyDescent="0.25">
      <c r="B49" s="14"/>
      <c r="C49" s="14" t="s">
        <v>66</v>
      </c>
      <c r="D49" s="14"/>
      <c r="E49" s="83">
        <v>76688</v>
      </c>
      <c r="F49" s="72"/>
      <c r="G49" s="61">
        <v>293</v>
      </c>
      <c r="H49" s="61">
        <v>376</v>
      </c>
      <c r="I49" s="27"/>
      <c r="J49" s="61">
        <v>817</v>
      </c>
      <c r="K49" s="61">
        <v>1008</v>
      </c>
      <c r="L49" s="27"/>
      <c r="M49" s="61">
        <v>8062.5886871609837</v>
      </c>
      <c r="N49" s="61">
        <v>10365.36201375</v>
      </c>
      <c r="O49" s="27"/>
      <c r="P49" s="205"/>
    </row>
    <row r="50" spans="2:16" s="194" customFormat="1" ht="15" customHeight="1" x14ac:dyDescent="0.25">
      <c r="B50" s="14"/>
      <c r="C50" s="14" t="s">
        <v>140</v>
      </c>
      <c r="D50" s="14"/>
      <c r="E50" s="83">
        <v>94573</v>
      </c>
      <c r="F50" s="72"/>
      <c r="G50" s="61">
        <v>292</v>
      </c>
      <c r="H50" s="61">
        <v>298</v>
      </c>
      <c r="I50" s="27"/>
      <c r="J50" s="61">
        <v>691</v>
      </c>
      <c r="K50" s="61">
        <v>910</v>
      </c>
      <c r="L50" s="27"/>
      <c r="M50" s="61">
        <v>7405.7204729401728</v>
      </c>
      <c r="N50" s="61">
        <v>7619.6442239999997</v>
      </c>
      <c r="O50" s="27"/>
      <c r="P50" s="205"/>
    </row>
    <row r="51" spans="2:16" s="194" customFormat="1" ht="15" customHeight="1" x14ac:dyDescent="0.25">
      <c r="B51" s="14"/>
      <c r="C51" s="14" t="s">
        <v>141</v>
      </c>
      <c r="D51" s="14"/>
      <c r="E51" s="83">
        <v>34439</v>
      </c>
      <c r="F51" s="72"/>
      <c r="G51" s="61">
        <v>163</v>
      </c>
      <c r="H51" s="61">
        <v>99</v>
      </c>
      <c r="I51" s="27"/>
      <c r="J51" s="61">
        <v>421</v>
      </c>
      <c r="K51" s="61">
        <v>307.125</v>
      </c>
      <c r="L51" s="27"/>
      <c r="M51" s="61">
        <v>4996.6422121296</v>
      </c>
      <c r="N51" s="61">
        <v>3203.2463113636363</v>
      </c>
      <c r="O51" s="27"/>
      <c r="P51" s="205"/>
    </row>
    <row r="52" spans="2:16" ht="8.25" customHeight="1" thickBot="1" x14ac:dyDescent="0.25"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209"/>
      <c r="P52" s="205"/>
    </row>
    <row r="53" spans="2:16" x14ac:dyDescent="0.2">
      <c r="N53" s="220"/>
      <c r="O53" s="220"/>
    </row>
    <row r="54" spans="2:16" x14ac:dyDescent="0.2">
      <c r="C54" s="199"/>
    </row>
    <row r="55" spans="2:16" x14ac:dyDescent="0.2">
      <c r="C55" s="200"/>
    </row>
    <row r="56" spans="2:16" ht="8.1" customHeight="1" x14ac:dyDescent="0.2"/>
    <row r="57" spans="2:16" x14ac:dyDescent="0.2">
      <c r="C57" s="199"/>
    </row>
    <row r="58" spans="2:16" x14ac:dyDescent="0.2">
      <c r="C58" s="200"/>
    </row>
    <row r="59" spans="2:16" x14ac:dyDescent="0.2">
      <c r="C59" s="199"/>
    </row>
    <row r="60" spans="2:16" x14ac:dyDescent="0.2">
      <c r="C60" s="200"/>
    </row>
  </sheetData>
  <sheetProtection algorithmName="SHA-512" hashValue="VpXQAvrXoFq5RHnvw2IFFGKlBA9mwCZuV7sn3rigDzZe+iCW29FOeTQIdhyXF8b9LOmmJbSKDaiz+Rhh1sdCLQ==" saltValue="jg0m0dhkubn1rNgdqe1N4Q==" spinCount="100000" sheet="1" objects="1" scenarios="1"/>
  <mergeCells count="5">
    <mergeCell ref="B2:O2"/>
    <mergeCell ref="B3:O3"/>
    <mergeCell ref="G5:H5"/>
    <mergeCell ref="J5:K5"/>
    <mergeCell ref="M5:N5"/>
  </mergeCells>
  <pageMargins left="0.19685039370078741" right="0" top="0.39370078740157483" bottom="0.39370078740157483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62"/>
  <sheetViews>
    <sheetView topLeftCell="A13"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85546875" style="192" customWidth="1"/>
    <col min="4" max="4" width="2" style="192" customWidth="1"/>
    <col min="5" max="5" width="26.7109375" style="192" customWidth="1"/>
    <col min="6" max="6" width="2" style="192" customWidth="1"/>
    <col min="7" max="8" width="20.7109375" style="192" customWidth="1"/>
    <col min="9" max="9" width="2" style="192" customWidth="1"/>
    <col min="10" max="11" width="20.85546875" style="192" customWidth="1"/>
    <col min="12" max="12" width="2" style="192" customWidth="1"/>
    <col min="13" max="14" width="20.7109375" style="192" customWidth="1"/>
    <col min="15" max="16" width="2" style="192" customWidth="1"/>
    <col min="17" max="17" width="14.5703125" style="192" bestFit="1" customWidth="1"/>
    <col min="18" max="16384" width="9.140625" style="192"/>
  </cols>
  <sheetData>
    <row r="1" spans="2:16" ht="54.95" customHeight="1" x14ac:dyDescent="0.2"/>
    <row r="2" spans="2:16" ht="15" customHeight="1" x14ac:dyDescent="0.2">
      <c r="B2" s="232" t="s">
        <v>217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99"/>
    </row>
    <row r="3" spans="2:16" ht="15" customHeight="1" x14ac:dyDescent="0.2">
      <c r="B3" s="237" t="s">
        <v>218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22"/>
    </row>
    <row r="4" spans="2:16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193"/>
      <c r="O4" s="193"/>
    </row>
    <row r="5" spans="2:16" s="194" customFormat="1" ht="39.75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16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16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</row>
    <row r="8" spans="2:16" s="195" customFormat="1" ht="13.5" thickBot="1" x14ac:dyDescent="0.3">
      <c r="B8" s="93"/>
      <c r="C8" s="92"/>
      <c r="D8" s="93"/>
      <c r="E8" s="92"/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6"/>
    </row>
    <row r="9" spans="2:16" s="195" customFormat="1" ht="15" customHeight="1" x14ac:dyDescent="0.25">
      <c r="B9" s="162"/>
      <c r="C9" s="9" t="s">
        <v>209</v>
      </c>
      <c r="D9" s="162"/>
      <c r="E9" s="164">
        <v>284885</v>
      </c>
      <c r="F9" s="162"/>
      <c r="G9" s="115">
        <v>228</v>
      </c>
      <c r="H9" s="115">
        <v>209</v>
      </c>
      <c r="I9" s="115"/>
      <c r="J9" s="115">
        <v>742</v>
      </c>
      <c r="K9" s="115">
        <v>569.62068965517244</v>
      </c>
      <c r="L9" s="115"/>
      <c r="M9" s="115">
        <v>6383.0741893419654</v>
      </c>
      <c r="N9" s="115">
        <v>4872.3973813653665</v>
      </c>
      <c r="O9" s="115"/>
    </row>
    <row r="10" spans="2:16" s="195" customFormat="1" ht="12" customHeight="1" x14ac:dyDescent="0.25">
      <c r="B10" s="158"/>
      <c r="C10" s="157"/>
      <c r="D10" s="158"/>
      <c r="E10" s="157"/>
      <c r="F10" s="158"/>
      <c r="G10" s="159"/>
      <c r="H10" s="159"/>
      <c r="I10" s="160"/>
      <c r="J10" s="159"/>
      <c r="K10" s="159"/>
      <c r="L10" s="160"/>
      <c r="M10" s="159"/>
      <c r="N10" s="159"/>
      <c r="O10" s="160"/>
    </row>
    <row r="11" spans="2:16" s="195" customFormat="1" x14ac:dyDescent="0.25">
      <c r="B11" s="162"/>
      <c r="C11" s="181" t="s">
        <v>37</v>
      </c>
      <c r="D11" s="162"/>
      <c r="E11" s="164">
        <v>6994423</v>
      </c>
      <c r="F11" s="162"/>
      <c r="G11" s="182">
        <v>12677</v>
      </c>
      <c r="H11" s="182">
        <v>12668</v>
      </c>
      <c r="I11" s="182"/>
      <c r="J11" s="182">
        <v>31563</v>
      </c>
      <c r="K11" s="182">
        <v>32760.10307781649</v>
      </c>
      <c r="L11" s="182"/>
      <c r="M11" s="182">
        <v>632226.37546763755</v>
      </c>
      <c r="N11" s="182">
        <v>564158.11754685687</v>
      </c>
      <c r="O11" s="182"/>
    </row>
    <row r="12" spans="2:16" s="195" customFormat="1" ht="15" customHeight="1" x14ac:dyDescent="0.25">
      <c r="B12" s="158"/>
      <c r="C12" s="161" t="s">
        <v>85</v>
      </c>
      <c r="D12" s="158"/>
      <c r="E12" s="163">
        <v>942336</v>
      </c>
      <c r="F12" s="158"/>
      <c r="G12" s="183">
        <v>1825</v>
      </c>
      <c r="H12" s="183">
        <v>1900</v>
      </c>
      <c r="I12" s="184"/>
      <c r="J12" s="183">
        <v>4521</v>
      </c>
      <c r="K12" s="183">
        <v>4283</v>
      </c>
      <c r="L12" s="184"/>
      <c r="M12" s="183">
        <v>59413.1027895812</v>
      </c>
      <c r="N12" s="183">
        <v>57818.485032168974</v>
      </c>
      <c r="O12" s="184"/>
    </row>
    <row r="13" spans="2:16" s="195" customFormat="1" ht="15" customHeight="1" x14ac:dyDescent="0.25">
      <c r="B13" s="158"/>
      <c r="C13" s="161" t="s">
        <v>39</v>
      </c>
      <c r="D13" s="158"/>
      <c r="E13" s="163">
        <v>1088942</v>
      </c>
      <c r="F13" s="158"/>
      <c r="G13" s="183">
        <v>1724</v>
      </c>
      <c r="H13" s="183">
        <v>1821</v>
      </c>
      <c r="I13" s="185"/>
      <c r="J13" s="183">
        <v>4821</v>
      </c>
      <c r="K13" s="183">
        <v>5150.829268292684</v>
      </c>
      <c r="L13" s="185">
        <v>0</v>
      </c>
      <c r="M13" s="183">
        <v>91194.218537568682</v>
      </c>
      <c r="N13" s="183">
        <v>87397.93372951186</v>
      </c>
      <c r="O13" s="185"/>
    </row>
    <row r="14" spans="2:16" s="195" customFormat="1" ht="15" customHeight="1" x14ac:dyDescent="0.25">
      <c r="B14" s="158"/>
      <c r="C14" s="161" t="s">
        <v>41</v>
      </c>
      <c r="D14" s="158"/>
      <c r="E14" s="163">
        <v>307787</v>
      </c>
      <c r="F14" s="158"/>
      <c r="G14" s="183">
        <v>1156</v>
      </c>
      <c r="H14" s="183">
        <v>1054</v>
      </c>
      <c r="I14" s="184"/>
      <c r="J14" s="183">
        <v>2854</v>
      </c>
      <c r="K14" s="183">
        <v>2736.5</v>
      </c>
      <c r="L14" s="184">
        <v>0</v>
      </c>
      <c r="M14" s="183">
        <v>66656.648784204604</v>
      </c>
      <c r="N14" s="183">
        <v>46162.449026467235</v>
      </c>
      <c r="O14" s="184"/>
    </row>
    <row r="15" spans="2:16" s="195" customFormat="1" ht="15" customHeight="1" x14ac:dyDescent="0.25">
      <c r="B15" s="158"/>
      <c r="C15" s="161" t="s">
        <v>40</v>
      </c>
      <c r="D15" s="158"/>
      <c r="E15" s="163">
        <v>281753</v>
      </c>
      <c r="F15" s="158"/>
      <c r="G15" s="183">
        <v>487</v>
      </c>
      <c r="H15" s="183">
        <v>1030</v>
      </c>
      <c r="I15" s="184"/>
      <c r="J15" s="183">
        <v>1293</v>
      </c>
      <c r="K15" s="183">
        <v>2650</v>
      </c>
      <c r="L15" s="184">
        <v>0</v>
      </c>
      <c r="M15" s="183">
        <v>15642.829384412325</v>
      </c>
      <c r="N15" s="183">
        <v>29237.537628808033</v>
      </c>
      <c r="O15" s="184"/>
    </row>
    <row r="16" spans="2:16" s="195" customFormat="1" ht="15" customHeight="1" x14ac:dyDescent="0.25">
      <c r="B16" s="158"/>
      <c r="C16" s="161" t="s">
        <v>42</v>
      </c>
      <c r="D16" s="158"/>
      <c r="E16" s="163">
        <v>2298123</v>
      </c>
      <c r="F16" s="158"/>
      <c r="G16" s="183">
        <v>3468</v>
      </c>
      <c r="H16" s="183">
        <v>3341</v>
      </c>
      <c r="I16" s="184"/>
      <c r="J16" s="183">
        <v>8928</v>
      </c>
      <c r="K16" s="183">
        <v>9222.6666666666661</v>
      </c>
      <c r="L16" s="184">
        <v>0</v>
      </c>
      <c r="M16" s="183">
        <v>230160.90742410524</v>
      </c>
      <c r="N16" s="183">
        <v>204463.72577289681</v>
      </c>
      <c r="O16" s="184"/>
    </row>
    <row r="17" spans="2:17" s="195" customFormat="1" ht="15" customHeight="1" x14ac:dyDescent="0.25">
      <c r="B17" s="158"/>
      <c r="C17" s="161" t="s">
        <v>86</v>
      </c>
      <c r="D17" s="158"/>
      <c r="E17" s="163">
        <v>107057</v>
      </c>
      <c r="F17" s="158"/>
      <c r="G17" s="183">
        <v>464</v>
      </c>
      <c r="H17" s="183">
        <v>486</v>
      </c>
      <c r="I17" s="184"/>
      <c r="J17" s="183">
        <v>1265</v>
      </c>
      <c r="K17" s="183">
        <v>963.85714285714289</v>
      </c>
      <c r="L17" s="184">
        <v>0</v>
      </c>
      <c r="M17" s="183">
        <v>18925.794658399998</v>
      </c>
      <c r="N17" s="183">
        <v>18040.521337705773</v>
      </c>
      <c r="O17" s="184"/>
    </row>
    <row r="18" spans="2:17" s="195" customFormat="1" ht="15" customHeight="1" x14ac:dyDescent="0.25">
      <c r="B18" s="158"/>
      <c r="C18" s="161" t="s">
        <v>43</v>
      </c>
      <c r="D18" s="158"/>
      <c r="E18" s="163">
        <v>324935</v>
      </c>
      <c r="F18" s="158"/>
      <c r="G18" s="183">
        <v>591</v>
      </c>
      <c r="H18" s="183">
        <v>623</v>
      </c>
      <c r="I18" s="184"/>
      <c r="J18" s="183">
        <v>1201</v>
      </c>
      <c r="K18" s="183">
        <v>1562</v>
      </c>
      <c r="L18" s="184">
        <v>0</v>
      </c>
      <c r="M18" s="183">
        <v>16942.942125238096</v>
      </c>
      <c r="N18" s="183">
        <v>17920.839219241665</v>
      </c>
      <c r="O18" s="184"/>
    </row>
    <row r="19" spans="2:17" s="195" customFormat="1" ht="15" customHeight="1" x14ac:dyDescent="0.25">
      <c r="B19" s="158"/>
      <c r="C19" s="186" t="s">
        <v>143</v>
      </c>
      <c r="D19" s="158"/>
      <c r="E19" s="163">
        <v>1400461</v>
      </c>
      <c r="F19" s="158"/>
      <c r="G19" s="183">
        <v>2433</v>
      </c>
      <c r="H19" s="183">
        <v>1520</v>
      </c>
      <c r="I19" s="185"/>
      <c r="J19" s="183">
        <v>5517</v>
      </c>
      <c r="K19" s="183">
        <v>4009.75</v>
      </c>
      <c r="L19" s="185">
        <v>0</v>
      </c>
      <c r="M19" s="183">
        <v>117936.07733479407</v>
      </c>
      <c r="N19" s="183">
        <v>75862.225027947483</v>
      </c>
      <c r="O19" s="185"/>
    </row>
    <row r="20" spans="2:17" s="195" customFormat="1" ht="15" customHeight="1" x14ac:dyDescent="0.25">
      <c r="B20" s="158"/>
      <c r="C20" s="186" t="s">
        <v>144</v>
      </c>
      <c r="D20" s="158"/>
      <c r="E20" s="163">
        <v>243029</v>
      </c>
      <c r="F20" s="158"/>
      <c r="G20" s="183">
        <v>529</v>
      </c>
      <c r="H20" s="183">
        <v>893</v>
      </c>
      <c r="I20" s="184"/>
      <c r="J20" s="183">
        <v>1163</v>
      </c>
      <c r="K20" s="183">
        <v>2181.5</v>
      </c>
      <c r="L20" s="184">
        <v>0</v>
      </c>
      <c r="M20" s="183">
        <v>15353.854429333334</v>
      </c>
      <c r="N20" s="183">
        <v>27254.400772108995</v>
      </c>
      <c r="O20" s="184"/>
    </row>
    <row r="21" spans="2:17" s="194" customFormat="1" ht="7.5" customHeight="1" x14ac:dyDescent="0.25">
      <c r="B21" s="14"/>
      <c r="C21" s="14"/>
      <c r="D21" s="14"/>
      <c r="E21" s="33"/>
      <c r="F21" s="72"/>
      <c r="G21" s="27"/>
      <c r="H21" s="27"/>
      <c r="I21" s="27"/>
      <c r="J21" s="27"/>
      <c r="K21" s="27"/>
      <c r="L21" s="27"/>
      <c r="M21" s="27"/>
      <c r="N21" s="27"/>
      <c r="O21" s="27"/>
      <c r="P21" s="205"/>
      <c r="Q21" s="206"/>
    </row>
    <row r="22" spans="2:17" s="194" customFormat="1" ht="14.1" customHeight="1" x14ac:dyDescent="0.25">
      <c r="B22" s="9"/>
      <c r="C22" s="9" t="s">
        <v>44</v>
      </c>
      <c r="D22" s="114"/>
      <c r="E22" s="115">
        <v>1149440</v>
      </c>
      <c r="F22" s="116"/>
      <c r="G22" s="115">
        <v>4321</v>
      </c>
      <c r="H22" s="115">
        <v>5247</v>
      </c>
      <c r="I22" s="165"/>
      <c r="J22" s="115">
        <v>12133</v>
      </c>
      <c r="K22" s="115">
        <v>13311.695874183006</v>
      </c>
      <c r="L22" s="165">
        <v>0</v>
      </c>
      <c r="M22" s="115">
        <v>133450.46955274104</v>
      </c>
      <c r="N22" s="115">
        <v>155079.51290533852</v>
      </c>
      <c r="O22" s="165"/>
      <c r="P22" s="205"/>
      <c r="Q22" s="201"/>
    </row>
    <row r="23" spans="2:17" s="194" customFormat="1" ht="15" customHeight="1" x14ac:dyDescent="0.25">
      <c r="B23" s="14"/>
      <c r="C23" s="14" t="s">
        <v>48</v>
      </c>
      <c r="D23" s="14"/>
      <c r="E23" s="83">
        <v>154168</v>
      </c>
      <c r="F23" s="72"/>
      <c r="G23" s="119">
        <v>308</v>
      </c>
      <c r="H23" s="119">
        <v>399</v>
      </c>
      <c r="I23" s="27"/>
      <c r="J23" s="119">
        <v>777</v>
      </c>
      <c r="K23" s="119">
        <v>934.58823529411768</v>
      </c>
      <c r="L23" s="27">
        <v>0</v>
      </c>
      <c r="M23" s="119">
        <v>6886.690396483199</v>
      </c>
      <c r="N23" s="119">
        <v>8142.6057964669717</v>
      </c>
      <c r="O23" s="27"/>
      <c r="P23" s="205"/>
      <c r="Q23" s="206"/>
    </row>
    <row r="24" spans="2:17" s="194" customFormat="1" ht="15" customHeight="1" x14ac:dyDescent="0.25">
      <c r="C24" s="14" t="s">
        <v>45</v>
      </c>
      <c r="D24" s="14"/>
      <c r="E24" s="83">
        <v>158130</v>
      </c>
      <c r="F24" s="72"/>
      <c r="G24" s="119">
        <v>578</v>
      </c>
      <c r="H24" s="119">
        <v>726</v>
      </c>
      <c r="I24" s="27"/>
      <c r="J24" s="119">
        <v>1818</v>
      </c>
      <c r="K24" s="119">
        <v>1866.4499999999998</v>
      </c>
      <c r="L24" s="27">
        <v>0</v>
      </c>
      <c r="M24" s="119">
        <v>20131.416281169906</v>
      </c>
      <c r="N24" s="119">
        <v>24071.834699619994</v>
      </c>
      <c r="O24" s="27"/>
      <c r="P24" s="205"/>
      <c r="Q24" s="206"/>
    </row>
    <row r="25" spans="2:17" s="194" customFormat="1" ht="15" customHeight="1" x14ac:dyDescent="0.25">
      <c r="C25" s="14" t="s">
        <v>145</v>
      </c>
      <c r="D25" s="14"/>
      <c r="E25" s="83">
        <v>69881</v>
      </c>
      <c r="F25" s="72"/>
      <c r="G25" s="119">
        <v>240</v>
      </c>
      <c r="H25" s="119">
        <v>418</v>
      </c>
      <c r="I25" s="27"/>
      <c r="J25" s="119">
        <v>553</v>
      </c>
      <c r="K25" s="119">
        <v>1128.3999999999996</v>
      </c>
      <c r="L25" s="27">
        <v>0</v>
      </c>
      <c r="M25" s="119">
        <v>5353.5611549381338</v>
      </c>
      <c r="N25" s="119">
        <v>7923.9314946136255</v>
      </c>
      <c r="O25" s="27"/>
      <c r="P25" s="205"/>
      <c r="Q25" s="206"/>
    </row>
    <row r="26" spans="2:17" s="194" customFormat="1" ht="15" customHeight="1" x14ac:dyDescent="0.25">
      <c r="C26" s="14" t="s">
        <v>46</v>
      </c>
      <c r="D26" s="14"/>
      <c r="E26" s="83">
        <v>215582</v>
      </c>
      <c r="F26" s="72"/>
      <c r="G26" s="119">
        <v>512</v>
      </c>
      <c r="H26" s="119">
        <v>701</v>
      </c>
      <c r="I26" s="27"/>
      <c r="J26" s="119">
        <v>1031</v>
      </c>
      <c r="K26" s="119">
        <v>1780.2222222222222</v>
      </c>
      <c r="L26" s="27">
        <v>0</v>
      </c>
      <c r="M26" s="119">
        <v>11929.66843985676</v>
      </c>
      <c r="N26" s="119">
        <v>14753.251508050322</v>
      </c>
      <c r="O26" s="27"/>
      <c r="P26" s="205"/>
      <c r="Q26" s="206"/>
    </row>
    <row r="27" spans="2:17" s="194" customFormat="1" ht="15" customHeight="1" x14ac:dyDescent="0.25">
      <c r="C27" s="14" t="s">
        <v>87</v>
      </c>
      <c r="D27" s="14"/>
      <c r="E27" s="83">
        <v>145643</v>
      </c>
      <c r="F27" s="72"/>
      <c r="G27" s="119">
        <v>782</v>
      </c>
      <c r="H27" s="119">
        <v>534</v>
      </c>
      <c r="I27" s="27"/>
      <c r="J27" s="119">
        <v>2278</v>
      </c>
      <c r="K27" s="119">
        <v>1377</v>
      </c>
      <c r="L27" s="27">
        <v>0</v>
      </c>
      <c r="M27" s="119">
        <v>23029.023674953951</v>
      </c>
      <c r="N27" s="119">
        <v>13378.248309225935</v>
      </c>
      <c r="O27" s="27"/>
      <c r="P27" s="205"/>
      <c r="Q27" s="206"/>
    </row>
    <row r="28" spans="2:17" s="194" customFormat="1" ht="15" customHeight="1" x14ac:dyDescent="0.25">
      <c r="C28" s="14" t="s">
        <v>88</v>
      </c>
      <c r="D28" s="14"/>
      <c r="E28" s="83">
        <v>229780</v>
      </c>
      <c r="F28" s="72"/>
      <c r="G28" s="119">
        <v>1424</v>
      </c>
      <c r="H28" s="119">
        <v>1883</v>
      </c>
      <c r="I28" s="27"/>
      <c r="J28" s="119">
        <v>4264</v>
      </c>
      <c r="K28" s="119">
        <v>4725.0354166666666</v>
      </c>
      <c r="L28" s="27">
        <v>0</v>
      </c>
      <c r="M28" s="119">
        <v>55026.862071198877</v>
      </c>
      <c r="N28" s="119">
        <v>73298.988940291252</v>
      </c>
      <c r="O28" s="27"/>
      <c r="P28" s="205"/>
      <c r="Q28" s="206"/>
    </row>
    <row r="29" spans="2:17" s="194" customFormat="1" ht="15" customHeight="1" x14ac:dyDescent="0.25">
      <c r="B29" s="14"/>
      <c r="C29" s="14" t="s">
        <v>146</v>
      </c>
      <c r="D29" s="14"/>
      <c r="E29" s="83">
        <v>116605</v>
      </c>
      <c r="F29" s="72"/>
      <c r="G29" s="119">
        <v>311</v>
      </c>
      <c r="H29" s="119">
        <v>352</v>
      </c>
      <c r="I29" s="27"/>
      <c r="J29" s="119">
        <v>920</v>
      </c>
      <c r="K29" s="119">
        <v>933</v>
      </c>
      <c r="L29" s="27">
        <v>0</v>
      </c>
      <c r="M29" s="119">
        <v>7610.1071821498181</v>
      </c>
      <c r="N29" s="119">
        <v>7229.3147411933314</v>
      </c>
      <c r="O29" s="27"/>
      <c r="P29" s="205"/>
      <c r="Q29" s="206"/>
    </row>
    <row r="30" spans="2:17" s="194" customFormat="1" ht="15" customHeight="1" x14ac:dyDescent="0.25">
      <c r="C30" s="14" t="s">
        <v>47</v>
      </c>
      <c r="D30" s="14"/>
      <c r="E30" s="83">
        <v>59651</v>
      </c>
      <c r="F30" s="72"/>
      <c r="G30" s="119">
        <v>166</v>
      </c>
      <c r="H30" s="119">
        <v>234</v>
      </c>
      <c r="I30" s="27"/>
      <c r="J30" s="119">
        <v>492</v>
      </c>
      <c r="K30" s="119">
        <v>567</v>
      </c>
      <c r="L30" s="27">
        <v>0</v>
      </c>
      <c r="M30" s="119">
        <v>3483.1403519903988</v>
      </c>
      <c r="N30" s="119">
        <v>6281.3374158770803</v>
      </c>
      <c r="O30" s="27"/>
      <c r="P30" s="205"/>
      <c r="Q30" s="206"/>
    </row>
    <row r="31" spans="2:17" s="194" customFormat="1" ht="6.75" customHeight="1" x14ac:dyDescent="0.25">
      <c r="C31" s="14"/>
      <c r="D31" s="14"/>
      <c r="E31" s="83"/>
      <c r="F31" s="72"/>
      <c r="G31" s="84"/>
      <c r="H31" s="84"/>
      <c r="I31" s="61"/>
      <c r="J31" s="26"/>
      <c r="K31" s="26"/>
      <c r="L31" s="61"/>
      <c r="M31" s="61"/>
      <c r="N31" s="61"/>
      <c r="O31" s="27"/>
      <c r="P31" s="205"/>
    </row>
    <row r="32" spans="2:17" s="194" customFormat="1" ht="15.75" customHeight="1" x14ac:dyDescent="0.25">
      <c r="B32" s="9"/>
      <c r="C32" s="9" t="s">
        <v>49</v>
      </c>
      <c r="D32" s="114"/>
      <c r="E32" s="115">
        <v>3418785</v>
      </c>
      <c r="F32" s="116"/>
      <c r="G32" s="115">
        <v>2817</v>
      </c>
      <c r="H32" s="115">
        <v>4534</v>
      </c>
      <c r="I32" s="165"/>
      <c r="J32" s="115">
        <v>7162</v>
      </c>
      <c r="K32" s="115">
        <v>12694.4</v>
      </c>
      <c r="L32" s="165">
        <v>0</v>
      </c>
      <c r="M32" s="115">
        <v>68304.672584909553</v>
      </c>
      <c r="N32" s="115">
        <v>94824.199032003133</v>
      </c>
      <c r="O32" s="165"/>
      <c r="P32" s="205"/>
      <c r="Q32" s="201"/>
    </row>
    <row r="33" spans="2:21" s="194" customFormat="1" ht="15.75" customHeight="1" x14ac:dyDescent="0.25">
      <c r="C33" s="14" t="s">
        <v>147</v>
      </c>
      <c r="D33" s="14"/>
      <c r="E33" s="83">
        <v>75716</v>
      </c>
      <c r="F33" s="72"/>
      <c r="G33" s="119">
        <v>66</v>
      </c>
      <c r="H33" s="119">
        <v>291</v>
      </c>
      <c r="I33" s="72"/>
      <c r="J33" s="119">
        <v>142</v>
      </c>
      <c r="K33" s="119">
        <v>750</v>
      </c>
      <c r="L33" s="72">
        <v>0</v>
      </c>
      <c r="M33" s="119">
        <v>934.33494676923112</v>
      </c>
      <c r="N33" s="119">
        <v>4426.1932365311995</v>
      </c>
      <c r="O33" s="72"/>
      <c r="P33" s="205"/>
      <c r="Q33" s="205"/>
      <c r="R33" s="205"/>
      <c r="S33" s="205"/>
      <c r="T33" s="205"/>
      <c r="U33" s="205"/>
    </row>
    <row r="34" spans="2:21" s="194" customFormat="1" ht="15.75" customHeight="1" x14ac:dyDescent="0.25">
      <c r="B34" s="14"/>
      <c r="C34" s="14" t="s">
        <v>50</v>
      </c>
      <c r="D34" s="14"/>
      <c r="E34" s="83">
        <v>77125</v>
      </c>
      <c r="F34" s="72"/>
      <c r="G34" s="119">
        <v>45</v>
      </c>
      <c r="H34" s="119">
        <v>65</v>
      </c>
      <c r="I34" s="155"/>
      <c r="J34" s="119">
        <v>86</v>
      </c>
      <c r="K34" s="119">
        <v>251</v>
      </c>
      <c r="L34" s="155">
        <v>0</v>
      </c>
      <c r="M34" s="119">
        <v>782.97</v>
      </c>
      <c r="N34" s="119">
        <v>1156.1424673202609</v>
      </c>
      <c r="O34" s="155"/>
      <c r="P34" s="205"/>
      <c r="Q34" s="205"/>
      <c r="R34" s="205"/>
      <c r="S34" s="205"/>
      <c r="T34" s="205"/>
      <c r="U34" s="205"/>
    </row>
    <row r="35" spans="2:21" s="194" customFormat="1" ht="15.75" customHeight="1" x14ac:dyDescent="0.25">
      <c r="C35" s="14" t="s">
        <v>148</v>
      </c>
      <c r="D35" s="14"/>
      <c r="E35" s="83">
        <v>48195</v>
      </c>
      <c r="F35" s="72"/>
      <c r="G35" s="119">
        <v>11</v>
      </c>
      <c r="H35" s="119">
        <v>10</v>
      </c>
      <c r="I35" s="155"/>
      <c r="J35" s="119">
        <v>17</v>
      </c>
      <c r="K35" s="119">
        <v>20</v>
      </c>
      <c r="L35" s="155">
        <v>0</v>
      </c>
      <c r="M35" s="119">
        <v>253.07333333333335</v>
      </c>
      <c r="N35" s="119">
        <v>197.61500000000001</v>
      </c>
      <c r="O35" s="155"/>
      <c r="P35" s="205"/>
      <c r="Q35" s="205"/>
      <c r="R35" s="205"/>
      <c r="S35" s="205"/>
      <c r="T35" s="205"/>
      <c r="U35" s="205"/>
    </row>
    <row r="36" spans="2:21" s="194" customFormat="1" ht="15.75" customHeight="1" x14ac:dyDescent="0.25">
      <c r="C36" s="14" t="s">
        <v>149</v>
      </c>
      <c r="D36" s="14"/>
      <c r="E36" s="83">
        <v>150927</v>
      </c>
      <c r="F36" s="72"/>
      <c r="G36" s="119">
        <v>45</v>
      </c>
      <c r="H36" s="119">
        <v>235</v>
      </c>
      <c r="I36" s="155"/>
      <c r="J36" s="119">
        <v>135</v>
      </c>
      <c r="K36" s="119">
        <v>564</v>
      </c>
      <c r="L36" s="155">
        <v>0</v>
      </c>
      <c r="M36" s="119">
        <v>1024.335</v>
      </c>
      <c r="N36" s="119">
        <v>4057.2608259259264</v>
      </c>
      <c r="O36" s="155"/>
      <c r="P36" s="205"/>
      <c r="Q36" s="205"/>
      <c r="R36" s="205"/>
      <c r="S36" s="205"/>
      <c r="T36" s="205"/>
      <c r="U36" s="205"/>
    </row>
    <row r="37" spans="2:21" s="194" customFormat="1" ht="15.75" customHeight="1" x14ac:dyDescent="0.25">
      <c r="C37" s="14" t="s">
        <v>55</v>
      </c>
      <c r="D37" s="14"/>
      <c r="E37" s="83">
        <v>143112</v>
      </c>
      <c r="F37" s="72"/>
      <c r="G37" s="119">
        <v>52</v>
      </c>
      <c r="H37" s="119">
        <v>34</v>
      </c>
      <c r="I37" s="155"/>
      <c r="J37" s="119">
        <v>122</v>
      </c>
      <c r="K37" s="119">
        <v>122</v>
      </c>
      <c r="L37" s="155">
        <v>0</v>
      </c>
      <c r="M37" s="119">
        <v>1395.7210222222222</v>
      </c>
      <c r="N37" s="119">
        <v>694.88722266666662</v>
      </c>
      <c r="O37" s="155"/>
      <c r="P37" s="205"/>
      <c r="Q37" s="205"/>
      <c r="R37" s="205"/>
      <c r="S37" s="205"/>
      <c r="T37" s="205"/>
      <c r="U37" s="205"/>
    </row>
    <row r="38" spans="2:21" s="194" customFormat="1" ht="15.75" customHeight="1" x14ac:dyDescent="0.25">
      <c r="C38" s="14" t="s">
        <v>150</v>
      </c>
      <c r="D38" s="14"/>
      <c r="E38" s="83">
        <v>107243</v>
      </c>
      <c r="F38" s="72"/>
      <c r="G38" s="119">
        <v>57</v>
      </c>
      <c r="H38" s="119">
        <v>86</v>
      </c>
      <c r="I38" s="155"/>
      <c r="J38" s="119">
        <v>100</v>
      </c>
      <c r="K38" s="119">
        <v>706</v>
      </c>
      <c r="L38" s="155">
        <v>0</v>
      </c>
      <c r="M38" s="119">
        <v>721.07748214285721</v>
      </c>
      <c r="N38" s="119">
        <v>1237.2387733860342</v>
      </c>
      <c r="O38" s="155"/>
      <c r="P38" s="205"/>
      <c r="Q38" s="205"/>
      <c r="R38" s="205"/>
      <c r="S38" s="205"/>
      <c r="T38" s="205"/>
      <c r="U38" s="205"/>
    </row>
    <row r="39" spans="2:21" s="194" customFormat="1" ht="15.75" customHeight="1" x14ac:dyDescent="0.25">
      <c r="B39" s="85"/>
      <c r="C39" s="85" t="s">
        <v>151</v>
      </c>
      <c r="D39" s="85"/>
      <c r="E39" s="169">
        <v>500421</v>
      </c>
      <c r="F39" s="156"/>
      <c r="G39" s="119">
        <v>1021</v>
      </c>
      <c r="H39" s="119">
        <v>1528</v>
      </c>
      <c r="I39" s="155"/>
      <c r="J39" s="119">
        <v>2764</v>
      </c>
      <c r="K39" s="119">
        <v>4082.2</v>
      </c>
      <c r="L39" s="155">
        <v>0</v>
      </c>
      <c r="M39" s="119">
        <v>29209.1271311741</v>
      </c>
      <c r="N39" s="119">
        <v>42441.977604516054</v>
      </c>
      <c r="O39" s="155"/>
      <c r="P39" s="205"/>
      <c r="Q39" s="206"/>
    </row>
    <row r="40" spans="2:21" s="194" customFormat="1" ht="15.75" customHeight="1" x14ac:dyDescent="0.25">
      <c r="B40" s="56"/>
      <c r="C40" s="7" t="s">
        <v>53</v>
      </c>
      <c r="D40" s="85"/>
      <c r="E40" s="119">
        <v>69528</v>
      </c>
      <c r="F40" s="156"/>
      <c r="G40" s="119">
        <v>119</v>
      </c>
      <c r="H40" s="119">
        <v>137</v>
      </c>
      <c r="I40" s="119"/>
      <c r="J40" s="119">
        <v>224</v>
      </c>
      <c r="K40" s="119">
        <v>357</v>
      </c>
      <c r="L40" s="119">
        <v>0</v>
      </c>
      <c r="M40" s="119">
        <v>2322.8250974025977</v>
      </c>
      <c r="N40" s="119">
        <v>1796.7418180827885</v>
      </c>
      <c r="O40" s="119"/>
      <c r="P40" s="205"/>
      <c r="Q40" s="201"/>
    </row>
    <row r="41" spans="2:21" s="194" customFormat="1" ht="15.75" customHeight="1" x14ac:dyDescent="0.25">
      <c r="B41" s="85"/>
      <c r="C41" s="85" t="s">
        <v>152</v>
      </c>
      <c r="D41" s="85"/>
      <c r="E41" s="170">
        <v>23710</v>
      </c>
      <c r="F41" s="156"/>
      <c r="G41" s="119">
        <v>37</v>
      </c>
      <c r="H41" s="119">
        <v>55</v>
      </c>
      <c r="I41" s="119"/>
      <c r="J41" s="119">
        <v>74</v>
      </c>
      <c r="K41" s="119">
        <v>227</v>
      </c>
      <c r="L41" s="119">
        <v>0</v>
      </c>
      <c r="M41" s="119">
        <v>597.57219999999995</v>
      </c>
      <c r="N41" s="119">
        <v>667.24166666666679</v>
      </c>
      <c r="O41" s="119"/>
      <c r="P41" s="205"/>
      <c r="Q41" s="206"/>
    </row>
    <row r="42" spans="2:21" s="194" customFormat="1" ht="15.75" customHeight="1" x14ac:dyDescent="0.25">
      <c r="B42" s="85"/>
      <c r="C42" s="85" t="s">
        <v>153</v>
      </c>
      <c r="D42" s="85"/>
      <c r="E42" s="169">
        <v>86410</v>
      </c>
      <c r="F42" s="156"/>
      <c r="G42" s="119">
        <v>80</v>
      </c>
      <c r="H42" s="119">
        <v>99</v>
      </c>
      <c r="I42" s="119"/>
      <c r="J42" s="119">
        <v>172</v>
      </c>
      <c r="K42" s="119">
        <v>317</v>
      </c>
      <c r="L42" s="119">
        <v>0</v>
      </c>
      <c r="M42" s="119">
        <v>2154.9899999999998</v>
      </c>
      <c r="N42" s="119">
        <v>2034.5285333333338</v>
      </c>
      <c r="O42" s="119"/>
      <c r="P42" s="205"/>
      <c r="Q42" s="206"/>
    </row>
    <row r="43" spans="2:21" s="194" customFormat="1" ht="15.75" customHeight="1" x14ac:dyDescent="0.25">
      <c r="B43" s="56"/>
      <c r="C43" s="7" t="s">
        <v>154</v>
      </c>
      <c r="D43" s="85"/>
      <c r="E43" s="169">
        <v>68893</v>
      </c>
      <c r="F43" s="156"/>
      <c r="G43" s="119">
        <v>48</v>
      </c>
      <c r="H43" s="119">
        <v>60</v>
      </c>
      <c r="I43" s="119"/>
      <c r="J43" s="119">
        <v>48</v>
      </c>
      <c r="K43" s="119">
        <v>114</v>
      </c>
      <c r="L43" s="119">
        <v>0</v>
      </c>
      <c r="M43" s="119">
        <v>320.80799999999999</v>
      </c>
      <c r="N43" s="119">
        <v>308.45410526315794</v>
      </c>
      <c r="O43" s="119"/>
      <c r="P43" s="205"/>
      <c r="Q43" s="201"/>
    </row>
    <row r="44" spans="2:21" ht="8.25" customHeight="1" thickBot="1" x14ac:dyDescent="0.25">
      <c r="B44" s="193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5"/>
    </row>
    <row r="45" spans="2:21" x14ac:dyDescent="0.2">
      <c r="G45" s="84"/>
      <c r="H45" s="84"/>
      <c r="I45" s="27"/>
      <c r="J45" s="26"/>
      <c r="K45" s="26"/>
      <c r="L45" s="27"/>
      <c r="M45" s="61"/>
      <c r="N45" s="61"/>
      <c r="O45" s="27"/>
    </row>
    <row r="46" spans="2:21" x14ac:dyDescent="0.2">
      <c r="C46" s="199"/>
      <c r="G46" s="166"/>
      <c r="H46" s="166"/>
      <c r="I46" s="119"/>
      <c r="J46" s="62"/>
      <c r="K46" s="62"/>
      <c r="L46" s="119"/>
      <c r="M46" s="167"/>
      <c r="N46" s="167"/>
      <c r="O46" s="119"/>
    </row>
    <row r="47" spans="2:21" x14ac:dyDescent="0.2">
      <c r="C47" s="200"/>
      <c r="G47" s="119"/>
      <c r="H47" s="119"/>
      <c r="I47" s="119"/>
      <c r="J47" s="119"/>
      <c r="K47" s="119"/>
      <c r="L47" s="119"/>
      <c r="M47" s="119"/>
      <c r="N47" s="119"/>
      <c r="O47" s="119"/>
    </row>
    <row r="48" spans="2:21" ht="8.1" customHeight="1" x14ac:dyDescent="0.2">
      <c r="G48" s="155"/>
      <c r="H48" s="155"/>
      <c r="I48" s="155"/>
      <c r="J48" s="155"/>
      <c r="K48" s="155"/>
      <c r="L48" s="155"/>
      <c r="M48" s="155"/>
      <c r="N48" s="155"/>
      <c r="O48" s="155"/>
    </row>
    <row r="49" spans="3:15" x14ac:dyDescent="0.2">
      <c r="C49" s="199"/>
      <c r="G49" s="166"/>
      <c r="H49" s="166"/>
      <c r="I49" s="119"/>
      <c r="J49" s="166"/>
      <c r="K49" s="166"/>
      <c r="L49" s="168"/>
      <c r="M49" s="168"/>
      <c r="N49" s="168"/>
      <c r="O49" s="119"/>
    </row>
    <row r="50" spans="3:15" x14ac:dyDescent="0.2">
      <c r="C50" s="200"/>
      <c r="G50" s="166"/>
      <c r="H50" s="166"/>
      <c r="I50" s="119"/>
      <c r="J50" s="166"/>
      <c r="K50" s="166"/>
      <c r="L50" s="168"/>
      <c r="M50" s="168"/>
      <c r="N50" s="168"/>
      <c r="O50" s="119"/>
    </row>
    <row r="51" spans="3:15" x14ac:dyDescent="0.2">
      <c r="C51" s="199"/>
      <c r="G51" s="155"/>
      <c r="H51" s="155"/>
      <c r="I51" s="155"/>
      <c r="J51" s="155"/>
      <c r="K51" s="155"/>
      <c r="L51" s="155"/>
      <c r="M51" s="155"/>
      <c r="N51" s="155"/>
      <c r="O51" s="155"/>
    </row>
    <row r="52" spans="3:15" x14ac:dyDescent="0.2">
      <c r="C52" s="200"/>
      <c r="G52" s="166"/>
      <c r="H52" s="166"/>
      <c r="I52" s="119"/>
      <c r="J52" s="166"/>
      <c r="K52" s="166"/>
      <c r="L52" s="168"/>
      <c r="M52" s="168"/>
      <c r="N52" s="168"/>
      <c r="O52" s="119"/>
    </row>
    <row r="53" spans="3:15" x14ac:dyDescent="0.2">
      <c r="G53" s="166"/>
      <c r="H53" s="166"/>
      <c r="I53" s="119"/>
      <c r="J53" s="62"/>
      <c r="K53" s="62"/>
      <c r="L53" s="119"/>
      <c r="M53" s="119"/>
      <c r="N53" s="119"/>
      <c r="O53" s="119"/>
    </row>
    <row r="54" spans="3:15" x14ac:dyDescent="0.2">
      <c r="G54" s="166"/>
      <c r="H54" s="166"/>
      <c r="I54" s="119"/>
      <c r="J54" s="62"/>
      <c r="K54" s="62"/>
      <c r="L54" s="119"/>
      <c r="M54" s="119"/>
      <c r="N54" s="119"/>
      <c r="O54" s="119"/>
    </row>
    <row r="55" spans="3:15" x14ac:dyDescent="0.2">
      <c r="G55" s="166"/>
      <c r="H55" s="166"/>
      <c r="I55" s="119"/>
      <c r="J55" s="62"/>
      <c r="K55" s="62"/>
      <c r="L55" s="119"/>
      <c r="M55" s="119"/>
      <c r="N55" s="119"/>
      <c r="O55" s="119"/>
    </row>
    <row r="56" spans="3:15" x14ac:dyDescent="0.2">
      <c r="G56" s="166"/>
      <c r="H56" s="166"/>
      <c r="I56" s="119"/>
      <c r="J56" s="166"/>
      <c r="K56" s="166"/>
      <c r="L56" s="119"/>
      <c r="M56" s="119"/>
      <c r="N56" s="119"/>
      <c r="O56" s="119"/>
    </row>
    <row r="57" spans="3:15" x14ac:dyDescent="0.2">
      <c r="G57" s="166"/>
      <c r="H57" s="166"/>
      <c r="I57" s="119"/>
      <c r="J57" s="166"/>
      <c r="K57" s="166"/>
      <c r="L57" s="168"/>
      <c r="M57" s="168"/>
      <c r="N57" s="168"/>
      <c r="O57" s="119"/>
    </row>
    <row r="58" spans="3:15" x14ac:dyDescent="0.2">
      <c r="G58" s="166"/>
      <c r="H58" s="166"/>
      <c r="I58" s="119"/>
      <c r="J58" s="166"/>
      <c r="K58" s="166"/>
      <c r="L58" s="119"/>
      <c r="M58" s="119"/>
      <c r="N58" s="119"/>
      <c r="O58" s="119"/>
    </row>
    <row r="59" spans="3:15" x14ac:dyDescent="0.2">
      <c r="G59" s="166"/>
      <c r="H59" s="166"/>
      <c r="I59" s="119"/>
      <c r="J59" s="62"/>
      <c r="K59" s="62"/>
      <c r="L59" s="119"/>
      <c r="M59" s="119"/>
      <c r="N59" s="119"/>
      <c r="O59" s="119"/>
    </row>
    <row r="60" spans="3:15" x14ac:dyDescent="0.2">
      <c r="G60" s="166"/>
      <c r="H60" s="166"/>
      <c r="I60" s="119"/>
      <c r="J60" s="166"/>
      <c r="K60" s="166"/>
      <c r="L60" s="119"/>
      <c r="M60" s="119"/>
      <c r="N60" s="119"/>
      <c r="O60" s="119"/>
    </row>
    <row r="61" spans="3:15" x14ac:dyDescent="0.2">
      <c r="G61" s="209"/>
      <c r="H61" s="209"/>
      <c r="I61" s="209"/>
      <c r="J61" s="209"/>
      <c r="K61" s="209"/>
      <c r="L61" s="209"/>
      <c r="M61" s="209"/>
      <c r="N61" s="209"/>
      <c r="O61" s="209"/>
    </row>
    <row r="62" spans="3:15" x14ac:dyDescent="0.2">
      <c r="G62" s="209"/>
      <c r="H62" s="209"/>
      <c r="I62" s="209"/>
      <c r="J62" s="209"/>
      <c r="K62" s="209"/>
      <c r="L62" s="209"/>
      <c r="M62" s="209"/>
      <c r="N62" s="209"/>
      <c r="O62" s="209"/>
    </row>
  </sheetData>
  <sheetProtection algorithmName="SHA-512" hashValue="W//HcbnXt3Ofvmd3YzVNwnBsxwv9PL0HMsquJ2MlRmDTK5mu1D8rU7bozpnymWrQywQW9GMH4X5Ve3Wpn13Zug==" saltValue="14afLOYXBG4k6Bd2mARnyg==" spinCount="100000" sheet="1" objects="1" scenarios="1"/>
  <mergeCells count="5">
    <mergeCell ref="G5:H5"/>
    <mergeCell ref="M5:N5"/>
    <mergeCell ref="J5:K5"/>
    <mergeCell ref="B2:O2"/>
    <mergeCell ref="B3:O3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6"/>
  <sheetViews>
    <sheetView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85546875" style="192" customWidth="1"/>
    <col min="4" max="4" width="2" style="192" customWidth="1"/>
    <col min="5" max="5" width="26.85546875" style="192" customWidth="1"/>
    <col min="6" max="6" width="2" style="192" customWidth="1"/>
    <col min="7" max="8" width="20.7109375" style="192" customWidth="1"/>
    <col min="9" max="9" width="2" style="192" customWidth="1"/>
    <col min="10" max="11" width="20.5703125" style="192" customWidth="1"/>
    <col min="12" max="12" width="2" style="192" customWidth="1"/>
    <col min="13" max="14" width="20.7109375" style="192" customWidth="1"/>
    <col min="15" max="16" width="2" style="192" customWidth="1"/>
    <col min="17" max="17" width="14.5703125" style="192" bestFit="1" customWidth="1"/>
    <col min="18" max="16384" width="9.140625" style="192"/>
  </cols>
  <sheetData>
    <row r="1" spans="2:16" ht="54.95" customHeight="1" x14ac:dyDescent="0.2"/>
    <row r="2" spans="2:16" ht="15" customHeight="1" x14ac:dyDescent="0.2">
      <c r="B2" s="232" t="s">
        <v>217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99"/>
    </row>
    <row r="3" spans="2:16" ht="15" customHeight="1" x14ac:dyDescent="0.2">
      <c r="B3" s="233" t="s">
        <v>218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22"/>
    </row>
    <row r="4" spans="2:16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193"/>
      <c r="O4" s="193"/>
    </row>
    <row r="5" spans="2:16" s="194" customFormat="1" ht="42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16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16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</row>
    <row r="8" spans="2:16" s="195" customFormat="1" ht="13.5" thickBot="1" x14ac:dyDescent="0.3">
      <c r="B8" s="93"/>
      <c r="C8" s="92"/>
      <c r="D8" s="93"/>
      <c r="E8" s="110"/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6"/>
    </row>
    <row r="9" spans="2:16" s="195" customFormat="1" ht="15" customHeight="1" x14ac:dyDescent="0.25">
      <c r="B9" s="158"/>
      <c r="C9" s="161" t="s">
        <v>155</v>
      </c>
      <c r="D9" s="158"/>
      <c r="E9" s="163">
        <v>229138</v>
      </c>
      <c r="F9" s="158"/>
      <c r="G9" s="229">
        <v>30</v>
      </c>
      <c r="H9" s="166">
        <v>100</v>
      </c>
      <c r="I9" s="167"/>
      <c r="J9" s="166">
        <v>40</v>
      </c>
      <c r="K9" s="166">
        <v>251</v>
      </c>
      <c r="L9" s="167"/>
      <c r="M9" s="166">
        <v>442.89544000000001</v>
      </c>
      <c r="N9" s="166">
        <v>877.54142857142858</v>
      </c>
      <c r="O9" s="167"/>
    </row>
    <row r="10" spans="2:16" s="195" customFormat="1" ht="15" customHeight="1" x14ac:dyDescent="0.25">
      <c r="B10" s="158"/>
      <c r="C10" s="161" t="s">
        <v>156</v>
      </c>
      <c r="D10" s="158"/>
      <c r="E10" s="163">
        <v>28349</v>
      </c>
      <c r="F10" s="158"/>
      <c r="G10" s="229">
        <v>17</v>
      </c>
      <c r="H10" s="166">
        <v>20</v>
      </c>
      <c r="I10" s="119"/>
      <c r="J10" s="166">
        <v>94</v>
      </c>
      <c r="K10" s="166">
        <v>40</v>
      </c>
      <c r="L10" s="119"/>
      <c r="M10" s="166">
        <v>477.95499999999998</v>
      </c>
      <c r="N10" s="166">
        <v>396.99</v>
      </c>
      <c r="O10" s="119"/>
    </row>
    <row r="11" spans="2:16" s="195" customFormat="1" ht="15" customHeight="1" x14ac:dyDescent="0.25">
      <c r="B11" s="158"/>
      <c r="C11" s="161" t="s">
        <v>157</v>
      </c>
      <c r="D11" s="158"/>
      <c r="E11" s="163">
        <v>150667</v>
      </c>
      <c r="F11" s="158"/>
      <c r="G11" s="229">
        <v>135</v>
      </c>
      <c r="H11" s="166">
        <v>190</v>
      </c>
      <c r="I11" s="167"/>
      <c r="J11" s="166">
        <v>661</v>
      </c>
      <c r="K11" s="166">
        <v>671</v>
      </c>
      <c r="L11" s="167"/>
      <c r="M11" s="166">
        <v>5662.4349933257154</v>
      </c>
      <c r="N11" s="166">
        <v>5727.1820099999995</v>
      </c>
      <c r="O11" s="167"/>
    </row>
    <row r="12" spans="2:16" s="195" customFormat="1" ht="15" customHeight="1" x14ac:dyDescent="0.25">
      <c r="B12" s="158"/>
      <c r="C12" s="161" t="s">
        <v>158</v>
      </c>
      <c r="D12" s="158"/>
      <c r="E12" s="163">
        <v>162174</v>
      </c>
      <c r="F12" s="158"/>
      <c r="G12" s="229">
        <v>23</v>
      </c>
      <c r="H12" s="166">
        <v>80</v>
      </c>
      <c r="I12" s="167"/>
      <c r="J12" s="166">
        <v>46</v>
      </c>
      <c r="K12" s="166">
        <v>208</v>
      </c>
      <c r="L12" s="167"/>
      <c r="M12" s="166">
        <v>446.35434803200002</v>
      </c>
      <c r="N12" s="166">
        <v>1273.2527142857143</v>
      </c>
      <c r="O12" s="167"/>
    </row>
    <row r="13" spans="2:16" s="195" customFormat="1" ht="15" customHeight="1" x14ac:dyDescent="0.25">
      <c r="B13" s="158"/>
      <c r="C13" s="161" t="s">
        <v>54</v>
      </c>
      <c r="D13" s="158"/>
      <c r="E13" s="163">
        <v>36660</v>
      </c>
      <c r="F13" s="158"/>
      <c r="G13" s="229">
        <v>26</v>
      </c>
      <c r="H13" s="166">
        <v>39</v>
      </c>
      <c r="I13" s="167"/>
      <c r="J13" s="166">
        <v>43</v>
      </c>
      <c r="K13" s="166">
        <v>103</v>
      </c>
      <c r="L13" s="167"/>
      <c r="M13" s="166">
        <v>302.77</v>
      </c>
      <c r="N13" s="166">
        <v>326.44183539199997</v>
      </c>
      <c r="O13" s="167"/>
    </row>
    <row r="14" spans="2:16" s="195" customFormat="1" ht="15" customHeight="1" x14ac:dyDescent="0.25">
      <c r="B14" s="158"/>
      <c r="C14" s="161" t="s">
        <v>159</v>
      </c>
      <c r="D14" s="158"/>
      <c r="E14" s="163">
        <v>68811</v>
      </c>
      <c r="F14" s="158"/>
      <c r="G14" s="229">
        <v>83</v>
      </c>
      <c r="H14" s="166">
        <v>96</v>
      </c>
      <c r="I14" s="167"/>
      <c r="J14" s="166">
        <v>241</v>
      </c>
      <c r="K14" s="166">
        <v>240</v>
      </c>
      <c r="L14" s="167"/>
      <c r="M14" s="166">
        <v>2257.2821387648</v>
      </c>
      <c r="N14" s="166">
        <v>1821.4230207099081</v>
      </c>
      <c r="O14" s="167"/>
    </row>
    <row r="15" spans="2:16" s="195" customFormat="1" ht="15" customHeight="1" x14ac:dyDescent="0.25">
      <c r="B15" s="158"/>
      <c r="C15" s="161" t="s">
        <v>160</v>
      </c>
      <c r="D15" s="158"/>
      <c r="E15" s="163">
        <v>85077</v>
      </c>
      <c r="F15" s="158"/>
      <c r="G15" s="229">
        <v>98</v>
      </c>
      <c r="H15" s="166">
        <v>146</v>
      </c>
      <c r="I15" s="167"/>
      <c r="J15" s="166">
        <v>234</v>
      </c>
      <c r="K15" s="166">
        <v>519</v>
      </c>
      <c r="L15" s="167"/>
      <c r="M15" s="166">
        <v>2417.5327949888001</v>
      </c>
      <c r="N15" s="166">
        <v>3044.4506532608002</v>
      </c>
      <c r="O15" s="167"/>
    </row>
    <row r="16" spans="2:16" s="195" customFormat="1" ht="15" customHeight="1" x14ac:dyDescent="0.25">
      <c r="B16" s="158"/>
      <c r="C16" s="161" t="s">
        <v>52</v>
      </c>
      <c r="D16" s="158"/>
      <c r="E16" s="163">
        <v>439050</v>
      </c>
      <c r="F16" s="158"/>
      <c r="G16" s="229">
        <v>224</v>
      </c>
      <c r="H16" s="166">
        <v>352</v>
      </c>
      <c r="I16" s="119"/>
      <c r="J16" s="166">
        <v>504</v>
      </c>
      <c r="K16" s="166">
        <v>827.8</v>
      </c>
      <c r="L16" s="119"/>
      <c r="M16" s="166">
        <v>4219.4725165656564</v>
      </c>
      <c r="N16" s="166">
        <v>6624.370895584444</v>
      </c>
      <c r="O16" s="119"/>
    </row>
    <row r="17" spans="2:21" s="195" customFormat="1" ht="15" customHeight="1" x14ac:dyDescent="0.25">
      <c r="B17" s="158"/>
      <c r="C17" s="161" t="s">
        <v>161</v>
      </c>
      <c r="D17" s="158"/>
      <c r="E17" s="163">
        <v>166587</v>
      </c>
      <c r="F17" s="158"/>
      <c r="G17" s="229">
        <v>52</v>
      </c>
      <c r="H17" s="166">
        <v>104</v>
      </c>
      <c r="I17" s="167"/>
      <c r="J17" s="166">
        <v>130</v>
      </c>
      <c r="K17" s="166">
        <v>275</v>
      </c>
      <c r="L17" s="167"/>
      <c r="M17" s="166">
        <v>805.10455999999999</v>
      </c>
      <c r="N17" s="166">
        <v>1419.8275000000001</v>
      </c>
      <c r="O17" s="167"/>
    </row>
    <row r="18" spans="2:21" s="195" customFormat="1" ht="15" customHeight="1" x14ac:dyDescent="0.25">
      <c r="B18" s="158"/>
      <c r="C18" s="161" t="s">
        <v>162</v>
      </c>
      <c r="D18" s="158"/>
      <c r="E18" s="163">
        <v>37828</v>
      </c>
      <c r="F18" s="158"/>
      <c r="G18" s="229">
        <v>40</v>
      </c>
      <c r="H18" s="166">
        <v>86</v>
      </c>
      <c r="I18" s="167"/>
      <c r="J18" s="166">
        <v>94</v>
      </c>
      <c r="K18" s="166">
        <v>211</v>
      </c>
      <c r="L18" s="167"/>
      <c r="M18" s="166">
        <v>976.5837696000001</v>
      </c>
      <c r="N18" s="166">
        <v>1668.7296666666668</v>
      </c>
      <c r="O18" s="167"/>
    </row>
    <row r="19" spans="2:21" s="194" customFormat="1" ht="15" customHeight="1" x14ac:dyDescent="0.25">
      <c r="B19" s="56"/>
      <c r="C19" s="7" t="s">
        <v>163</v>
      </c>
      <c r="D19" s="85"/>
      <c r="E19" s="169">
        <v>31573</v>
      </c>
      <c r="F19" s="156"/>
      <c r="G19" s="229">
        <v>0</v>
      </c>
      <c r="H19" s="166">
        <v>40</v>
      </c>
      <c r="I19" s="167"/>
      <c r="J19" s="166">
        <v>0</v>
      </c>
      <c r="K19" s="166">
        <v>100</v>
      </c>
      <c r="L19" s="167"/>
      <c r="M19" s="166">
        <v>0</v>
      </c>
      <c r="N19" s="166">
        <v>375.67966666666672</v>
      </c>
      <c r="O19" s="167"/>
      <c r="P19" s="205"/>
      <c r="Q19" s="201"/>
    </row>
    <row r="20" spans="2:21" s="194" customFormat="1" ht="15" customHeight="1" x14ac:dyDescent="0.25">
      <c r="B20" s="85"/>
      <c r="C20" s="85" t="s">
        <v>164</v>
      </c>
      <c r="D20" s="85"/>
      <c r="E20" s="170">
        <v>372615</v>
      </c>
      <c r="F20" s="156"/>
      <c r="G20" s="229">
        <v>411</v>
      </c>
      <c r="H20" s="166">
        <v>521</v>
      </c>
      <c r="I20" s="119"/>
      <c r="J20" s="166">
        <v>959</v>
      </c>
      <c r="K20" s="166">
        <v>1250.4000000000001</v>
      </c>
      <c r="L20" s="119"/>
      <c r="M20" s="166">
        <v>8911.990810588235</v>
      </c>
      <c r="N20" s="166">
        <v>9557.2033810351058</v>
      </c>
      <c r="O20" s="119"/>
      <c r="P20" s="205"/>
      <c r="Q20" s="206"/>
    </row>
    <row r="21" spans="2:21" s="194" customFormat="1" ht="15" customHeight="1" x14ac:dyDescent="0.25">
      <c r="B21" s="210"/>
      <c r="C21" s="85" t="s">
        <v>51</v>
      </c>
      <c r="D21" s="85"/>
      <c r="E21" s="170">
        <v>29241</v>
      </c>
      <c r="F21" s="156"/>
      <c r="G21" s="229">
        <v>30</v>
      </c>
      <c r="H21" s="166">
        <v>73</v>
      </c>
      <c r="I21" s="119"/>
      <c r="J21" s="166">
        <v>40</v>
      </c>
      <c r="K21" s="166">
        <v>230</v>
      </c>
      <c r="L21" s="119"/>
      <c r="M21" s="166">
        <v>872.10900000000004</v>
      </c>
      <c r="N21" s="166">
        <v>1570.0256000000002</v>
      </c>
      <c r="O21" s="119"/>
      <c r="P21" s="205"/>
      <c r="Q21" s="206"/>
    </row>
    <row r="22" spans="2:21" s="194" customFormat="1" ht="15" customHeight="1" x14ac:dyDescent="0.25">
      <c r="B22" s="210"/>
      <c r="C22" s="85" t="s">
        <v>165</v>
      </c>
      <c r="D22" s="85"/>
      <c r="E22" s="170">
        <v>51328</v>
      </c>
      <c r="F22" s="156"/>
      <c r="G22" s="229">
        <v>40</v>
      </c>
      <c r="H22" s="166">
        <v>75</v>
      </c>
      <c r="I22" s="119"/>
      <c r="J22" s="166">
        <v>148</v>
      </c>
      <c r="K22" s="166">
        <v>228</v>
      </c>
      <c r="L22" s="119"/>
      <c r="M22" s="166">
        <v>477.08</v>
      </c>
      <c r="N22" s="166">
        <v>999.35829502720003</v>
      </c>
      <c r="O22" s="119"/>
      <c r="P22" s="205"/>
      <c r="Q22" s="206"/>
    </row>
    <row r="23" spans="2:21" s="194" customFormat="1" ht="15" customHeight="1" x14ac:dyDescent="0.25">
      <c r="B23" s="210"/>
      <c r="C23" s="85" t="s">
        <v>166</v>
      </c>
      <c r="D23" s="85"/>
      <c r="E23" s="170">
        <v>42742</v>
      </c>
      <c r="F23" s="156"/>
      <c r="G23" s="229">
        <v>20</v>
      </c>
      <c r="H23" s="166">
        <v>5</v>
      </c>
      <c r="I23" s="119"/>
      <c r="J23" s="166">
        <v>30</v>
      </c>
      <c r="K23" s="166">
        <v>10</v>
      </c>
      <c r="L23" s="119"/>
      <c r="M23" s="166">
        <v>256.59800000000001</v>
      </c>
      <c r="N23" s="166">
        <v>40.215000000000003</v>
      </c>
      <c r="O23" s="119"/>
      <c r="P23" s="205"/>
      <c r="Q23" s="206"/>
    </row>
    <row r="24" spans="2:21" s="194" customFormat="1" ht="15" customHeight="1" x14ac:dyDescent="0.25">
      <c r="B24" s="210"/>
      <c r="C24" s="85" t="s">
        <v>167</v>
      </c>
      <c r="D24" s="85"/>
      <c r="E24" s="170">
        <v>135665</v>
      </c>
      <c r="F24" s="156"/>
      <c r="G24" s="229">
        <v>7</v>
      </c>
      <c r="H24" s="166">
        <v>7</v>
      </c>
      <c r="I24" s="119"/>
      <c r="J24" s="166">
        <v>14</v>
      </c>
      <c r="K24" s="166">
        <v>20</v>
      </c>
      <c r="L24" s="119"/>
      <c r="M24" s="166">
        <v>61.674999999999997</v>
      </c>
      <c r="N24" s="166">
        <v>83.226111111111095</v>
      </c>
      <c r="O24" s="119"/>
      <c r="P24" s="205"/>
      <c r="Q24" s="206"/>
    </row>
    <row r="25" spans="2:21" s="194" customFormat="1" ht="9" customHeight="1" x14ac:dyDescent="0.25">
      <c r="B25" s="210"/>
      <c r="C25" s="85"/>
      <c r="D25" s="85"/>
      <c r="E25" s="170"/>
      <c r="F25" s="156"/>
      <c r="G25" s="166"/>
      <c r="H25" s="166"/>
      <c r="I25" s="119"/>
      <c r="J25" s="166"/>
      <c r="K25" s="166"/>
      <c r="L25" s="119"/>
      <c r="M25" s="166"/>
      <c r="N25" s="166"/>
      <c r="O25" s="119"/>
      <c r="P25" s="205"/>
      <c r="Q25" s="206"/>
    </row>
    <row r="26" spans="2:21" s="194" customFormat="1" ht="15" customHeight="1" x14ac:dyDescent="0.25">
      <c r="B26" s="114"/>
      <c r="C26" s="172" t="s">
        <v>56</v>
      </c>
      <c r="D26" s="114"/>
      <c r="E26" s="175">
        <v>2453677</v>
      </c>
      <c r="F26" s="116"/>
      <c r="G26" s="175">
        <v>2420</v>
      </c>
      <c r="H26" s="175">
        <v>5772</v>
      </c>
      <c r="I26" s="154"/>
      <c r="J26" s="175">
        <v>6607</v>
      </c>
      <c r="K26" s="175">
        <v>15373.115789473684</v>
      </c>
      <c r="L26" s="154"/>
      <c r="M26" s="175">
        <v>82340.423195901953</v>
      </c>
      <c r="N26" s="175">
        <v>156001.56832209535</v>
      </c>
      <c r="O26" s="154"/>
      <c r="P26" s="205"/>
      <c r="Q26" s="206"/>
    </row>
    <row r="27" spans="2:21" s="194" customFormat="1" ht="15" customHeight="1" x14ac:dyDescent="0.25">
      <c r="B27" s="210"/>
      <c r="C27" s="85" t="s">
        <v>168</v>
      </c>
      <c r="D27" s="85"/>
      <c r="E27" s="170">
        <v>33606</v>
      </c>
      <c r="F27" s="156"/>
      <c r="G27" s="166">
        <v>40</v>
      </c>
      <c r="H27" s="166">
        <v>65</v>
      </c>
      <c r="I27" s="119"/>
      <c r="J27" s="166">
        <v>105</v>
      </c>
      <c r="K27" s="166">
        <v>162</v>
      </c>
      <c r="L27" s="119"/>
      <c r="M27" s="166">
        <v>1155.8507085714286</v>
      </c>
      <c r="N27" s="166">
        <v>1475.989719755971</v>
      </c>
      <c r="O27" s="119"/>
      <c r="P27" s="205"/>
      <c r="Q27" s="206"/>
    </row>
    <row r="28" spans="2:21" s="194" customFormat="1" ht="15" customHeight="1" x14ac:dyDescent="0.25">
      <c r="B28" s="85"/>
      <c r="C28" s="85" t="s">
        <v>169</v>
      </c>
      <c r="D28" s="85"/>
      <c r="E28" s="170">
        <v>52643</v>
      </c>
      <c r="F28" s="156"/>
      <c r="G28" s="166">
        <v>35</v>
      </c>
      <c r="H28" s="166">
        <v>22</v>
      </c>
      <c r="I28" s="155"/>
      <c r="J28" s="166">
        <v>62</v>
      </c>
      <c r="K28" s="166">
        <v>59</v>
      </c>
      <c r="L28" s="155"/>
      <c r="M28" s="166">
        <v>637.63049273600006</v>
      </c>
      <c r="N28" s="166">
        <v>327.4428392523364</v>
      </c>
      <c r="O28" s="155"/>
      <c r="P28" s="205"/>
      <c r="Q28" s="206"/>
    </row>
    <row r="29" spans="2:21" s="194" customFormat="1" ht="15" customHeight="1" x14ac:dyDescent="0.25">
      <c r="B29" s="56"/>
      <c r="C29" s="7" t="s">
        <v>170</v>
      </c>
      <c r="D29" s="85"/>
      <c r="E29" s="119">
        <v>22502</v>
      </c>
      <c r="F29" s="156"/>
      <c r="G29" s="166">
        <v>0</v>
      </c>
      <c r="H29" s="166">
        <v>0</v>
      </c>
      <c r="I29" s="167"/>
      <c r="J29" s="166">
        <v>0</v>
      </c>
      <c r="K29" s="166">
        <v>0</v>
      </c>
      <c r="L29" s="167"/>
      <c r="M29" s="166">
        <v>0</v>
      </c>
      <c r="N29" s="166">
        <v>0</v>
      </c>
      <c r="O29" s="167"/>
      <c r="P29" s="205"/>
      <c r="Q29" s="201"/>
    </row>
    <row r="30" spans="2:21" s="194" customFormat="1" ht="15" customHeight="1" x14ac:dyDescent="0.25">
      <c r="B30" s="210"/>
      <c r="C30" s="85" t="s">
        <v>171</v>
      </c>
      <c r="D30" s="85"/>
      <c r="E30" s="170">
        <v>28695</v>
      </c>
      <c r="F30" s="156"/>
      <c r="G30" s="166">
        <v>0</v>
      </c>
      <c r="H30" s="166">
        <v>0</v>
      </c>
      <c r="I30" s="156"/>
      <c r="J30" s="166">
        <v>0</v>
      </c>
      <c r="K30" s="166">
        <v>0</v>
      </c>
      <c r="L30" s="156"/>
      <c r="M30" s="166">
        <v>0</v>
      </c>
      <c r="N30" s="166">
        <v>0</v>
      </c>
      <c r="O30" s="156"/>
      <c r="P30" s="205"/>
      <c r="Q30" s="205"/>
      <c r="R30" s="205"/>
      <c r="S30" s="205"/>
      <c r="T30" s="205"/>
      <c r="U30" s="205"/>
    </row>
    <row r="31" spans="2:21" s="194" customFormat="1" ht="15" customHeight="1" x14ac:dyDescent="0.25">
      <c r="B31" s="85"/>
      <c r="C31" s="85" t="s">
        <v>172</v>
      </c>
      <c r="D31" s="85"/>
      <c r="E31" s="170">
        <v>36303</v>
      </c>
      <c r="F31" s="156"/>
      <c r="G31" s="166">
        <v>135</v>
      </c>
      <c r="H31" s="166">
        <v>96</v>
      </c>
      <c r="I31" s="155"/>
      <c r="J31" s="166">
        <v>314</v>
      </c>
      <c r="K31" s="166">
        <v>192</v>
      </c>
      <c r="L31" s="155"/>
      <c r="M31" s="166">
        <v>4165.814763053455</v>
      </c>
      <c r="N31" s="166">
        <v>2568.4518933604377</v>
      </c>
      <c r="O31" s="155"/>
      <c r="P31" s="205"/>
      <c r="Q31" s="205"/>
      <c r="R31" s="205"/>
      <c r="S31" s="205"/>
      <c r="T31" s="205"/>
      <c r="U31" s="205"/>
    </row>
    <row r="32" spans="2:21" s="194" customFormat="1" ht="15" customHeight="1" x14ac:dyDescent="0.25">
      <c r="B32" s="210"/>
      <c r="C32" s="85" t="s">
        <v>173</v>
      </c>
      <c r="D32" s="85"/>
      <c r="E32" s="170">
        <v>178646</v>
      </c>
      <c r="F32" s="156"/>
      <c r="G32" s="166">
        <v>120</v>
      </c>
      <c r="H32" s="166">
        <v>233</v>
      </c>
      <c r="I32" s="155"/>
      <c r="J32" s="166">
        <v>410</v>
      </c>
      <c r="K32" s="166">
        <v>705</v>
      </c>
      <c r="L32" s="155"/>
      <c r="M32" s="166">
        <v>4717.2873512533315</v>
      </c>
      <c r="N32" s="166">
        <v>5885.6441800498433</v>
      </c>
      <c r="O32" s="155"/>
      <c r="P32" s="205"/>
      <c r="Q32" s="205"/>
      <c r="R32" s="205"/>
      <c r="S32" s="205"/>
      <c r="T32" s="205"/>
      <c r="U32" s="205"/>
    </row>
    <row r="33" spans="1:21" s="194" customFormat="1" ht="15" customHeight="1" x14ac:dyDescent="0.25">
      <c r="B33" s="210"/>
      <c r="C33" s="85" t="s">
        <v>174</v>
      </c>
      <c r="D33" s="85"/>
      <c r="E33" s="170">
        <v>10155</v>
      </c>
      <c r="F33" s="156"/>
      <c r="G33" s="166">
        <v>0</v>
      </c>
      <c r="H33" s="166">
        <v>0</v>
      </c>
      <c r="I33" s="155"/>
      <c r="J33" s="166">
        <v>0</v>
      </c>
      <c r="K33" s="166">
        <v>0</v>
      </c>
      <c r="L33" s="155"/>
      <c r="M33" s="166">
        <v>0</v>
      </c>
      <c r="N33" s="166">
        <v>0</v>
      </c>
      <c r="O33" s="155"/>
      <c r="P33" s="205"/>
      <c r="Q33" s="205"/>
      <c r="R33" s="205"/>
      <c r="S33" s="205"/>
      <c r="T33" s="205"/>
      <c r="U33" s="205"/>
    </row>
    <row r="34" spans="1:21" s="194" customFormat="1" ht="15" customHeight="1" x14ac:dyDescent="0.25">
      <c r="B34" s="210"/>
      <c r="C34" s="85" t="s">
        <v>175</v>
      </c>
      <c r="D34" s="85"/>
      <c r="E34" s="170">
        <v>21147</v>
      </c>
      <c r="F34" s="156"/>
      <c r="G34" s="166">
        <v>46</v>
      </c>
      <c r="H34" s="166">
        <v>108</v>
      </c>
      <c r="I34" s="155"/>
      <c r="J34" s="166">
        <v>123</v>
      </c>
      <c r="K34" s="166">
        <v>252</v>
      </c>
      <c r="L34" s="155"/>
      <c r="M34" s="166">
        <v>862.72404864000009</v>
      </c>
      <c r="N34" s="166">
        <v>1732.5553113709661</v>
      </c>
      <c r="O34" s="155"/>
      <c r="P34" s="205"/>
      <c r="Q34" s="205"/>
      <c r="R34" s="205"/>
      <c r="S34" s="205"/>
      <c r="T34" s="205"/>
      <c r="U34" s="205"/>
    </row>
    <row r="35" spans="1:21" s="194" customFormat="1" ht="15" customHeight="1" x14ac:dyDescent="0.25">
      <c r="A35" s="210"/>
      <c r="B35" s="210"/>
      <c r="C35" s="85" t="s">
        <v>176</v>
      </c>
      <c r="D35" s="85"/>
      <c r="E35" s="170">
        <v>19477</v>
      </c>
      <c r="F35" s="156"/>
      <c r="G35" s="166">
        <v>18</v>
      </c>
      <c r="H35" s="166">
        <v>60</v>
      </c>
      <c r="I35" s="155"/>
      <c r="J35" s="166">
        <v>51</v>
      </c>
      <c r="K35" s="166">
        <v>222</v>
      </c>
      <c r="L35" s="155"/>
      <c r="M35" s="166">
        <v>530.71377088000008</v>
      </c>
      <c r="N35" s="166">
        <v>1778.142723130841</v>
      </c>
      <c r="O35" s="155"/>
      <c r="P35" s="205"/>
      <c r="Q35" s="205"/>
      <c r="R35" s="205"/>
      <c r="S35" s="205"/>
      <c r="T35" s="205"/>
      <c r="U35" s="205"/>
    </row>
    <row r="36" spans="1:21" s="194" customFormat="1" ht="15" customHeight="1" x14ac:dyDescent="0.25">
      <c r="A36" s="210"/>
      <c r="B36" s="85"/>
      <c r="C36" s="85" t="s">
        <v>177</v>
      </c>
      <c r="D36" s="85"/>
      <c r="E36" s="169">
        <v>15333</v>
      </c>
      <c r="F36" s="156"/>
      <c r="G36" s="166">
        <v>0</v>
      </c>
      <c r="H36" s="166">
        <v>0</v>
      </c>
      <c r="I36" s="155"/>
      <c r="J36" s="166">
        <v>0</v>
      </c>
      <c r="K36" s="166">
        <v>0</v>
      </c>
      <c r="L36" s="155"/>
      <c r="M36" s="166">
        <v>0</v>
      </c>
      <c r="N36" s="166">
        <v>0</v>
      </c>
      <c r="O36" s="155"/>
      <c r="P36" s="205"/>
      <c r="Q36" s="206"/>
    </row>
    <row r="37" spans="1:21" s="194" customFormat="1" ht="15" customHeight="1" x14ac:dyDescent="0.25">
      <c r="A37" s="210"/>
      <c r="B37" s="56"/>
      <c r="C37" s="7" t="s">
        <v>178</v>
      </c>
      <c r="D37" s="85"/>
      <c r="E37" s="119">
        <v>18404</v>
      </c>
      <c r="F37" s="156"/>
      <c r="G37" s="166">
        <v>37</v>
      </c>
      <c r="H37" s="166">
        <v>52</v>
      </c>
      <c r="I37" s="119"/>
      <c r="J37" s="166">
        <v>80</v>
      </c>
      <c r="K37" s="166">
        <v>104</v>
      </c>
      <c r="L37" s="119"/>
      <c r="M37" s="166">
        <v>606.01794757120012</v>
      </c>
      <c r="N37" s="166">
        <v>821.34704839177573</v>
      </c>
      <c r="O37" s="119"/>
      <c r="P37" s="205"/>
      <c r="Q37" s="201"/>
    </row>
    <row r="38" spans="1:21" s="194" customFormat="1" ht="15" customHeight="1" x14ac:dyDescent="0.25">
      <c r="A38" s="210"/>
      <c r="B38" s="85"/>
      <c r="C38" s="85" t="s">
        <v>179</v>
      </c>
      <c r="D38" s="85"/>
      <c r="E38" s="170">
        <v>24700</v>
      </c>
      <c r="F38" s="156"/>
      <c r="G38" s="166">
        <v>0</v>
      </c>
      <c r="H38" s="166">
        <v>0</v>
      </c>
      <c r="I38" s="119"/>
      <c r="J38" s="166">
        <v>0</v>
      </c>
      <c r="K38" s="166">
        <v>0</v>
      </c>
      <c r="L38" s="119"/>
      <c r="M38" s="166">
        <v>0</v>
      </c>
      <c r="N38" s="166">
        <v>0</v>
      </c>
      <c r="O38" s="119"/>
      <c r="P38" s="205"/>
      <c r="Q38" s="206"/>
    </row>
    <row r="39" spans="1:21" s="194" customFormat="1" ht="15" customHeight="1" x14ac:dyDescent="0.25">
      <c r="A39" s="210"/>
      <c r="B39" s="85"/>
      <c r="C39" s="85" t="s">
        <v>180</v>
      </c>
      <c r="D39" s="85"/>
      <c r="E39" s="169">
        <v>36030</v>
      </c>
      <c r="F39" s="156"/>
      <c r="G39" s="166">
        <v>30</v>
      </c>
      <c r="H39" s="166">
        <v>38</v>
      </c>
      <c r="I39" s="119"/>
      <c r="J39" s="166">
        <v>60</v>
      </c>
      <c r="K39" s="166">
        <v>137</v>
      </c>
      <c r="L39" s="119"/>
      <c r="M39" s="166">
        <v>810.79946666666683</v>
      </c>
      <c r="N39" s="166">
        <v>743.01246105919006</v>
      </c>
      <c r="O39" s="119"/>
      <c r="P39" s="205"/>
      <c r="Q39" s="206"/>
    </row>
    <row r="40" spans="1:21" s="194" customFormat="1" ht="15" customHeight="1" x14ac:dyDescent="0.25">
      <c r="A40" s="210"/>
      <c r="B40" s="56"/>
      <c r="C40" s="7" t="s">
        <v>181</v>
      </c>
      <c r="D40" s="85"/>
      <c r="E40" s="169">
        <v>609205</v>
      </c>
      <c r="F40" s="156"/>
      <c r="G40" s="166">
        <v>435</v>
      </c>
      <c r="H40" s="166">
        <v>2023</v>
      </c>
      <c r="I40" s="119"/>
      <c r="J40" s="166">
        <v>1348</v>
      </c>
      <c r="K40" s="166">
        <v>4820.4491228070174</v>
      </c>
      <c r="L40" s="119"/>
      <c r="M40" s="166">
        <v>22176.667260426424</v>
      </c>
      <c r="N40" s="166">
        <v>69212.970335590711</v>
      </c>
      <c r="O40" s="119"/>
      <c r="P40" s="205"/>
      <c r="Q40" s="201"/>
    </row>
    <row r="41" spans="1:21" s="194" customFormat="1" ht="15" customHeight="1" x14ac:dyDescent="0.25">
      <c r="A41" s="210"/>
      <c r="B41" s="56"/>
      <c r="C41" s="7" t="s">
        <v>182</v>
      </c>
      <c r="D41" s="85"/>
      <c r="E41" s="169">
        <v>36604</v>
      </c>
      <c r="F41" s="156"/>
      <c r="G41" s="166">
        <v>67</v>
      </c>
      <c r="H41" s="166">
        <v>345</v>
      </c>
      <c r="I41" s="119"/>
      <c r="J41" s="166">
        <v>134</v>
      </c>
      <c r="K41" s="166">
        <v>904</v>
      </c>
      <c r="L41" s="119"/>
      <c r="M41" s="166">
        <v>1655.9799999999998</v>
      </c>
      <c r="N41" s="166">
        <v>6793.169719825547</v>
      </c>
      <c r="O41" s="119"/>
      <c r="P41" s="205"/>
      <c r="Q41" s="201"/>
    </row>
    <row r="42" spans="1:21" s="194" customFormat="1" ht="15" customHeight="1" x14ac:dyDescent="0.25">
      <c r="A42" s="210"/>
      <c r="B42" s="56"/>
      <c r="C42" s="7" t="s">
        <v>183</v>
      </c>
      <c r="D42" s="85"/>
      <c r="E42" s="169">
        <v>45061</v>
      </c>
      <c r="F42" s="156"/>
      <c r="G42" s="166">
        <v>200</v>
      </c>
      <c r="H42" s="166">
        <v>159</v>
      </c>
      <c r="I42" s="119"/>
      <c r="J42" s="166">
        <v>391</v>
      </c>
      <c r="K42" s="166">
        <v>342</v>
      </c>
      <c r="L42" s="119"/>
      <c r="M42" s="166">
        <v>5455.0952683141222</v>
      </c>
      <c r="N42" s="166">
        <v>3696.5668101062847</v>
      </c>
      <c r="O42" s="119"/>
      <c r="P42" s="205"/>
      <c r="Q42" s="201"/>
    </row>
    <row r="43" spans="1:21" s="194" customFormat="1" ht="15" customHeight="1" x14ac:dyDescent="0.25">
      <c r="A43" s="210"/>
      <c r="B43" s="56"/>
      <c r="C43" s="7" t="s">
        <v>184</v>
      </c>
      <c r="D43" s="85"/>
      <c r="E43" s="169">
        <v>24573</v>
      </c>
      <c r="F43" s="156"/>
      <c r="G43" s="166">
        <v>0</v>
      </c>
      <c r="H43" s="166">
        <v>0</v>
      </c>
      <c r="I43" s="119"/>
      <c r="J43" s="166">
        <v>0</v>
      </c>
      <c r="K43" s="166">
        <v>0</v>
      </c>
      <c r="L43" s="119"/>
      <c r="M43" s="166">
        <v>0</v>
      </c>
      <c r="N43" s="166">
        <v>0</v>
      </c>
      <c r="O43" s="119"/>
      <c r="P43" s="205"/>
      <c r="Q43" s="201"/>
    </row>
    <row r="44" spans="1:21" s="194" customFormat="1" ht="15" customHeight="1" x14ac:dyDescent="0.25">
      <c r="A44" s="210"/>
      <c r="B44" s="56"/>
      <c r="C44" s="7" t="s">
        <v>185</v>
      </c>
      <c r="D44" s="85"/>
      <c r="E44" s="169">
        <v>33479</v>
      </c>
      <c r="F44" s="156"/>
      <c r="G44" s="166">
        <v>15</v>
      </c>
      <c r="H44" s="166">
        <v>51</v>
      </c>
      <c r="I44" s="119"/>
      <c r="J44" s="166">
        <v>34</v>
      </c>
      <c r="K44" s="166">
        <v>152</v>
      </c>
      <c r="L44" s="119"/>
      <c r="M44" s="166">
        <v>363.81347999999997</v>
      </c>
      <c r="N44" s="166">
        <v>970.35948442711924</v>
      </c>
      <c r="O44" s="119"/>
      <c r="P44" s="205"/>
      <c r="Q44" s="201"/>
    </row>
    <row r="45" spans="1:21" s="194" customFormat="1" ht="15" customHeight="1" x14ac:dyDescent="0.25">
      <c r="A45" s="210"/>
      <c r="B45" s="56"/>
      <c r="C45" s="7" t="s">
        <v>186</v>
      </c>
      <c r="D45" s="85"/>
      <c r="E45" s="169">
        <v>18838</v>
      </c>
      <c r="F45" s="156"/>
      <c r="G45" s="166">
        <v>12</v>
      </c>
      <c r="H45" s="166">
        <v>16</v>
      </c>
      <c r="I45" s="119"/>
      <c r="J45" s="166">
        <v>28</v>
      </c>
      <c r="K45" s="166">
        <v>32</v>
      </c>
      <c r="L45" s="119"/>
      <c r="M45" s="166">
        <v>227.88288</v>
      </c>
      <c r="N45" s="166">
        <v>292.96008672897199</v>
      </c>
      <c r="O45" s="119"/>
      <c r="P45" s="205"/>
      <c r="Q45" s="201"/>
    </row>
    <row r="46" spans="1:21" s="194" customFormat="1" ht="15" customHeight="1" x14ac:dyDescent="0.25">
      <c r="A46" s="210"/>
      <c r="B46" s="56"/>
      <c r="C46" s="7" t="s">
        <v>187</v>
      </c>
      <c r="D46" s="85"/>
      <c r="E46" s="169">
        <v>16316</v>
      </c>
      <c r="F46" s="156"/>
      <c r="G46" s="166">
        <v>0</v>
      </c>
      <c r="H46" s="166">
        <v>63</v>
      </c>
      <c r="I46" s="119"/>
      <c r="J46" s="166">
        <v>0</v>
      </c>
      <c r="K46" s="166">
        <v>189</v>
      </c>
      <c r="L46" s="119"/>
      <c r="M46" s="166">
        <v>0</v>
      </c>
      <c r="N46" s="166">
        <v>971.5206740635515</v>
      </c>
      <c r="O46" s="119"/>
      <c r="P46" s="205"/>
      <c r="Q46" s="201"/>
    </row>
    <row r="47" spans="1:21" s="194" customFormat="1" ht="15" customHeight="1" x14ac:dyDescent="0.25">
      <c r="A47" s="210"/>
      <c r="B47" s="56"/>
      <c r="C47" s="7" t="s">
        <v>188</v>
      </c>
      <c r="D47" s="85"/>
      <c r="E47" s="169">
        <v>20299</v>
      </c>
      <c r="F47" s="156"/>
      <c r="G47" s="166">
        <v>18</v>
      </c>
      <c r="H47" s="166">
        <v>30</v>
      </c>
      <c r="I47" s="119"/>
      <c r="J47" s="166">
        <v>22</v>
      </c>
      <c r="K47" s="166">
        <v>60</v>
      </c>
      <c r="L47" s="119"/>
      <c r="M47" s="166">
        <v>224.84364480000002</v>
      </c>
      <c r="N47" s="166">
        <v>561.25456167476648</v>
      </c>
      <c r="O47" s="119"/>
      <c r="P47" s="205"/>
      <c r="Q47" s="201"/>
    </row>
    <row r="48" spans="1:21" ht="8.25" customHeight="1" thickBot="1" x14ac:dyDescent="0.25">
      <c r="B48" s="193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5"/>
    </row>
    <row r="49" spans="3:15" x14ac:dyDescent="0.2">
      <c r="G49" s="84"/>
      <c r="H49" s="84"/>
      <c r="I49" s="27"/>
      <c r="J49" s="26"/>
      <c r="K49" s="26"/>
      <c r="L49" s="27"/>
      <c r="M49" s="61"/>
      <c r="N49" s="61"/>
      <c r="O49" s="27"/>
    </row>
    <row r="50" spans="3:15" x14ac:dyDescent="0.2">
      <c r="C50" s="199"/>
      <c r="G50" s="166"/>
      <c r="H50" s="166"/>
      <c r="I50" s="119"/>
      <c r="J50" s="62"/>
      <c r="K50" s="62"/>
      <c r="L50" s="119"/>
      <c r="M50" s="167"/>
      <c r="N50" s="167"/>
      <c r="O50" s="119"/>
    </row>
    <row r="51" spans="3:15" x14ac:dyDescent="0.2">
      <c r="C51" s="200"/>
      <c r="G51" s="119"/>
      <c r="H51" s="119"/>
      <c r="I51" s="119"/>
      <c r="J51" s="119"/>
      <c r="K51" s="119"/>
      <c r="L51" s="119"/>
      <c r="M51" s="119"/>
      <c r="N51" s="119"/>
      <c r="O51" s="119"/>
    </row>
    <row r="52" spans="3:15" ht="8.1" customHeight="1" x14ac:dyDescent="0.2">
      <c r="G52" s="155"/>
      <c r="H52" s="155"/>
      <c r="I52" s="155"/>
      <c r="J52" s="155"/>
      <c r="K52" s="155"/>
      <c r="L52" s="155"/>
      <c r="M52" s="155"/>
      <c r="N52" s="155"/>
      <c r="O52" s="155"/>
    </row>
    <row r="53" spans="3:15" x14ac:dyDescent="0.2">
      <c r="C53" s="199"/>
      <c r="G53" s="166"/>
      <c r="H53" s="166"/>
      <c r="I53" s="119"/>
      <c r="J53" s="166"/>
      <c r="K53" s="166"/>
      <c r="L53" s="168"/>
      <c r="M53" s="168"/>
      <c r="N53" s="168"/>
      <c r="O53" s="119"/>
    </row>
    <row r="54" spans="3:15" x14ac:dyDescent="0.2">
      <c r="C54" s="200"/>
      <c r="G54" s="166"/>
      <c r="H54" s="166"/>
      <c r="I54" s="119"/>
      <c r="J54" s="166"/>
      <c r="K54" s="166"/>
      <c r="L54" s="168"/>
      <c r="M54" s="168"/>
      <c r="N54" s="168"/>
      <c r="O54" s="119"/>
    </row>
    <row r="55" spans="3:15" x14ac:dyDescent="0.2">
      <c r="C55" s="199"/>
      <c r="G55" s="155"/>
      <c r="H55" s="155"/>
      <c r="I55" s="155"/>
      <c r="J55" s="155"/>
      <c r="K55" s="155"/>
      <c r="L55" s="155"/>
      <c r="M55" s="155"/>
      <c r="N55" s="155"/>
      <c r="O55" s="155"/>
    </row>
    <row r="56" spans="3:15" x14ac:dyDescent="0.2">
      <c r="C56" s="200"/>
      <c r="G56" s="166"/>
      <c r="H56" s="166"/>
      <c r="I56" s="119"/>
      <c r="J56" s="166"/>
      <c r="K56" s="166"/>
      <c r="L56" s="168"/>
      <c r="M56" s="168"/>
      <c r="N56" s="168"/>
      <c r="O56" s="119"/>
    </row>
    <row r="57" spans="3:15" x14ac:dyDescent="0.2">
      <c r="G57" s="166"/>
      <c r="H57" s="166"/>
      <c r="I57" s="119"/>
      <c r="J57" s="62"/>
      <c r="K57" s="62"/>
      <c r="L57" s="119"/>
      <c r="M57" s="119"/>
      <c r="N57" s="119"/>
      <c r="O57" s="119"/>
    </row>
    <row r="58" spans="3:15" x14ac:dyDescent="0.2">
      <c r="G58" s="166"/>
      <c r="H58" s="166"/>
      <c r="I58" s="119"/>
      <c r="J58" s="62"/>
      <c r="K58" s="62"/>
      <c r="L58" s="119"/>
      <c r="M58" s="119"/>
      <c r="N58" s="119"/>
      <c r="O58" s="119"/>
    </row>
    <row r="59" spans="3:15" x14ac:dyDescent="0.2">
      <c r="G59" s="166"/>
      <c r="H59" s="166"/>
      <c r="I59" s="119"/>
      <c r="J59" s="62"/>
      <c r="K59" s="62"/>
      <c r="L59" s="119"/>
      <c r="M59" s="119"/>
      <c r="N59" s="119"/>
      <c r="O59" s="119"/>
    </row>
    <row r="60" spans="3:15" x14ac:dyDescent="0.2">
      <c r="G60" s="166"/>
      <c r="H60" s="166"/>
      <c r="I60" s="119"/>
      <c r="J60" s="166"/>
      <c r="K60" s="166"/>
      <c r="L60" s="119"/>
      <c r="M60" s="119"/>
      <c r="N60" s="119"/>
      <c r="O60" s="119"/>
    </row>
    <row r="61" spans="3:15" x14ac:dyDescent="0.2">
      <c r="G61" s="166"/>
      <c r="H61" s="166"/>
      <c r="I61" s="119"/>
      <c r="J61" s="166"/>
      <c r="K61" s="166"/>
      <c r="L61" s="168"/>
      <c r="M61" s="168"/>
      <c r="N61" s="168"/>
      <c r="O61" s="119"/>
    </row>
    <row r="62" spans="3:15" x14ac:dyDescent="0.2">
      <c r="G62" s="166"/>
      <c r="H62" s="166"/>
      <c r="I62" s="119"/>
      <c r="J62" s="166"/>
      <c r="K62" s="166"/>
      <c r="L62" s="119"/>
      <c r="M62" s="119"/>
      <c r="N62" s="119"/>
      <c r="O62" s="119"/>
    </row>
    <row r="63" spans="3:15" x14ac:dyDescent="0.2">
      <c r="G63" s="166"/>
      <c r="H63" s="166"/>
      <c r="I63" s="119"/>
      <c r="J63" s="62"/>
      <c r="K63" s="62"/>
      <c r="L63" s="119"/>
      <c r="M63" s="119"/>
      <c r="N63" s="119"/>
      <c r="O63" s="119"/>
    </row>
    <row r="64" spans="3:15" x14ac:dyDescent="0.2">
      <c r="G64" s="166"/>
      <c r="H64" s="166"/>
      <c r="I64" s="119"/>
      <c r="J64" s="166"/>
      <c r="K64" s="166"/>
      <c r="L64" s="119"/>
      <c r="M64" s="119"/>
      <c r="N64" s="119"/>
      <c r="O64" s="119"/>
    </row>
    <row r="65" spans="7:15" x14ac:dyDescent="0.2">
      <c r="G65" s="209"/>
      <c r="H65" s="209"/>
      <c r="I65" s="209"/>
      <c r="J65" s="209"/>
      <c r="K65" s="209"/>
      <c r="L65" s="209"/>
      <c r="M65" s="209"/>
      <c r="N65" s="209"/>
      <c r="O65" s="209"/>
    </row>
    <row r="66" spans="7:15" x14ac:dyDescent="0.2">
      <c r="G66" s="209"/>
      <c r="H66" s="209"/>
      <c r="I66" s="209"/>
      <c r="J66" s="209"/>
      <c r="K66" s="209"/>
      <c r="L66" s="209"/>
      <c r="M66" s="209"/>
      <c r="N66" s="209"/>
      <c r="O66" s="209"/>
    </row>
  </sheetData>
  <sheetProtection algorithmName="SHA-512" hashValue="Rnzw/KPbTr6oSwWHCe56MXoqQtPeoA0rB6+HfJ/9vV1L43xy42RzkB2KscTESrvhPbaSpNowCKzsnMgzsU/k1A==" saltValue="38tDtpEur2TlNocwqpLa9g==" spinCount="100000" sheet="1" objects="1" scenarios="1"/>
  <mergeCells count="5">
    <mergeCell ref="M5:N5"/>
    <mergeCell ref="J5:K5"/>
    <mergeCell ref="G5:H5"/>
    <mergeCell ref="B2:O2"/>
    <mergeCell ref="B3:O3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3"/>
  <sheetViews>
    <sheetView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6.85546875" style="192" customWidth="1"/>
    <col min="6" max="6" width="2" style="192" customWidth="1"/>
    <col min="7" max="8" width="20.85546875" style="192" customWidth="1"/>
    <col min="9" max="9" width="2" style="192" customWidth="1"/>
    <col min="10" max="11" width="20.7109375" style="192" customWidth="1"/>
    <col min="12" max="12" width="2" style="192" customWidth="1"/>
    <col min="13" max="14" width="20.85546875" style="192" customWidth="1"/>
    <col min="15" max="16" width="2" style="192" customWidth="1"/>
    <col min="17" max="17" width="14.5703125" style="192" bestFit="1" customWidth="1"/>
    <col min="18" max="16384" width="9.140625" style="192"/>
  </cols>
  <sheetData>
    <row r="1" spans="2:21" ht="54.95" customHeight="1" x14ac:dyDescent="0.2"/>
    <row r="2" spans="2:21" ht="15" customHeight="1" x14ac:dyDescent="0.2">
      <c r="B2" s="232" t="s">
        <v>217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99"/>
    </row>
    <row r="3" spans="2:21" ht="15" customHeight="1" x14ac:dyDescent="0.2">
      <c r="B3" s="233" t="s">
        <v>218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22"/>
    </row>
    <row r="4" spans="2:21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193"/>
      <c r="O4" s="193"/>
    </row>
    <row r="5" spans="2:21" s="194" customFormat="1" ht="41.25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21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21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</row>
    <row r="8" spans="2:21" s="195" customFormat="1" ht="13.5" thickBot="1" x14ac:dyDescent="0.3">
      <c r="B8" s="93"/>
      <c r="C8" s="92"/>
      <c r="D8" s="93"/>
      <c r="E8" s="110">
        <v>2022</v>
      </c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6"/>
    </row>
    <row r="9" spans="2:21" s="194" customFormat="1" ht="15" customHeight="1" x14ac:dyDescent="0.25">
      <c r="B9" s="210"/>
      <c r="C9" s="85" t="s">
        <v>189</v>
      </c>
      <c r="D9" s="85"/>
      <c r="E9" s="170">
        <v>248877</v>
      </c>
      <c r="F9" s="156"/>
      <c r="G9" s="166">
        <v>150</v>
      </c>
      <c r="H9" s="166">
        <v>574</v>
      </c>
      <c r="I9" s="119"/>
      <c r="J9" s="166">
        <v>451</v>
      </c>
      <c r="K9" s="166">
        <v>1549.6666666666667</v>
      </c>
      <c r="L9" s="119"/>
      <c r="M9" s="166">
        <v>5253.4529779073237</v>
      </c>
      <c r="N9" s="166">
        <v>15362.048201052092</v>
      </c>
      <c r="O9" s="119"/>
      <c r="P9" s="205"/>
      <c r="Q9" s="206"/>
    </row>
    <row r="10" spans="2:21" s="194" customFormat="1" ht="15" customHeight="1" x14ac:dyDescent="0.25">
      <c r="B10" s="85"/>
      <c r="C10" s="85" t="s">
        <v>190</v>
      </c>
      <c r="D10" s="85"/>
      <c r="E10" s="170">
        <v>42275</v>
      </c>
      <c r="F10" s="156"/>
      <c r="G10" s="166">
        <v>89</v>
      </c>
      <c r="H10" s="166">
        <v>254</v>
      </c>
      <c r="I10" s="155"/>
      <c r="J10" s="166">
        <v>265</v>
      </c>
      <c r="K10" s="166">
        <v>982</v>
      </c>
      <c r="L10" s="155"/>
      <c r="M10" s="166">
        <v>4434.6968769450659</v>
      </c>
      <c r="N10" s="166">
        <v>7237.364218441372</v>
      </c>
      <c r="O10" s="155"/>
      <c r="P10" s="205"/>
      <c r="Q10" s="206"/>
    </row>
    <row r="11" spans="2:21" s="194" customFormat="1" ht="15" customHeight="1" x14ac:dyDescent="0.25">
      <c r="B11" s="56"/>
      <c r="C11" s="7" t="s">
        <v>191</v>
      </c>
      <c r="D11" s="85"/>
      <c r="E11" s="119">
        <v>15462</v>
      </c>
      <c r="F11" s="156"/>
      <c r="G11" s="166">
        <v>0</v>
      </c>
      <c r="H11" s="166">
        <v>0</v>
      </c>
      <c r="I11" s="167"/>
      <c r="J11" s="166">
        <v>0</v>
      </c>
      <c r="K11" s="166">
        <v>0</v>
      </c>
      <c r="L11" s="167"/>
      <c r="M11" s="166">
        <v>0</v>
      </c>
      <c r="N11" s="166">
        <v>0</v>
      </c>
      <c r="O11" s="167"/>
      <c r="P11" s="205"/>
      <c r="Q11" s="201"/>
    </row>
    <row r="12" spans="2:21" s="194" customFormat="1" ht="15" customHeight="1" x14ac:dyDescent="0.25">
      <c r="B12" s="210"/>
      <c r="C12" s="85" t="s">
        <v>192</v>
      </c>
      <c r="D12" s="85"/>
      <c r="E12" s="170">
        <v>19557</v>
      </c>
      <c r="F12" s="156"/>
      <c r="G12" s="166">
        <v>58</v>
      </c>
      <c r="H12" s="166">
        <v>0</v>
      </c>
      <c r="I12" s="156"/>
      <c r="J12" s="166">
        <v>137</v>
      </c>
      <c r="K12" s="166">
        <v>0</v>
      </c>
      <c r="L12" s="156"/>
      <c r="M12" s="166">
        <v>854.35739999999998</v>
      </c>
      <c r="N12" s="166">
        <v>0</v>
      </c>
      <c r="O12" s="156"/>
      <c r="P12" s="205"/>
      <c r="Q12" s="205"/>
      <c r="R12" s="205"/>
      <c r="S12" s="205"/>
      <c r="T12" s="205"/>
      <c r="U12" s="205"/>
    </row>
    <row r="13" spans="2:21" s="194" customFormat="1" ht="15" customHeight="1" x14ac:dyDescent="0.25">
      <c r="B13" s="85"/>
      <c r="C13" s="85" t="s">
        <v>193</v>
      </c>
      <c r="D13" s="85"/>
      <c r="E13" s="170">
        <v>128284</v>
      </c>
      <c r="F13" s="156"/>
      <c r="G13" s="166">
        <v>163</v>
      </c>
      <c r="H13" s="166">
        <v>299</v>
      </c>
      <c r="I13" s="155"/>
      <c r="J13" s="166">
        <v>498</v>
      </c>
      <c r="K13" s="166">
        <v>865</v>
      </c>
      <c r="L13" s="155"/>
      <c r="M13" s="166">
        <v>5594.6528028250314</v>
      </c>
      <c r="N13" s="166">
        <v>6573.9281108258847</v>
      </c>
      <c r="O13" s="155"/>
      <c r="P13" s="205"/>
      <c r="Q13" s="205"/>
      <c r="R13" s="205"/>
      <c r="S13" s="205"/>
      <c r="T13" s="205"/>
      <c r="U13" s="205"/>
    </row>
    <row r="14" spans="2:21" s="194" customFormat="1" ht="15" customHeight="1" x14ac:dyDescent="0.25">
      <c r="B14" s="210"/>
      <c r="C14" s="85" t="s">
        <v>194</v>
      </c>
      <c r="D14" s="85"/>
      <c r="E14" s="170">
        <v>23105</v>
      </c>
      <c r="F14" s="156"/>
      <c r="G14" s="166">
        <v>80</v>
      </c>
      <c r="H14" s="166">
        <v>118</v>
      </c>
      <c r="I14" s="155"/>
      <c r="J14" s="166">
        <v>215</v>
      </c>
      <c r="K14" s="166">
        <v>189</v>
      </c>
      <c r="L14" s="155"/>
      <c r="M14" s="166">
        <v>2393.3866258958442</v>
      </c>
      <c r="N14" s="166">
        <v>1845.6259107688888</v>
      </c>
      <c r="O14" s="155"/>
      <c r="P14" s="205"/>
      <c r="Q14" s="205"/>
      <c r="R14" s="205"/>
      <c r="S14" s="205"/>
      <c r="T14" s="205"/>
      <c r="U14" s="205"/>
    </row>
    <row r="15" spans="2:21" s="194" customFormat="1" ht="15" customHeight="1" x14ac:dyDescent="0.25">
      <c r="B15" s="210"/>
      <c r="C15" s="85" t="s">
        <v>195</v>
      </c>
      <c r="D15" s="85"/>
      <c r="E15" s="170">
        <v>44039</v>
      </c>
      <c r="F15" s="156"/>
      <c r="G15" s="166">
        <v>123</v>
      </c>
      <c r="H15" s="166">
        <v>332</v>
      </c>
      <c r="I15" s="155"/>
      <c r="J15" s="166">
        <v>317</v>
      </c>
      <c r="K15" s="166">
        <v>866</v>
      </c>
      <c r="L15" s="155"/>
      <c r="M15" s="166">
        <v>1537.052010111111</v>
      </c>
      <c r="N15" s="166">
        <v>6182.7062344663855</v>
      </c>
      <c r="O15" s="155"/>
      <c r="P15" s="205"/>
      <c r="Q15" s="205"/>
      <c r="R15" s="205"/>
      <c r="S15" s="205"/>
      <c r="T15" s="205"/>
      <c r="U15" s="205"/>
    </row>
    <row r="16" spans="2:21" s="194" customFormat="1" ht="15" customHeight="1" x14ac:dyDescent="0.25">
      <c r="B16" s="210"/>
      <c r="C16" s="85" t="s">
        <v>196</v>
      </c>
      <c r="D16" s="85"/>
      <c r="E16" s="170">
        <v>29606</v>
      </c>
      <c r="F16" s="156"/>
      <c r="G16" s="166">
        <v>0</v>
      </c>
      <c r="H16" s="166">
        <v>0</v>
      </c>
      <c r="I16" s="155"/>
      <c r="J16" s="166">
        <v>0</v>
      </c>
      <c r="K16" s="166">
        <v>0</v>
      </c>
      <c r="L16" s="155"/>
      <c r="M16" s="166">
        <v>0</v>
      </c>
      <c r="N16" s="166">
        <v>0</v>
      </c>
      <c r="O16" s="155"/>
      <c r="P16" s="205"/>
      <c r="Q16" s="205"/>
      <c r="R16" s="205"/>
      <c r="S16" s="205"/>
      <c r="T16" s="205"/>
      <c r="U16" s="205"/>
    </row>
    <row r="17" spans="1:21" s="194" customFormat="1" ht="15" customHeight="1" x14ac:dyDescent="0.25">
      <c r="A17" s="210"/>
      <c r="B17" s="210"/>
      <c r="C17" s="85" t="s">
        <v>197</v>
      </c>
      <c r="D17" s="85"/>
      <c r="E17" s="170">
        <v>19844</v>
      </c>
      <c r="F17" s="156"/>
      <c r="G17" s="166">
        <v>0</v>
      </c>
      <c r="H17" s="166">
        <v>0</v>
      </c>
      <c r="I17" s="155"/>
      <c r="J17" s="166">
        <v>0</v>
      </c>
      <c r="K17" s="166">
        <v>0</v>
      </c>
      <c r="L17" s="155"/>
      <c r="M17" s="166">
        <v>0</v>
      </c>
      <c r="N17" s="166">
        <v>0</v>
      </c>
      <c r="O17" s="155"/>
      <c r="P17" s="205"/>
      <c r="Q17" s="205"/>
      <c r="R17" s="205"/>
      <c r="S17" s="205"/>
      <c r="T17" s="205"/>
      <c r="U17" s="205"/>
    </row>
    <row r="18" spans="1:21" s="194" customFormat="1" ht="15" customHeight="1" x14ac:dyDescent="0.25">
      <c r="A18" s="210"/>
      <c r="B18" s="85"/>
      <c r="C18" s="85" t="s">
        <v>198</v>
      </c>
      <c r="D18" s="85"/>
      <c r="E18" s="169">
        <v>85345</v>
      </c>
      <c r="F18" s="156"/>
      <c r="G18" s="166">
        <v>32</v>
      </c>
      <c r="H18" s="166">
        <v>64</v>
      </c>
      <c r="I18" s="155"/>
      <c r="J18" s="166">
        <v>101</v>
      </c>
      <c r="K18" s="166">
        <v>256</v>
      </c>
      <c r="L18" s="155"/>
      <c r="M18" s="166">
        <v>874.58373485714276</v>
      </c>
      <c r="N18" s="166">
        <v>1704.3424049844236</v>
      </c>
      <c r="O18" s="155"/>
      <c r="P18" s="205"/>
      <c r="Q18" s="206"/>
    </row>
    <row r="19" spans="1:21" s="194" customFormat="1" ht="15" customHeight="1" x14ac:dyDescent="0.25">
      <c r="A19" s="210"/>
      <c r="B19" s="56"/>
      <c r="C19" s="7" t="s">
        <v>57</v>
      </c>
      <c r="D19" s="85"/>
      <c r="E19" s="119">
        <v>248064</v>
      </c>
      <c r="F19" s="156"/>
      <c r="G19" s="166">
        <v>140</v>
      </c>
      <c r="H19" s="166">
        <v>300</v>
      </c>
      <c r="I19" s="119"/>
      <c r="J19" s="166">
        <v>449</v>
      </c>
      <c r="K19" s="166">
        <v>1257</v>
      </c>
      <c r="L19" s="119"/>
      <c r="M19" s="166">
        <v>6594.5296559862736</v>
      </c>
      <c r="N19" s="166">
        <v>7200.6661556273857</v>
      </c>
      <c r="O19" s="119"/>
      <c r="P19" s="205"/>
      <c r="Q19" s="201"/>
    </row>
    <row r="20" spans="1:21" s="194" customFormat="1" ht="15" customHeight="1" x14ac:dyDescent="0.25">
      <c r="A20" s="210"/>
      <c r="B20" s="85"/>
      <c r="C20" s="85" t="s">
        <v>199</v>
      </c>
      <c r="D20" s="85"/>
      <c r="E20" s="170">
        <v>36211</v>
      </c>
      <c r="F20" s="156"/>
      <c r="G20" s="166">
        <v>28</v>
      </c>
      <c r="H20" s="166">
        <v>50</v>
      </c>
      <c r="I20" s="119"/>
      <c r="J20" s="166">
        <v>47</v>
      </c>
      <c r="K20" s="166">
        <v>132</v>
      </c>
      <c r="L20" s="119"/>
      <c r="M20" s="166">
        <v>257.44275199999998</v>
      </c>
      <c r="N20" s="166">
        <v>944.88695482866046</v>
      </c>
      <c r="O20" s="119"/>
      <c r="P20" s="205"/>
      <c r="Q20" s="206"/>
    </row>
    <row r="21" spans="1:21" s="194" customFormat="1" ht="15" customHeight="1" x14ac:dyDescent="0.25">
      <c r="A21" s="210"/>
      <c r="B21" s="85"/>
      <c r="C21" s="85" t="s">
        <v>200</v>
      </c>
      <c r="D21" s="85"/>
      <c r="E21" s="169">
        <v>9961</v>
      </c>
      <c r="F21" s="156"/>
      <c r="G21" s="166">
        <v>0</v>
      </c>
      <c r="H21" s="166">
        <v>0</v>
      </c>
      <c r="I21" s="119"/>
      <c r="J21" s="166">
        <v>0</v>
      </c>
      <c r="K21" s="166">
        <v>0</v>
      </c>
      <c r="L21" s="119"/>
      <c r="M21" s="166">
        <v>0</v>
      </c>
      <c r="N21" s="166">
        <v>0</v>
      </c>
      <c r="O21" s="119"/>
      <c r="P21" s="205"/>
      <c r="Q21" s="206"/>
    </row>
    <row r="22" spans="1:21" s="194" customFormat="1" ht="15" customHeight="1" x14ac:dyDescent="0.25">
      <c r="A22" s="210"/>
      <c r="B22" s="56"/>
      <c r="C22" s="7" t="s">
        <v>201</v>
      </c>
      <c r="D22" s="85"/>
      <c r="E22" s="169">
        <v>61238</v>
      </c>
      <c r="F22" s="156"/>
      <c r="G22" s="166">
        <v>91</v>
      </c>
      <c r="H22" s="166">
        <v>209</v>
      </c>
      <c r="I22" s="119"/>
      <c r="J22" s="166">
        <v>196</v>
      </c>
      <c r="K22" s="166">
        <v>527</v>
      </c>
      <c r="L22" s="119"/>
      <c r="M22" s="166">
        <v>2831.326538461537</v>
      </c>
      <c r="N22" s="166">
        <v>7088.2995875868655</v>
      </c>
      <c r="O22" s="119"/>
      <c r="P22" s="205"/>
      <c r="Q22" s="201"/>
    </row>
    <row r="23" spans="1:21" s="194" customFormat="1" ht="15" customHeight="1" x14ac:dyDescent="0.25">
      <c r="A23" s="210"/>
      <c r="B23" s="56"/>
      <c r="C23" s="7" t="s">
        <v>202</v>
      </c>
      <c r="D23" s="85"/>
      <c r="E23" s="169">
        <v>57289</v>
      </c>
      <c r="F23" s="156"/>
      <c r="G23" s="166">
        <v>228</v>
      </c>
      <c r="H23" s="166">
        <v>186</v>
      </c>
      <c r="I23" s="119"/>
      <c r="J23" s="166">
        <v>667</v>
      </c>
      <c r="K23" s="166">
        <v>375</v>
      </c>
      <c r="L23" s="119"/>
      <c r="M23" s="166">
        <v>7561.2747380000001</v>
      </c>
      <c r="N23" s="166">
        <v>3759.8696894291579</v>
      </c>
      <c r="O23" s="119"/>
      <c r="P23" s="205"/>
      <c r="Q23" s="201"/>
    </row>
    <row r="24" spans="1:21" s="194" customFormat="1" ht="15" customHeight="1" x14ac:dyDescent="0.25">
      <c r="A24" s="210"/>
      <c r="B24" s="56"/>
      <c r="C24" s="7" t="s">
        <v>203</v>
      </c>
      <c r="D24" s="85"/>
      <c r="E24" s="169">
        <v>7946</v>
      </c>
      <c r="F24" s="156"/>
      <c r="G24" s="166">
        <v>30</v>
      </c>
      <c r="H24" s="166">
        <v>25</v>
      </c>
      <c r="I24" s="119"/>
      <c r="J24" s="166">
        <v>102</v>
      </c>
      <c r="K24" s="166">
        <v>42</v>
      </c>
      <c r="L24" s="119"/>
      <c r="M24" s="166">
        <v>562.54600000000005</v>
      </c>
      <c r="N24" s="166">
        <v>270.44300529595017</v>
      </c>
      <c r="O24" s="119"/>
      <c r="P24" s="205"/>
      <c r="Q24" s="201"/>
    </row>
    <row r="25" spans="1:21" s="194" customFormat="1" ht="15" customHeight="1" x14ac:dyDescent="0.25">
      <c r="A25" s="210"/>
      <c r="B25" s="56"/>
      <c r="C25" s="7" t="s">
        <v>204</v>
      </c>
      <c r="D25" s="85"/>
      <c r="E25" s="169">
        <v>31920</v>
      </c>
      <c r="F25" s="156"/>
      <c r="G25" s="166">
        <v>0</v>
      </c>
      <c r="H25" s="166">
        <v>0</v>
      </c>
      <c r="I25" s="119"/>
      <c r="J25" s="166">
        <v>0</v>
      </c>
      <c r="K25" s="166">
        <v>0</v>
      </c>
      <c r="L25" s="119"/>
      <c r="M25" s="166">
        <v>0</v>
      </c>
      <c r="N25" s="166">
        <v>0</v>
      </c>
      <c r="O25" s="119"/>
      <c r="P25" s="205"/>
      <c r="Q25" s="201"/>
    </row>
    <row r="26" spans="1:21" s="194" customFormat="1" ht="15" customHeight="1" x14ac:dyDescent="0.25">
      <c r="A26" s="210"/>
      <c r="B26" s="56"/>
      <c r="C26" s="7" t="s">
        <v>205</v>
      </c>
      <c r="D26" s="85"/>
      <c r="E26" s="169">
        <v>25232</v>
      </c>
      <c r="F26" s="156"/>
      <c r="G26" s="166">
        <v>0</v>
      </c>
      <c r="H26" s="166">
        <v>0</v>
      </c>
      <c r="I26" s="119"/>
      <c r="J26" s="166">
        <v>0</v>
      </c>
      <c r="K26" s="166">
        <v>0</v>
      </c>
      <c r="L26" s="119"/>
      <c r="M26" s="166">
        <v>0</v>
      </c>
      <c r="N26" s="166">
        <v>0</v>
      </c>
      <c r="O26" s="119"/>
      <c r="P26" s="205"/>
      <c r="Q26" s="201"/>
    </row>
    <row r="27" spans="1:21" s="194" customFormat="1" ht="15" customHeight="1" x14ac:dyDescent="0.25">
      <c r="A27" s="210"/>
      <c r="B27" s="56"/>
      <c r="C27" s="7" t="s">
        <v>206</v>
      </c>
      <c r="D27" s="85"/>
      <c r="E27" s="169">
        <v>17406</v>
      </c>
      <c r="F27" s="156"/>
      <c r="G27" s="166">
        <v>0</v>
      </c>
      <c r="H27" s="166">
        <v>0</v>
      </c>
      <c r="I27" s="119"/>
      <c r="J27" s="166">
        <v>0</v>
      </c>
      <c r="K27" s="166">
        <v>0</v>
      </c>
      <c r="L27" s="119"/>
      <c r="M27" s="166">
        <v>0</v>
      </c>
      <c r="N27" s="166">
        <v>0</v>
      </c>
      <c r="O27" s="119"/>
      <c r="P27" s="205"/>
      <c r="Q27" s="201"/>
    </row>
    <row r="28" spans="1:21" s="194" customFormat="1" x14ac:dyDescent="0.25">
      <c r="A28" s="210"/>
      <c r="B28" s="56"/>
      <c r="C28" s="7"/>
      <c r="D28" s="85"/>
      <c r="E28" s="169"/>
      <c r="F28" s="156"/>
      <c r="G28" s="166"/>
      <c r="H28" s="166">
        <v>0</v>
      </c>
      <c r="I28" s="119"/>
      <c r="J28" s="62"/>
      <c r="K28" s="62">
        <v>0</v>
      </c>
      <c r="L28" s="119"/>
      <c r="M28" s="167"/>
      <c r="N28" s="167">
        <v>0</v>
      </c>
      <c r="O28" s="119"/>
      <c r="P28" s="205"/>
      <c r="Q28" s="201"/>
    </row>
    <row r="29" spans="1:21" s="194" customFormat="1" ht="15" customHeight="1" x14ac:dyDescent="0.25">
      <c r="A29" s="210"/>
      <c r="B29" s="9"/>
      <c r="C29" s="9" t="s">
        <v>58</v>
      </c>
      <c r="D29" s="114"/>
      <c r="E29" s="123">
        <v>1982112</v>
      </c>
      <c r="F29" s="116"/>
      <c r="G29" s="178">
        <v>5141</v>
      </c>
      <c r="H29" s="178">
        <v>4023</v>
      </c>
      <c r="I29" s="115"/>
      <c r="J29" s="178">
        <v>10993</v>
      </c>
      <c r="K29" s="178">
        <v>10088.550387596899</v>
      </c>
      <c r="L29" s="115"/>
      <c r="M29" s="178">
        <v>379538.27526614984</v>
      </c>
      <c r="N29" s="178">
        <v>284173.79437072325</v>
      </c>
      <c r="O29" s="154"/>
      <c r="P29" s="205"/>
      <c r="Q29" s="201"/>
    </row>
    <row r="30" spans="1:21" s="194" customFormat="1" x14ac:dyDescent="0.25">
      <c r="A30" s="210"/>
      <c r="B30" s="56"/>
      <c r="C30" s="56"/>
      <c r="D30" s="85"/>
      <c r="E30" s="171"/>
      <c r="F30" s="156"/>
      <c r="G30" s="187"/>
      <c r="H30" s="187">
        <v>0</v>
      </c>
      <c r="I30" s="155"/>
      <c r="J30" s="66"/>
      <c r="K30" s="66">
        <v>0</v>
      </c>
      <c r="L30" s="155"/>
      <c r="M30" s="189"/>
      <c r="N30" s="189">
        <v>0</v>
      </c>
      <c r="O30" s="119"/>
      <c r="P30" s="205"/>
      <c r="Q30" s="201"/>
    </row>
    <row r="31" spans="1:21" s="194" customFormat="1" ht="15" customHeight="1" x14ac:dyDescent="0.25">
      <c r="A31" s="210"/>
      <c r="B31" s="9"/>
      <c r="C31" s="9" t="s">
        <v>207</v>
      </c>
      <c r="D31" s="114"/>
      <c r="E31" s="123">
        <v>95120</v>
      </c>
      <c r="F31" s="116"/>
      <c r="G31" s="178">
        <v>132</v>
      </c>
      <c r="H31" s="178">
        <v>308</v>
      </c>
      <c r="I31" s="115"/>
      <c r="J31" s="178">
        <v>297</v>
      </c>
      <c r="K31" s="178">
        <v>837.75</v>
      </c>
      <c r="L31" s="115"/>
      <c r="M31" s="178">
        <v>2622.5279999999998</v>
      </c>
      <c r="N31" s="178">
        <v>5416.9027199999991</v>
      </c>
      <c r="O31" s="154"/>
      <c r="P31" s="205"/>
      <c r="Q31" s="201"/>
    </row>
    <row r="32" spans="1:21" s="194" customFormat="1" ht="10.5" customHeight="1" x14ac:dyDescent="0.25">
      <c r="A32" s="210"/>
      <c r="B32" s="56"/>
      <c r="C32" s="56"/>
      <c r="D32" s="85"/>
      <c r="E32" s="171"/>
      <c r="F32" s="156"/>
      <c r="G32" s="187"/>
      <c r="H32" s="187">
        <v>0</v>
      </c>
      <c r="I32" s="155"/>
      <c r="J32" s="66"/>
      <c r="K32" s="66">
        <v>0</v>
      </c>
      <c r="L32" s="155"/>
      <c r="M32" s="189"/>
      <c r="N32" s="189">
        <v>0</v>
      </c>
      <c r="O32" s="119"/>
      <c r="P32" s="205"/>
      <c r="Q32" s="201"/>
    </row>
    <row r="33" spans="1:17" s="194" customFormat="1" ht="15" customHeight="1" x14ac:dyDescent="0.25">
      <c r="A33" s="210"/>
      <c r="B33" s="9"/>
      <c r="C33" s="9" t="s">
        <v>208</v>
      </c>
      <c r="D33" s="114"/>
      <c r="E33" s="123">
        <v>109202</v>
      </c>
      <c r="F33" s="116"/>
      <c r="G33" s="178">
        <v>474</v>
      </c>
      <c r="H33" s="178">
        <v>442</v>
      </c>
      <c r="I33" s="115"/>
      <c r="J33" s="178">
        <v>1114</v>
      </c>
      <c r="K33" s="178">
        <v>1242.1428571428573</v>
      </c>
      <c r="L33" s="115"/>
      <c r="M33" s="178">
        <v>30031.31743431111</v>
      </c>
      <c r="N33" s="178">
        <v>26916.605822675454</v>
      </c>
      <c r="O33" s="154"/>
      <c r="P33" s="205"/>
      <c r="Q33" s="201"/>
    </row>
    <row r="34" spans="1:17" s="194" customFormat="1" ht="8.25" customHeight="1" x14ac:dyDescent="0.25">
      <c r="A34" s="210"/>
      <c r="B34" s="56"/>
      <c r="C34" s="7"/>
      <c r="D34" s="85"/>
      <c r="E34" s="169"/>
      <c r="F34" s="156"/>
      <c r="G34" s="166"/>
      <c r="H34" s="166"/>
      <c r="I34" s="119"/>
      <c r="J34" s="62"/>
      <c r="K34" s="62"/>
      <c r="L34" s="119"/>
      <c r="M34" s="167"/>
      <c r="N34" s="167"/>
      <c r="O34" s="119"/>
      <c r="P34" s="205"/>
      <c r="Q34" s="201"/>
    </row>
    <row r="35" spans="1:17" ht="8.25" customHeight="1" thickBot="1" x14ac:dyDescent="0.25">
      <c r="B35" s="193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5"/>
    </row>
    <row r="36" spans="1:17" x14ac:dyDescent="0.2">
      <c r="G36" s="84"/>
      <c r="H36" s="84"/>
      <c r="I36" s="27"/>
      <c r="J36" s="26"/>
      <c r="K36" s="26"/>
      <c r="L36" s="27"/>
      <c r="M36" s="61"/>
      <c r="N36" s="61"/>
      <c r="O36" s="27"/>
    </row>
    <row r="37" spans="1:17" x14ac:dyDescent="0.2">
      <c r="C37" s="199"/>
      <c r="G37" s="166"/>
      <c r="H37" s="166"/>
      <c r="I37" s="119"/>
      <c r="J37" s="62"/>
      <c r="K37" s="62"/>
      <c r="L37" s="119"/>
      <c r="M37" s="167"/>
      <c r="N37" s="167"/>
      <c r="O37" s="119"/>
    </row>
    <row r="38" spans="1:17" x14ac:dyDescent="0.2">
      <c r="C38" s="200"/>
      <c r="G38" s="119"/>
      <c r="H38" s="119"/>
      <c r="I38" s="119"/>
      <c r="J38" s="119"/>
      <c r="K38" s="119"/>
      <c r="L38" s="119"/>
      <c r="M38" s="119"/>
      <c r="N38" s="119"/>
      <c r="O38" s="119"/>
    </row>
    <row r="39" spans="1:17" ht="8.1" customHeight="1" x14ac:dyDescent="0.2">
      <c r="G39" s="155"/>
      <c r="H39" s="155"/>
      <c r="I39" s="155"/>
      <c r="J39" s="155"/>
      <c r="K39" s="155"/>
      <c r="L39" s="155"/>
      <c r="M39" s="155"/>
      <c r="N39" s="155"/>
      <c r="O39" s="155"/>
    </row>
    <row r="40" spans="1:17" x14ac:dyDescent="0.2">
      <c r="C40" s="199"/>
      <c r="G40" s="166"/>
      <c r="H40" s="166"/>
      <c r="I40" s="119"/>
      <c r="J40" s="166"/>
      <c r="K40" s="166"/>
      <c r="L40" s="168"/>
      <c r="M40" s="168"/>
      <c r="N40" s="168"/>
      <c r="O40" s="119"/>
    </row>
    <row r="41" spans="1:17" x14ac:dyDescent="0.2">
      <c r="C41" s="200"/>
      <c r="G41" s="166"/>
      <c r="H41" s="166"/>
      <c r="I41" s="119"/>
      <c r="J41" s="166"/>
      <c r="K41" s="166"/>
      <c r="L41" s="168"/>
      <c r="M41" s="168"/>
      <c r="N41" s="168"/>
      <c r="O41" s="119"/>
    </row>
    <row r="42" spans="1:17" x14ac:dyDescent="0.2">
      <c r="C42" s="199"/>
      <c r="G42" s="155"/>
      <c r="H42" s="155"/>
      <c r="I42" s="155"/>
      <c r="J42" s="155"/>
      <c r="K42" s="155"/>
      <c r="L42" s="155"/>
      <c r="M42" s="155"/>
      <c r="N42" s="155"/>
      <c r="O42" s="155"/>
    </row>
    <row r="43" spans="1:17" x14ac:dyDescent="0.2">
      <c r="C43" s="200"/>
      <c r="G43" s="166"/>
      <c r="H43" s="166"/>
      <c r="I43" s="119"/>
      <c r="J43" s="166"/>
      <c r="K43" s="166"/>
      <c r="L43" s="168"/>
      <c r="M43" s="168"/>
      <c r="N43" s="168"/>
      <c r="O43" s="119"/>
    </row>
    <row r="44" spans="1:17" x14ac:dyDescent="0.2">
      <c r="G44" s="166"/>
      <c r="H44" s="166"/>
      <c r="I44" s="119"/>
      <c r="J44" s="62"/>
      <c r="K44" s="62"/>
      <c r="L44" s="119"/>
      <c r="M44" s="119"/>
      <c r="N44" s="119"/>
      <c r="O44" s="119"/>
    </row>
    <row r="45" spans="1:17" x14ac:dyDescent="0.2">
      <c r="G45" s="166"/>
      <c r="H45" s="166"/>
      <c r="I45" s="119"/>
      <c r="J45" s="62"/>
      <c r="K45" s="62"/>
      <c r="L45" s="119"/>
      <c r="M45" s="119"/>
      <c r="N45" s="119"/>
      <c r="O45" s="119"/>
    </row>
    <row r="46" spans="1:17" x14ac:dyDescent="0.2">
      <c r="G46" s="166"/>
      <c r="H46" s="166"/>
      <c r="I46" s="119"/>
      <c r="J46" s="62"/>
      <c r="K46" s="62"/>
      <c r="L46" s="119"/>
      <c r="M46" s="119"/>
      <c r="N46" s="119"/>
      <c r="O46" s="119"/>
    </row>
    <row r="47" spans="1:17" x14ac:dyDescent="0.2">
      <c r="G47" s="166"/>
      <c r="H47" s="166"/>
      <c r="I47" s="119"/>
      <c r="J47" s="166"/>
      <c r="K47" s="166"/>
      <c r="L47" s="119"/>
      <c r="M47" s="119"/>
      <c r="N47" s="119"/>
      <c r="O47" s="119"/>
    </row>
    <row r="48" spans="1:17" x14ac:dyDescent="0.2">
      <c r="G48" s="166"/>
      <c r="H48" s="166"/>
      <c r="I48" s="119"/>
      <c r="J48" s="166"/>
      <c r="K48" s="166"/>
      <c r="L48" s="168"/>
      <c r="M48" s="168"/>
      <c r="N48" s="168"/>
      <c r="O48" s="119"/>
    </row>
    <row r="49" spans="7:15" x14ac:dyDescent="0.2">
      <c r="G49" s="166"/>
      <c r="H49" s="166"/>
      <c r="I49" s="119"/>
      <c r="J49" s="166"/>
      <c r="K49" s="166"/>
      <c r="L49" s="119"/>
      <c r="M49" s="119"/>
      <c r="N49" s="119"/>
      <c r="O49" s="119"/>
    </row>
    <row r="50" spans="7:15" x14ac:dyDescent="0.2">
      <c r="G50" s="166"/>
      <c r="H50" s="166"/>
      <c r="I50" s="119"/>
      <c r="J50" s="62"/>
      <c r="K50" s="62"/>
      <c r="L50" s="119"/>
      <c r="M50" s="119"/>
      <c r="N50" s="119"/>
      <c r="O50" s="119"/>
    </row>
    <row r="51" spans="7:15" x14ac:dyDescent="0.2">
      <c r="G51" s="166"/>
      <c r="H51" s="166"/>
      <c r="I51" s="119"/>
      <c r="J51" s="166"/>
      <c r="K51" s="166"/>
      <c r="L51" s="119"/>
      <c r="M51" s="119"/>
      <c r="N51" s="119"/>
      <c r="O51" s="119"/>
    </row>
    <row r="52" spans="7:15" x14ac:dyDescent="0.2">
      <c r="G52" s="209"/>
      <c r="H52" s="209"/>
      <c r="I52" s="209"/>
      <c r="J52" s="209"/>
      <c r="K52" s="209"/>
      <c r="L52" s="209"/>
      <c r="M52" s="209"/>
      <c r="N52" s="209"/>
      <c r="O52" s="209"/>
    </row>
    <row r="53" spans="7:15" x14ac:dyDescent="0.2">
      <c r="G53" s="209"/>
      <c r="H53" s="209"/>
      <c r="I53" s="209"/>
      <c r="J53" s="209"/>
      <c r="K53" s="209"/>
      <c r="L53" s="209"/>
      <c r="M53" s="209"/>
      <c r="N53" s="209"/>
      <c r="O53" s="209"/>
    </row>
  </sheetData>
  <sheetProtection algorithmName="SHA-512" hashValue="HRmA5dGB62AcpFllJChXP2YUWpAOZbbASwxvbd/ydCcAs3ucVsS8jOkX6W/4FvwOC2LKJ+5ZQNnM7u8knUlqPw==" saltValue="5yrxpdUnmkqLzatRGmrHKg==" spinCount="100000" sheet="1" objects="1" scenarios="1"/>
  <mergeCells count="5">
    <mergeCell ref="G5:H5"/>
    <mergeCell ref="J5:K5"/>
    <mergeCell ref="M5:N5"/>
    <mergeCell ref="B2:O2"/>
    <mergeCell ref="B3:O3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T34"/>
  <sheetViews>
    <sheetView view="pageBreakPreview"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40.85546875" style="192" customWidth="1"/>
    <col min="3" max="3" width="1.85546875" style="192" customWidth="1"/>
    <col min="4" max="4" width="26.7109375" style="192" customWidth="1"/>
    <col min="5" max="5" width="1.85546875" style="192" customWidth="1"/>
    <col min="6" max="7" width="20.7109375" style="192" customWidth="1"/>
    <col min="8" max="8" width="1.85546875" style="192" customWidth="1"/>
    <col min="9" max="10" width="20.85546875" style="192" customWidth="1"/>
    <col min="11" max="11" width="1.85546875" style="192" customWidth="1"/>
    <col min="12" max="13" width="20.85546875" style="192" customWidth="1"/>
    <col min="14" max="14" width="1.85546875" style="192" customWidth="1"/>
    <col min="15" max="15" width="1.85546875" style="209" customWidth="1"/>
    <col min="16" max="16" width="3.42578125" style="192" customWidth="1"/>
    <col min="17" max="17" width="9.140625" style="224" hidden="1" customWidth="1"/>
    <col min="18" max="18" width="9.140625" style="192"/>
    <col min="19" max="20" width="10" style="192" bestFit="1" customWidth="1"/>
    <col min="21" max="16384" width="9.140625" style="192"/>
  </cols>
  <sheetData>
    <row r="1" spans="2:20" ht="54.95" customHeight="1" x14ac:dyDescent="0.2"/>
    <row r="2" spans="2:20" ht="15" customHeight="1" x14ac:dyDescent="0.2">
      <c r="B2" s="232" t="s">
        <v>222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2:20" ht="15" customHeight="1" x14ac:dyDescent="0.2">
      <c r="B3" s="233" t="s">
        <v>237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2:20" ht="13.5" thickBot="1" x14ac:dyDescent="0.25"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2:20" s="194" customFormat="1" ht="42" customHeight="1" x14ac:dyDescent="0.25">
      <c r="B5" s="230" t="s">
        <v>61</v>
      </c>
      <c r="C5" s="231"/>
      <c r="D5" s="146" t="s">
        <v>235</v>
      </c>
      <c r="E5" s="230"/>
      <c r="F5" s="234" t="s">
        <v>236</v>
      </c>
      <c r="G5" s="234"/>
      <c r="H5" s="179"/>
      <c r="I5" s="236" t="s">
        <v>234</v>
      </c>
      <c r="J5" s="236"/>
      <c r="K5" s="180"/>
      <c r="L5" s="235" t="s">
        <v>233</v>
      </c>
      <c r="M5" s="235"/>
      <c r="N5" s="89"/>
      <c r="O5" s="89"/>
      <c r="Q5" s="210"/>
    </row>
    <row r="6" spans="2:20" s="194" customFormat="1" x14ac:dyDescent="0.25">
      <c r="B6" s="90"/>
      <c r="C6" s="98"/>
      <c r="D6" s="177"/>
      <c r="E6" s="176"/>
      <c r="F6" s="177"/>
      <c r="G6" s="177"/>
      <c r="H6" s="98"/>
      <c r="I6" s="98"/>
      <c r="J6" s="98"/>
      <c r="K6" s="98"/>
      <c r="L6" s="90"/>
      <c r="M6" s="90"/>
      <c r="N6" s="98"/>
      <c r="O6" s="98"/>
      <c r="Q6" s="210"/>
    </row>
    <row r="7" spans="2:20" s="195" customFormat="1" x14ac:dyDescent="0.25">
      <c r="B7" s="91"/>
      <c r="C7" s="90"/>
      <c r="D7" s="102"/>
      <c r="E7" s="90"/>
      <c r="F7" s="102"/>
      <c r="G7" s="102"/>
      <c r="H7" s="102"/>
      <c r="I7" s="102"/>
      <c r="J7" s="102"/>
      <c r="K7" s="102"/>
      <c r="L7" s="104"/>
      <c r="M7" s="104"/>
      <c r="N7" s="102"/>
      <c r="O7" s="90"/>
      <c r="Q7" s="225"/>
    </row>
    <row r="8" spans="2:20" s="195" customFormat="1" ht="13.5" thickBot="1" x14ac:dyDescent="0.3">
      <c r="B8" s="92"/>
      <c r="C8" s="93"/>
      <c r="D8" s="92"/>
      <c r="E8" s="93"/>
      <c r="F8" s="110">
        <v>2022</v>
      </c>
      <c r="G8" s="110">
        <v>2023</v>
      </c>
      <c r="H8" s="111"/>
      <c r="I8" s="110">
        <v>2022</v>
      </c>
      <c r="J8" s="110">
        <v>2023</v>
      </c>
      <c r="K8" s="111"/>
      <c r="L8" s="110">
        <v>2022</v>
      </c>
      <c r="M8" s="110">
        <v>2023</v>
      </c>
      <c r="N8" s="111"/>
      <c r="O8" s="217"/>
      <c r="Q8" s="225"/>
    </row>
    <row r="9" spans="2:20" s="196" customFormat="1" ht="21" customHeight="1" x14ac:dyDescent="0.25">
      <c r="B9" s="34" t="s">
        <v>60</v>
      </c>
      <c r="C9" s="58"/>
      <c r="D9" s="66">
        <v>32447385</v>
      </c>
      <c r="E9" s="66">
        <v>0</v>
      </c>
      <c r="F9" s="66">
        <v>52852</v>
      </c>
      <c r="G9" s="66">
        <v>65415</v>
      </c>
      <c r="H9" s="66">
        <v>0</v>
      </c>
      <c r="I9" s="66">
        <v>133726</v>
      </c>
      <c r="J9" s="66">
        <v>171386</v>
      </c>
      <c r="K9" s="66">
        <v>0</v>
      </c>
      <c r="L9" s="66">
        <v>1929894.1635062499</v>
      </c>
      <c r="M9" s="66">
        <v>1975071.76687802</v>
      </c>
      <c r="N9" s="66">
        <v>0</v>
      </c>
      <c r="O9" s="67"/>
      <c r="Q9" s="226"/>
      <c r="S9" s="197"/>
      <c r="T9" s="223"/>
    </row>
    <row r="10" spans="2:20" s="194" customFormat="1" ht="21" customHeight="1" x14ac:dyDescent="0.25">
      <c r="B10" s="7" t="s">
        <v>0</v>
      </c>
      <c r="C10" s="18"/>
      <c r="D10" s="62">
        <v>4009670</v>
      </c>
      <c r="E10" s="62">
        <v>0</v>
      </c>
      <c r="F10" s="62">
        <v>7449</v>
      </c>
      <c r="G10" s="62">
        <v>10868</v>
      </c>
      <c r="H10" s="62">
        <v>0</v>
      </c>
      <c r="I10" s="62">
        <v>20326</v>
      </c>
      <c r="J10" s="62">
        <v>30159</v>
      </c>
      <c r="K10" s="62">
        <v>0</v>
      </c>
      <c r="L10" s="62">
        <v>257446.55529665601</v>
      </c>
      <c r="M10" s="62">
        <v>313477.4875677143</v>
      </c>
      <c r="N10" s="62">
        <v>0</v>
      </c>
      <c r="O10" s="27"/>
      <c r="Q10" s="227"/>
      <c r="R10" s="196"/>
      <c r="S10" s="197"/>
      <c r="T10" s="223"/>
    </row>
    <row r="11" spans="2:20" s="194" customFormat="1" ht="21" customHeight="1" x14ac:dyDescent="0.25">
      <c r="B11" s="7" t="s">
        <v>109</v>
      </c>
      <c r="C11" s="118"/>
      <c r="D11" s="119">
        <v>2131427</v>
      </c>
      <c r="E11" s="119">
        <v>0</v>
      </c>
      <c r="F11" s="119">
        <v>3114</v>
      </c>
      <c r="G11" s="119">
        <v>5238</v>
      </c>
      <c r="H11" s="119">
        <v>0</v>
      </c>
      <c r="I11" s="119">
        <v>7455</v>
      </c>
      <c r="J11" s="119">
        <v>12385</v>
      </c>
      <c r="K11" s="119">
        <v>0</v>
      </c>
      <c r="L11" s="119">
        <v>71457.487437566728</v>
      </c>
      <c r="M11" s="119">
        <v>101677.81153125742</v>
      </c>
      <c r="N11" s="119">
        <v>0</v>
      </c>
      <c r="O11" s="119"/>
      <c r="Q11" s="227"/>
      <c r="R11" s="196"/>
      <c r="S11" s="197"/>
      <c r="T11" s="223"/>
    </row>
    <row r="12" spans="2:20" s="194" customFormat="1" ht="21" customHeight="1" x14ac:dyDescent="0.25">
      <c r="B12" s="7" t="s">
        <v>7</v>
      </c>
      <c r="C12" s="118"/>
      <c r="D12" s="119">
        <v>1792501</v>
      </c>
      <c r="E12" s="119">
        <v>0</v>
      </c>
      <c r="F12" s="119">
        <v>2648</v>
      </c>
      <c r="G12" s="119">
        <v>3276</v>
      </c>
      <c r="H12" s="119">
        <v>0</v>
      </c>
      <c r="I12" s="119">
        <v>7895</v>
      </c>
      <c r="J12" s="119">
        <v>8748</v>
      </c>
      <c r="K12" s="119">
        <v>0</v>
      </c>
      <c r="L12" s="119">
        <v>76511.983379237936</v>
      </c>
      <c r="M12" s="119">
        <v>87374.951566021176</v>
      </c>
      <c r="N12" s="119">
        <v>0</v>
      </c>
      <c r="O12" s="119"/>
      <c r="Q12" s="227"/>
      <c r="R12" s="196"/>
      <c r="S12" s="197"/>
      <c r="T12" s="223"/>
    </row>
    <row r="13" spans="2:20" s="194" customFormat="1" ht="21" customHeight="1" x14ac:dyDescent="0.25">
      <c r="B13" s="7" t="s">
        <v>13</v>
      </c>
      <c r="C13" s="118"/>
      <c r="D13" s="119">
        <v>998428</v>
      </c>
      <c r="E13" s="119">
        <v>0</v>
      </c>
      <c r="F13" s="119">
        <v>2401</v>
      </c>
      <c r="G13" s="119">
        <v>2356</v>
      </c>
      <c r="H13" s="119">
        <v>0</v>
      </c>
      <c r="I13" s="119">
        <v>6024</v>
      </c>
      <c r="J13" s="119">
        <v>5910</v>
      </c>
      <c r="K13" s="119">
        <v>0</v>
      </c>
      <c r="L13" s="119">
        <v>40404.36805303648</v>
      </c>
      <c r="M13" s="119">
        <v>33521.212802080569</v>
      </c>
      <c r="N13" s="119">
        <v>0</v>
      </c>
      <c r="O13" s="119"/>
      <c r="Q13" s="227"/>
      <c r="R13" s="196"/>
      <c r="S13" s="197"/>
      <c r="T13" s="223"/>
    </row>
    <row r="14" spans="2:20" s="194" customFormat="1" ht="21" customHeight="1" x14ac:dyDescent="0.25">
      <c r="B14" s="7" t="s">
        <v>17</v>
      </c>
      <c r="C14" s="118"/>
      <c r="D14" s="119">
        <v>1199974</v>
      </c>
      <c r="E14" s="119">
        <v>0</v>
      </c>
      <c r="F14" s="119">
        <v>2063</v>
      </c>
      <c r="G14" s="119">
        <v>2611</v>
      </c>
      <c r="H14" s="119">
        <v>0</v>
      </c>
      <c r="I14" s="119">
        <v>4626</v>
      </c>
      <c r="J14" s="119">
        <v>6186</v>
      </c>
      <c r="K14" s="119">
        <v>0</v>
      </c>
      <c r="L14" s="119">
        <v>51614.45271233868</v>
      </c>
      <c r="M14" s="119">
        <v>55602.288739003052</v>
      </c>
      <c r="N14" s="119">
        <v>0</v>
      </c>
      <c r="O14" s="119"/>
      <c r="Q14" s="227"/>
      <c r="R14" s="196"/>
      <c r="S14" s="197"/>
      <c r="T14" s="223"/>
    </row>
    <row r="15" spans="2:20" s="194" customFormat="1" ht="21" customHeight="1" x14ac:dyDescent="0.25">
      <c r="B15" s="7" t="s">
        <v>25</v>
      </c>
      <c r="C15" s="118"/>
      <c r="D15" s="119">
        <v>1591295</v>
      </c>
      <c r="E15" s="119">
        <v>0</v>
      </c>
      <c r="F15" s="119">
        <v>2416</v>
      </c>
      <c r="G15" s="119">
        <v>3599</v>
      </c>
      <c r="H15" s="119">
        <v>0</v>
      </c>
      <c r="I15" s="119">
        <v>5969</v>
      </c>
      <c r="J15" s="119">
        <v>9075</v>
      </c>
      <c r="K15" s="119">
        <v>0</v>
      </c>
      <c r="L15" s="119">
        <v>60887.424475054926</v>
      </c>
      <c r="M15" s="119">
        <v>79440.634386389924</v>
      </c>
      <c r="N15" s="119">
        <v>0</v>
      </c>
      <c r="O15" s="119"/>
      <c r="Q15" s="227"/>
      <c r="R15" s="196"/>
      <c r="S15" s="197"/>
      <c r="T15" s="223"/>
    </row>
    <row r="16" spans="2:20" s="194" customFormat="1" ht="21" customHeight="1" x14ac:dyDescent="0.25">
      <c r="B16" s="7" t="s">
        <v>127</v>
      </c>
      <c r="C16" s="118"/>
      <c r="D16" s="119">
        <v>1740405</v>
      </c>
      <c r="E16" s="119">
        <v>0</v>
      </c>
      <c r="F16" s="119">
        <v>3714</v>
      </c>
      <c r="G16" s="119">
        <v>4152</v>
      </c>
      <c r="H16" s="119">
        <v>0</v>
      </c>
      <c r="I16" s="119">
        <v>8402</v>
      </c>
      <c r="J16" s="119">
        <v>10244</v>
      </c>
      <c r="K16" s="119">
        <v>0</v>
      </c>
      <c r="L16" s="119">
        <v>115600.68508122314</v>
      </c>
      <c r="M16" s="119">
        <v>119678.14989329856</v>
      </c>
      <c r="N16" s="119">
        <v>0</v>
      </c>
      <c r="O16" s="119"/>
      <c r="Q16" s="227"/>
      <c r="R16" s="196"/>
      <c r="S16" s="197"/>
      <c r="T16" s="223"/>
    </row>
    <row r="17" spans="2:20" s="194" customFormat="1" ht="21" customHeight="1" x14ac:dyDescent="0.25">
      <c r="B17" s="7" t="s">
        <v>35</v>
      </c>
      <c r="C17" s="118"/>
      <c r="D17" s="119">
        <v>2496041</v>
      </c>
      <c r="E17" s="119">
        <v>0</v>
      </c>
      <c r="F17" s="119">
        <v>4212</v>
      </c>
      <c r="G17" s="119">
        <v>4710</v>
      </c>
      <c r="H17" s="119">
        <v>0</v>
      </c>
      <c r="I17" s="119">
        <v>11126</v>
      </c>
      <c r="J17" s="119">
        <v>13997</v>
      </c>
      <c r="K17" s="119">
        <v>0</v>
      </c>
      <c r="L17" s="119">
        <v>109494.81510332134</v>
      </c>
      <c r="M17" s="119">
        <v>111197.15659408346</v>
      </c>
      <c r="N17" s="119">
        <v>0</v>
      </c>
      <c r="O17" s="119"/>
      <c r="Q17" s="227"/>
      <c r="R17" s="196"/>
      <c r="S17" s="197"/>
      <c r="T17" s="223"/>
    </row>
    <row r="18" spans="2:20" s="194" customFormat="1" ht="21" customHeight="1" x14ac:dyDescent="0.25">
      <c r="B18" s="7" t="s">
        <v>209</v>
      </c>
      <c r="C18" s="118"/>
      <c r="D18" s="119">
        <v>284885</v>
      </c>
      <c r="E18" s="119">
        <v>0</v>
      </c>
      <c r="F18" s="119">
        <v>178</v>
      </c>
      <c r="G18" s="119">
        <v>166</v>
      </c>
      <c r="H18" s="119">
        <v>0</v>
      </c>
      <c r="I18" s="119">
        <v>595</v>
      </c>
      <c r="J18" s="119">
        <v>452</v>
      </c>
      <c r="K18" s="119">
        <v>0</v>
      </c>
      <c r="L18" s="119">
        <v>4479.7485640939503</v>
      </c>
      <c r="M18" s="119">
        <v>3566.3453134920633</v>
      </c>
      <c r="N18" s="119">
        <v>0</v>
      </c>
      <c r="O18" s="119"/>
      <c r="Q18" s="227"/>
      <c r="R18" s="196"/>
      <c r="S18" s="197"/>
      <c r="T18" s="223"/>
    </row>
    <row r="19" spans="2:20" s="194" customFormat="1" ht="21" customHeight="1" x14ac:dyDescent="0.25">
      <c r="B19" s="7" t="s">
        <v>37</v>
      </c>
      <c r="C19" s="118"/>
      <c r="D19" s="119">
        <v>6994423</v>
      </c>
      <c r="E19" s="119">
        <v>0</v>
      </c>
      <c r="F19" s="119">
        <v>11000</v>
      </c>
      <c r="G19" s="119">
        <v>10489</v>
      </c>
      <c r="H19" s="119">
        <v>0</v>
      </c>
      <c r="I19" s="119">
        <v>27078</v>
      </c>
      <c r="J19" s="119">
        <v>26655</v>
      </c>
      <c r="K19" s="119">
        <v>0</v>
      </c>
      <c r="L19" s="119">
        <v>527355.91921277333</v>
      </c>
      <c r="M19" s="119">
        <v>451449.70589967066</v>
      </c>
      <c r="N19" s="119">
        <v>0</v>
      </c>
      <c r="O19" s="119"/>
      <c r="Q19" s="227"/>
      <c r="R19" s="196"/>
      <c r="S19" s="197"/>
      <c r="T19" s="223"/>
    </row>
    <row r="20" spans="2:20" s="194" customFormat="1" ht="21" customHeight="1" x14ac:dyDescent="0.25">
      <c r="B20" s="7" t="s">
        <v>44</v>
      </c>
      <c r="C20" s="118"/>
      <c r="D20" s="119">
        <v>1149440</v>
      </c>
      <c r="E20" s="119">
        <v>0</v>
      </c>
      <c r="F20" s="119">
        <v>3405</v>
      </c>
      <c r="G20" s="119">
        <v>4300</v>
      </c>
      <c r="H20" s="119">
        <v>0</v>
      </c>
      <c r="I20" s="119">
        <v>9691</v>
      </c>
      <c r="J20" s="119">
        <v>11035</v>
      </c>
      <c r="K20" s="119">
        <v>0</v>
      </c>
      <c r="L20" s="119">
        <v>99668.645018507435</v>
      </c>
      <c r="M20" s="119">
        <v>123318.12197784934</v>
      </c>
      <c r="N20" s="119">
        <v>0</v>
      </c>
      <c r="O20" s="119"/>
      <c r="Q20" s="227"/>
      <c r="R20" s="196"/>
      <c r="S20" s="197"/>
      <c r="T20" s="223"/>
    </row>
    <row r="21" spans="2:20" s="194" customFormat="1" ht="21" customHeight="1" x14ac:dyDescent="0.25">
      <c r="B21" s="7" t="s">
        <v>49</v>
      </c>
      <c r="C21" s="118"/>
      <c r="D21" s="119">
        <v>3418785</v>
      </c>
      <c r="E21" s="119">
        <v>0</v>
      </c>
      <c r="F21" s="119">
        <v>2591</v>
      </c>
      <c r="G21" s="119">
        <v>3872</v>
      </c>
      <c r="H21" s="119">
        <v>0</v>
      </c>
      <c r="I21" s="119">
        <v>6698</v>
      </c>
      <c r="J21" s="119">
        <v>11097</v>
      </c>
      <c r="K21" s="119">
        <v>0</v>
      </c>
      <c r="L21" s="119">
        <v>63077.495154321317</v>
      </c>
      <c r="M21" s="119">
        <v>75689.36956533647</v>
      </c>
      <c r="N21" s="119">
        <v>0</v>
      </c>
      <c r="O21" s="119"/>
      <c r="Q21" s="227"/>
      <c r="R21" s="196"/>
      <c r="S21" s="197"/>
      <c r="T21" s="223"/>
    </row>
    <row r="22" spans="2:20" s="194" customFormat="1" ht="21" customHeight="1" x14ac:dyDescent="0.25">
      <c r="B22" s="7" t="s">
        <v>56</v>
      </c>
      <c r="C22" s="118"/>
      <c r="D22" s="119">
        <v>2453677</v>
      </c>
      <c r="E22" s="119">
        <v>0</v>
      </c>
      <c r="F22" s="119">
        <v>2320</v>
      </c>
      <c r="G22" s="119">
        <v>5469</v>
      </c>
      <c r="H22" s="119">
        <v>0</v>
      </c>
      <c r="I22" s="119">
        <v>6356</v>
      </c>
      <c r="J22" s="119">
        <v>14553</v>
      </c>
      <c r="K22" s="119">
        <v>0</v>
      </c>
      <c r="L22" s="119">
        <v>75781.869360901939</v>
      </c>
      <c r="M22" s="119">
        <v>139691.91232209536</v>
      </c>
      <c r="N22" s="119">
        <v>0</v>
      </c>
      <c r="O22" s="119"/>
      <c r="Q22" s="227"/>
      <c r="R22" s="196"/>
      <c r="S22" s="197"/>
      <c r="T22" s="223"/>
    </row>
    <row r="23" spans="2:20" s="194" customFormat="1" ht="21" customHeight="1" x14ac:dyDescent="0.25">
      <c r="B23" s="7" t="s">
        <v>58</v>
      </c>
      <c r="C23" s="118"/>
      <c r="D23" s="119">
        <v>1982112</v>
      </c>
      <c r="E23" s="119">
        <v>0</v>
      </c>
      <c r="F23" s="119">
        <v>4935</v>
      </c>
      <c r="G23" s="119">
        <v>3803</v>
      </c>
      <c r="H23" s="119">
        <v>0</v>
      </c>
      <c r="I23" s="119">
        <v>10527</v>
      </c>
      <c r="J23" s="119">
        <v>9507</v>
      </c>
      <c r="K23" s="119">
        <v>0</v>
      </c>
      <c r="L23" s="119">
        <v>359246.28354610555</v>
      </c>
      <c r="M23" s="119">
        <v>264275.92263153411</v>
      </c>
      <c r="N23" s="119">
        <v>0</v>
      </c>
      <c r="O23" s="119"/>
      <c r="Q23" s="227"/>
      <c r="R23" s="196"/>
      <c r="S23" s="197"/>
      <c r="T23" s="223"/>
    </row>
    <row r="24" spans="2:20" s="194" customFormat="1" ht="21" customHeight="1" x14ac:dyDescent="0.25">
      <c r="B24" s="7" t="s">
        <v>207</v>
      </c>
      <c r="C24" s="118"/>
      <c r="D24" s="119">
        <v>95120</v>
      </c>
      <c r="E24" s="119">
        <v>0</v>
      </c>
      <c r="F24" s="119">
        <v>132</v>
      </c>
      <c r="G24" s="119">
        <v>264</v>
      </c>
      <c r="H24" s="119">
        <v>0</v>
      </c>
      <c r="I24" s="119">
        <v>297</v>
      </c>
      <c r="J24" s="119">
        <v>758</v>
      </c>
      <c r="K24" s="119">
        <v>0</v>
      </c>
      <c r="L24" s="119">
        <v>2622.5279999999998</v>
      </c>
      <c r="M24" s="119">
        <v>4907.1764699999994</v>
      </c>
      <c r="N24" s="119">
        <v>0</v>
      </c>
      <c r="O24" s="119"/>
      <c r="Q24" s="227"/>
      <c r="R24" s="196"/>
      <c r="S24" s="197"/>
      <c r="T24" s="223"/>
    </row>
    <row r="25" spans="2:20" s="194" customFormat="1" ht="21" customHeight="1" x14ac:dyDescent="0.25">
      <c r="B25" s="7" t="s">
        <v>208</v>
      </c>
      <c r="C25" s="118"/>
      <c r="D25" s="119">
        <v>109202</v>
      </c>
      <c r="E25" s="119">
        <v>0</v>
      </c>
      <c r="F25" s="119">
        <v>274</v>
      </c>
      <c r="G25" s="119">
        <v>242</v>
      </c>
      <c r="H25" s="119">
        <v>0</v>
      </c>
      <c r="I25" s="119">
        <v>661</v>
      </c>
      <c r="J25" s="119">
        <v>625</v>
      </c>
      <c r="K25" s="119">
        <v>0</v>
      </c>
      <c r="L25" s="119">
        <v>14243.903111111109</v>
      </c>
      <c r="M25" s="119">
        <v>10203.519618193655</v>
      </c>
      <c r="N25" s="119">
        <v>0</v>
      </c>
      <c r="O25" s="119"/>
      <c r="Q25" s="227"/>
      <c r="R25" s="196"/>
      <c r="S25" s="197"/>
      <c r="T25" s="223"/>
    </row>
    <row r="26" spans="2:20" s="194" customFormat="1" ht="15" customHeight="1" thickBot="1" x14ac:dyDescent="0.3">
      <c r="B26" s="8"/>
      <c r="C26" s="17"/>
      <c r="D26" s="17"/>
      <c r="E26" s="17"/>
      <c r="F26" s="17"/>
      <c r="G26" s="17"/>
      <c r="H26" s="198"/>
      <c r="I26" s="198"/>
      <c r="J26" s="198"/>
      <c r="K26" s="198"/>
      <c r="L26" s="198"/>
      <c r="M26" s="198"/>
      <c r="N26" s="198"/>
      <c r="O26" s="14"/>
      <c r="Q26" s="210"/>
    </row>
    <row r="28" spans="2:20" x14ac:dyDescent="0.2">
      <c r="B28" s="86" t="s">
        <v>105</v>
      </c>
    </row>
    <row r="29" spans="2:20" x14ac:dyDescent="0.2">
      <c r="B29" s="87" t="s">
        <v>212</v>
      </c>
    </row>
    <row r="30" spans="2:20" x14ac:dyDescent="0.2">
      <c r="B30" s="86"/>
    </row>
    <row r="31" spans="2:20" x14ac:dyDescent="0.2">
      <c r="B31" s="86" t="s">
        <v>210</v>
      </c>
    </row>
    <row r="32" spans="2:20" x14ac:dyDescent="0.2">
      <c r="B32" s="87" t="s">
        <v>211</v>
      </c>
    </row>
    <row r="33" spans="2:2" x14ac:dyDescent="0.2">
      <c r="B33" s="86" t="s">
        <v>213</v>
      </c>
    </row>
    <row r="34" spans="2:2" x14ac:dyDescent="0.2">
      <c r="B34" s="87" t="s">
        <v>214</v>
      </c>
    </row>
  </sheetData>
  <sheetProtection algorithmName="SHA-512" hashValue="EOMw9iSw+gMAxsL40eLwo6FOkFKq9hY8yeVAclTn6m9W90vIep7063hasx3JmaORD3s69PEWICwtUPHQgmqFtA==" saltValue="huE7DjPA7t2HEoxeDHHmog==" spinCount="100000" sheet="1" objects="1" scenarios="1"/>
  <mergeCells count="5">
    <mergeCell ref="B2:O2"/>
    <mergeCell ref="B3:O3"/>
    <mergeCell ref="F5:G5"/>
    <mergeCell ref="L5:M5"/>
    <mergeCell ref="I5:J5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colBreaks count="1" manualBreakCount="1">
    <brk id="15" max="3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60"/>
  <sheetViews>
    <sheetView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8.7109375" style="192" customWidth="1"/>
    <col min="6" max="6" width="2" style="192" customWidth="1"/>
    <col min="7" max="8" width="21.28515625" style="192" customWidth="1"/>
    <col min="9" max="9" width="2" style="192" customWidth="1"/>
    <col min="10" max="11" width="21.28515625" style="192" customWidth="1"/>
    <col min="12" max="12" width="2" style="192" customWidth="1"/>
    <col min="13" max="14" width="21.28515625" style="192" customWidth="1"/>
    <col min="15" max="16" width="2" style="192" customWidth="1"/>
    <col min="17" max="17" width="14.5703125" style="192" bestFit="1" customWidth="1"/>
    <col min="18" max="16384" width="9.140625" style="192"/>
  </cols>
  <sheetData>
    <row r="1" spans="2:17" ht="54.95" customHeight="1" x14ac:dyDescent="0.2"/>
    <row r="2" spans="2:17" ht="12" customHeight="1" x14ac:dyDescent="0.2">
      <c r="B2" s="232" t="s">
        <v>223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2:17" x14ac:dyDescent="0.2">
      <c r="B3" s="233" t="s">
        <v>224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</row>
    <row r="4" spans="2:17" ht="7.15" customHeight="1" thickBot="1" x14ac:dyDescent="0.25">
      <c r="B4" s="3"/>
      <c r="C4" s="3"/>
      <c r="D4" s="3"/>
      <c r="E4" s="3"/>
      <c r="F4" s="3"/>
      <c r="G4" s="5"/>
      <c r="H4" s="5"/>
      <c r="I4" s="5"/>
      <c r="J4" s="5"/>
      <c r="K4" s="5"/>
      <c r="L4" s="5"/>
      <c r="M4" s="5"/>
      <c r="N4" s="5"/>
      <c r="O4" s="5"/>
    </row>
    <row r="5" spans="2:17" s="194" customFormat="1" ht="39.75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</row>
    <row r="6" spans="2:17" s="194" customForma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</row>
    <row r="7" spans="2:17" s="195" customFormat="1" ht="17.25" customHeight="1" thickBot="1" x14ac:dyDescent="0.3">
      <c r="B7" s="93"/>
      <c r="C7" s="92"/>
      <c r="D7" s="93"/>
      <c r="E7" s="92"/>
      <c r="F7" s="93"/>
      <c r="G7" s="110">
        <v>2022</v>
      </c>
      <c r="H7" s="110">
        <v>2023</v>
      </c>
      <c r="I7" s="111"/>
      <c r="J7" s="110">
        <v>2022</v>
      </c>
      <c r="K7" s="110">
        <v>2023</v>
      </c>
      <c r="L7" s="111"/>
      <c r="M7" s="110">
        <v>2022</v>
      </c>
      <c r="N7" s="110">
        <v>2023</v>
      </c>
      <c r="O7" s="111"/>
    </row>
    <row r="8" spans="2:17" s="194" customFormat="1" ht="15" customHeight="1" x14ac:dyDescent="0.25">
      <c r="B8" s="19"/>
      <c r="C8" s="19" t="s">
        <v>60</v>
      </c>
      <c r="D8" s="10"/>
      <c r="E8" s="69">
        <v>32447385</v>
      </c>
      <c r="F8" s="70"/>
      <c r="G8" s="69">
        <v>52852</v>
      </c>
      <c r="H8" s="69">
        <v>65415</v>
      </c>
      <c r="I8" s="69"/>
      <c r="J8" s="69">
        <v>133726</v>
      </c>
      <c r="K8" s="69">
        <v>171386</v>
      </c>
      <c r="L8" s="69"/>
      <c r="M8" s="69">
        <v>1929894.1635062499</v>
      </c>
      <c r="N8" s="69">
        <v>1975071.76687802</v>
      </c>
      <c r="O8" s="69"/>
      <c r="Q8" s="207"/>
    </row>
    <row r="9" spans="2:17" s="194" customFormat="1" ht="15" customHeight="1" x14ac:dyDescent="0.25">
      <c r="B9" s="9"/>
      <c r="C9" s="9" t="s">
        <v>0</v>
      </c>
      <c r="D9" s="60"/>
      <c r="E9" s="69">
        <v>4009670</v>
      </c>
      <c r="F9" s="71"/>
      <c r="G9" s="69">
        <v>7449</v>
      </c>
      <c r="H9" s="69">
        <v>10868</v>
      </c>
      <c r="I9" s="69">
        <v>0</v>
      </c>
      <c r="J9" s="69">
        <v>20326</v>
      </c>
      <c r="K9" s="69">
        <v>30159</v>
      </c>
      <c r="L9" s="69"/>
      <c r="M9" s="69">
        <v>257446.55529665601</v>
      </c>
      <c r="N9" s="69">
        <v>313477.4875677143</v>
      </c>
      <c r="O9" s="69"/>
      <c r="Q9" s="201"/>
    </row>
    <row r="10" spans="2:17" s="204" customFormat="1" ht="15" customHeight="1" x14ac:dyDescent="0.2">
      <c r="B10" s="124"/>
      <c r="C10" s="124" t="s">
        <v>1</v>
      </c>
      <c r="D10" s="124"/>
      <c r="E10" s="141">
        <v>495338</v>
      </c>
      <c r="F10" s="142"/>
      <c r="G10" s="143">
        <v>1218</v>
      </c>
      <c r="H10" s="143">
        <v>1302</v>
      </c>
      <c r="I10" s="143"/>
      <c r="J10" s="61">
        <v>2674</v>
      </c>
      <c r="K10" s="61">
        <v>3800</v>
      </c>
      <c r="L10" s="61"/>
      <c r="M10" s="190">
        <v>63021.854753120002</v>
      </c>
      <c r="N10" s="190">
        <v>63500.481028646922</v>
      </c>
      <c r="O10" s="61"/>
      <c r="P10" s="202"/>
      <c r="Q10" s="203"/>
    </row>
    <row r="11" spans="2:17" s="204" customFormat="1" ht="15" customHeight="1" x14ac:dyDescent="0.2">
      <c r="B11" s="124"/>
      <c r="C11" s="129" t="s">
        <v>106</v>
      </c>
      <c r="D11" s="129"/>
      <c r="E11" s="141">
        <v>1711191</v>
      </c>
      <c r="F11" s="142"/>
      <c r="G11" s="143">
        <v>3028</v>
      </c>
      <c r="H11" s="143">
        <v>5138</v>
      </c>
      <c r="I11" s="143"/>
      <c r="J11" s="61">
        <v>8110</v>
      </c>
      <c r="K11" s="61">
        <v>14493</v>
      </c>
      <c r="L11" s="61"/>
      <c r="M11" s="190">
        <v>113555.38632399192</v>
      </c>
      <c r="N11" s="190">
        <v>148263.73237588134</v>
      </c>
      <c r="O11" s="61"/>
      <c r="P11" s="202"/>
      <c r="Q11" s="203"/>
    </row>
    <row r="12" spans="2:17" s="204" customFormat="1" ht="15" customHeight="1" x14ac:dyDescent="0.2">
      <c r="B12" s="121"/>
      <c r="C12" s="129" t="s">
        <v>2</v>
      </c>
      <c r="D12" s="129"/>
      <c r="E12" s="141">
        <v>323762</v>
      </c>
      <c r="F12" s="142"/>
      <c r="G12" s="143">
        <v>1028</v>
      </c>
      <c r="H12" s="143">
        <v>1134</v>
      </c>
      <c r="I12" s="28"/>
      <c r="J12" s="61">
        <v>2808</v>
      </c>
      <c r="K12" s="61">
        <v>3013</v>
      </c>
      <c r="L12" s="61"/>
      <c r="M12" s="190">
        <v>25757.85330952561</v>
      </c>
      <c r="N12" s="190">
        <v>19788.513080889075</v>
      </c>
      <c r="O12" s="61"/>
      <c r="P12" s="202"/>
      <c r="Q12" s="203"/>
    </row>
    <row r="13" spans="2:17" s="204" customFormat="1" ht="15" customHeight="1" x14ac:dyDescent="0.2">
      <c r="B13" s="121"/>
      <c r="C13" s="121" t="s">
        <v>3</v>
      </c>
      <c r="D13" s="121"/>
      <c r="E13" s="141">
        <v>222382</v>
      </c>
      <c r="F13" s="144"/>
      <c r="G13" s="143">
        <v>307</v>
      </c>
      <c r="H13" s="143">
        <v>548</v>
      </c>
      <c r="I13" s="28"/>
      <c r="J13" s="61">
        <v>946</v>
      </c>
      <c r="K13" s="61">
        <v>1388</v>
      </c>
      <c r="L13" s="61"/>
      <c r="M13" s="190">
        <v>9221.4405476635457</v>
      </c>
      <c r="N13" s="190">
        <v>12261.423541006814</v>
      </c>
      <c r="O13" s="61"/>
      <c r="P13" s="202"/>
      <c r="Q13" s="203"/>
    </row>
    <row r="14" spans="2:17" s="204" customFormat="1" ht="15" customHeight="1" x14ac:dyDescent="0.2">
      <c r="B14" s="121"/>
      <c r="C14" s="121" t="s">
        <v>107</v>
      </c>
      <c r="D14" s="121"/>
      <c r="E14" s="141">
        <v>329497</v>
      </c>
      <c r="F14" s="144"/>
      <c r="G14" s="143">
        <v>661</v>
      </c>
      <c r="H14" s="143">
        <v>1143</v>
      </c>
      <c r="I14" s="28"/>
      <c r="J14" s="61">
        <v>1913</v>
      </c>
      <c r="K14" s="61">
        <v>3335</v>
      </c>
      <c r="L14" s="61"/>
      <c r="M14" s="190">
        <v>17629.761084952184</v>
      </c>
      <c r="N14" s="190">
        <v>34284.273567437434</v>
      </c>
      <c r="O14" s="61"/>
      <c r="P14" s="202"/>
      <c r="Q14" s="203"/>
    </row>
    <row r="15" spans="2:17" s="204" customFormat="1" ht="15" customHeight="1" x14ac:dyDescent="0.2">
      <c r="B15" s="121"/>
      <c r="C15" s="121" t="s">
        <v>4</v>
      </c>
      <c r="D15" s="121"/>
      <c r="E15" s="141">
        <v>78195</v>
      </c>
      <c r="F15" s="144"/>
      <c r="G15" s="143">
        <v>101</v>
      </c>
      <c r="H15" s="143">
        <v>130</v>
      </c>
      <c r="I15" s="28"/>
      <c r="J15" s="61">
        <v>258</v>
      </c>
      <c r="K15" s="61">
        <v>392</v>
      </c>
      <c r="L15" s="61"/>
      <c r="M15" s="190">
        <v>1939.0593539370666</v>
      </c>
      <c r="N15" s="190">
        <v>2221.4121153040569</v>
      </c>
      <c r="O15" s="61"/>
      <c r="P15" s="202"/>
      <c r="Q15" s="203"/>
    </row>
    <row r="16" spans="2:17" s="204" customFormat="1" ht="15" customHeight="1" x14ac:dyDescent="0.2">
      <c r="B16" s="121"/>
      <c r="C16" s="121" t="s">
        <v>5</v>
      </c>
      <c r="D16" s="121"/>
      <c r="E16" s="141">
        <v>314776</v>
      </c>
      <c r="F16" s="144"/>
      <c r="G16" s="143">
        <v>469</v>
      </c>
      <c r="H16" s="143">
        <v>537</v>
      </c>
      <c r="I16" s="28"/>
      <c r="J16" s="61">
        <v>1323</v>
      </c>
      <c r="K16" s="61">
        <v>1396</v>
      </c>
      <c r="L16" s="61"/>
      <c r="M16" s="190">
        <v>10100.287087557484</v>
      </c>
      <c r="N16" s="190">
        <v>13433.444262890322</v>
      </c>
      <c r="O16" s="61"/>
      <c r="P16" s="202"/>
      <c r="Q16" s="203"/>
    </row>
    <row r="17" spans="2:17" s="204" customFormat="1" ht="15" customHeight="1" x14ac:dyDescent="0.2">
      <c r="B17" s="121"/>
      <c r="C17" s="121" t="s">
        <v>108</v>
      </c>
      <c r="D17" s="121"/>
      <c r="E17" s="141">
        <v>173318</v>
      </c>
      <c r="F17" s="144"/>
      <c r="G17" s="143">
        <v>120</v>
      </c>
      <c r="H17" s="143">
        <v>599</v>
      </c>
      <c r="I17" s="28"/>
      <c r="J17" s="61">
        <v>368</v>
      </c>
      <c r="K17" s="61">
        <v>1473</v>
      </c>
      <c r="L17" s="61"/>
      <c r="M17" s="190">
        <v>2692.7085646933338</v>
      </c>
      <c r="N17" s="190">
        <v>13085.361540951841</v>
      </c>
      <c r="O17" s="61"/>
      <c r="P17" s="202"/>
      <c r="Q17" s="203"/>
    </row>
    <row r="18" spans="2:17" s="204" customFormat="1" ht="15" customHeight="1" x14ac:dyDescent="0.2">
      <c r="B18" s="121"/>
      <c r="C18" s="121" t="s">
        <v>6</v>
      </c>
      <c r="D18" s="121"/>
      <c r="E18" s="141">
        <v>197762</v>
      </c>
      <c r="F18" s="144"/>
      <c r="G18" s="143">
        <v>379</v>
      </c>
      <c r="H18" s="143">
        <v>221</v>
      </c>
      <c r="I18" s="28"/>
      <c r="J18" s="61">
        <v>1646</v>
      </c>
      <c r="K18" s="61">
        <v>621</v>
      </c>
      <c r="L18" s="61"/>
      <c r="M18" s="190">
        <v>11833.084916674326</v>
      </c>
      <c r="N18" s="190">
        <v>5401.132721373252</v>
      </c>
      <c r="O18" s="61"/>
      <c r="P18" s="202"/>
    </row>
    <row r="19" spans="2:17" s="204" customFormat="1" ht="15" customHeight="1" x14ac:dyDescent="0.2">
      <c r="B19" s="121"/>
      <c r="C19" s="121" t="s">
        <v>67</v>
      </c>
      <c r="D19" s="121"/>
      <c r="E19" s="141">
        <v>163449</v>
      </c>
      <c r="F19" s="144"/>
      <c r="G19" s="143">
        <v>138</v>
      </c>
      <c r="H19" s="143">
        <v>116</v>
      </c>
      <c r="I19" s="28"/>
      <c r="J19" s="61">
        <v>280</v>
      </c>
      <c r="K19" s="61">
        <v>248</v>
      </c>
      <c r="L19" s="61"/>
      <c r="M19" s="190">
        <v>1695.1193545405217</v>
      </c>
      <c r="N19" s="190">
        <v>1237.7133333333336</v>
      </c>
      <c r="O19" s="61"/>
      <c r="P19" s="202"/>
      <c r="Q19" s="203"/>
    </row>
    <row r="20" spans="2:17" s="194" customFormat="1" ht="7.5" customHeight="1" x14ac:dyDescent="0.25">
      <c r="B20" s="14"/>
      <c r="C20" s="14"/>
      <c r="D20" s="14"/>
      <c r="E20" s="33"/>
      <c r="F20" s="72"/>
      <c r="G20" s="27"/>
      <c r="H20" s="27"/>
      <c r="I20" s="27"/>
      <c r="J20" s="27"/>
      <c r="K20" s="27"/>
      <c r="L20" s="27"/>
      <c r="M20" s="27"/>
      <c r="N20" s="27"/>
      <c r="O20" s="27"/>
      <c r="P20" s="205"/>
      <c r="Q20" s="206"/>
    </row>
    <row r="21" spans="2:17" s="194" customFormat="1" ht="15" customHeight="1" x14ac:dyDescent="0.25">
      <c r="B21" s="14"/>
      <c r="C21" s="9" t="s">
        <v>109</v>
      </c>
      <c r="D21" s="114"/>
      <c r="E21" s="123">
        <v>2131427</v>
      </c>
      <c r="F21" s="116"/>
      <c r="G21" s="123">
        <v>3114</v>
      </c>
      <c r="H21" s="123">
        <v>5238</v>
      </c>
      <c r="I21" s="115"/>
      <c r="J21" s="123">
        <v>7455</v>
      </c>
      <c r="K21" s="123">
        <v>12385</v>
      </c>
      <c r="L21" s="115"/>
      <c r="M21" s="123">
        <v>71457.487437566728</v>
      </c>
      <c r="N21" s="123">
        <v>101677.81153125742</v>
      </c>
      <c r="O21" s="115"/>
      <c r="P21" s="205"/>
      <c r="Q21" s="206"/>
    </row>
    <row r="22" spans="2:17" s="194" customFormat="1" ht="15" customHeight="1" x14ac:dyDescent="0.25">
      <c r="B22" s="14"/>
      <c r="C22" s="14" t="s">
        <v>110</v>
      </c>
      <c r="D22" s="14"/>
      <c r="E22" s="33">
        <v>142643</v>
      </c>
      <c r="F22" s="72"/>
      <c r="G22" s="27">
        <v>250</v>
      </c>
      <c r="H22" s="27">
        <v>303</v>
      </c>
      <c r="I22" s="27"/>
      <c r="J22" s="61">
        <v>666</v>
      </c>
      <c r="K22" s="61">
        <v>794</v>
      </c>
      <c r="L22" s="61"/>
      <c r="M22" s="190">
        <v>4746.9273085465466</v>
      </c>
      <c r="N22" s="190">
        <v>5090.1682114224313</v>
      </c>
      <c r="O22" s="61"/>
      <c r="P22" s="205"/>
      <c r="Q22" s="206"/>
    </row>
    <row r="23" spans="2:17" s="194" customFormat="1" ht="15" customHeight="1" x14ac:dyDescent="0.25">
      <c r="B23" s="14"/>
      <c r="C23" s="14" t="s">
        <v>111</v>
      </c>
      <c r="D23" s="14"/>
      <c r="E23" s="33">
        <v>44412</v>
      </c>
      <c r="F23" s="72"/>
      <c r="G23" s="27">
        <v>158</v>
      </c>
      <c r="H23" s="27">
        <v>127</v>
      </c>
      <c r="I23" s="27"/>
      <c r="J23" s="61">
        <v>353</v>
      </c>
      <c r="K23" s="61">
        <v>283</v>
      </c>
      <c r="L23" s="61"/>
      <c r="M23" s="190">
        <v>6315.8750643258118</v>
      </c>
      <c r="N23" s="190">
        <v>1246.8979013636365</v>
      </c>
      <c r="O23" s="61"/>
      <c r="P23" s="205"/>
      <c r="Q23" s="206"/>
    </row>
    <row r="24" spans="2:17" s="194" customFormat="1" ht="15" customHeight="1" x14ac:dyDescent="0.25">
      <c r="B24" s="14"/>
      <c r="C24" s="14" t="s">
        <v>112</v>
      </c>
      <c r="D24" s="14"/>
      <c r="E24" s="33">
        <v>374051</v>
      </c>
      <c r="F24" s="72"/>
      <c r="G24" s="27">
        <v>394</v>
      </c>
      <c r="H24" s="27">
        <v>1263</v>
      </c>
      <c r="I24" s="27"/>
      <c r="J24" s="61">
        <v>929</v>
      </c>
      <c r="K24" s="61">
        <v>2614</v>
      </c>
      <c r="L24" s="61"/>
      <c r="M24" s="190">
        <v>8692.0562522043947</v>
      </c>
      <c r="N24" s="190">
        <v>23636.125516666671</v>
      </c>
      <c r="O24" s="61"/>
      <c r="P24" s="205"/>
      <c r="Q24" s="206"/>
    </row>
    <row r="25" spans="2:17" s="194" customFormat="1" ht="15" customHeight="1" x14ac:dyDescent="0.25">
      <c r="B25" s="14"/>
      <c r="C25" s="14" t="s">
        <v>113</v>
      </c>
      <c r="D25" s="14"/>
      <c r="E25" s="33">
        <v>544984</v>
      </c>
      <c r="F25" s="72"/>
      <c r="G25" s="27">
        <v>300</v>
      </c>
      <c r="H25" s="27">
        <v>701</v>
      </c>
      <c r="I25" s="27"/>
      <c r="J25" s="61">
        <v>759</v>
      </c>
      <c r="K25" s="61">
        <v>2094</v>
      </c>
      <c r="L25" s="61"/>
      <c r="M25" s="190">
        <v>6386.2598035778319</v>
      </c>
      <c r="N25" s="190">
        <v>13396.205339986396</v>
      </c>
      <c r="O25" s="61"/>
      <c r="P25" s="205"/>
      <c r="Q25" s="206"/>
    </row>
    <row r="26" spans="2:17" s="194" customFormat="1" ht="15" customHeight="1" x14ac:dyDescent="0.25">
      <c r="B26" s="14"/>
      <c r="C26" s="14" t="s">
        <v>114</v>
      </c>
      <c r="D26" s="14"/>
      <c r="E26" s="33">
        <v>237759</v>
      </c>
      <c r="F26" s="72"/>
      <c r="G26" s="27">
        <v>595</v>
      </c>
      <c r="H26" s="27">
        <v>738</v>
      </c>
      <c r="I26" s="27"/>
      <c r="J26" s="61">
        <v>1425</v>
      </c>
      <c r="K26" s="61">
        <v>1489</v>
      </c>
      <c r="L26" s="61"/>
      <c r="M26" s="190">
        <v>11997.022105119659</v>
      </c>
      <c r="N26" s="190">
        <v>10084.354206719294</v>
      </c>
      <c r="O26" s="61"/>
      <c r="P26" s="205"/>
      <c r="Q26" s="206"/>
    </row>
    <row r="27" spans="2:17" s="194" customFormat="1" ht="15" customHeight="1" x14ac:dyDescent="0.25">
      <c r="B27" s="14"/>
      <c r="C27" s="14" t="s">
        <v>115</v>
      </c>
      <c r="D27" s="14"/>
      <c r="E27" s="33">
        <v>337699</v>
      </c>
      <c r="F27" s="72"/>
      <c r="G27" s="27">
        <v>500</v>
      </c>
      <c r="H27" s="27">
        <v>847</v>
      </c>
      <c r="I27" s="27"/>
      <c r="J27" s="61">
        <v>1174</v>
      </c>
      <c r="K27" s="61">
        <v>1868</v>
      </c>
      <c r="L27" s="61"/>
      <c r="M27" s="190">
        <v>13824.18787619238</v>
      </c>
      <c r="N27" s="190">
        <v>19994.83043506886</v>
      </c>
      <c r="O27" s="61"/>
      <c r="P27" s="205"/>
      <c r="Q27" s="206"/>
    </row>
    <row r="28" spans="2:17" s="194" customFormat="1" ht="15" customHeight="1" x14ac:dyDescent="0.25">
      <c r="B28" s="14"/>
      <c r="C28" s="14" t="s">
        <v>116</v>
      </c>
      <c r="D28" s="14"/>
      <c r="E28" s="33">
        <v>94138</v>
      </c>
      <c r="F28" s="72"/>
      <c r="G28" s="27">
        <v>194</v>
      </c>
      <c r="H28" s="27">
        <v>277</v>
      </c>
      <c r="I28" s="27"/>
      <c r="J28" s="61">
        <v>412</v>
      </c>
      <c r="K28" s="61">
        <v>618</v>
      </c>
      <c r="L28" s="61"/>
      <c r="M28" s="190">
        <v>3182.3096988313723</v>
      </c>
      <c r="N28" s="190">
        <v>4853.676073880777</v>
      </c>
      <c r="O28" s="61"/>
      <c r="P28" s="205"/>
      <c r="Q28" s="206"/>
    </row>
    <row r="29" spans="2:17" s="194" customFormat="1" ht="15" customHeight="1" x14ac:dyDescent="0.25">
      <c r="B29" s="14"/>
      <c r="C29" s="14" t="s">
        <v>117</v>
      </c>
      <c r="D29" s="14"/>
      <c r="E29" s="33">
        <v>65698</v>
      </c>
      <c r="F29" s="72"/>
      <c r="G29" s="27">
        <v>151</v>
      </c>
      <c r="H29" s="27">
        <v>192</v>
      </c>
      <c r="I29" s="27"/>
      <c r="J29" s="61">
        <v>312</v>
      </c>
      <c r="K29" s="61">
        <v>385</v>
      </c>
      <c r="L29" s="61"/>
      <c r="M29" s="190">
        <v>2327.6253328449457</v>
      </c>
      <c r="N29" s="190">
        <v>3545.5418028571426</v>
      </c>
      <c r="O29" s="61"/>
      <c r="P29" s="205"/>
      <c r="Q29" s="206"/>
    </row>
    <row r="30" spans="2:17" s="194" customFormat="1" ht="15" customHeight="1" x14ac:dyDescent="0.25">
      <c r="B30" s="14"/>
      <c r="C30" s="14" t="s">
        <v>118</v>
      </c>
      <c r="D30" s="14"/>
      <c r="E30" s="33">
        <v>98922</v>
      </c>
      <c r="F30" s="72"/>
      <c r="G30" s="27">
        <v>260</v>
      </c>
      <c r="H30" s="27">
        <v>415</v>
      </c>
      <c r="I30" s="27"/>
      <c r="J30" s="61">
        <v>736</v>
      </c>
      <c r="K30" s="61">
        <v>1328</v>
      </c>
      <c r="L30" s="61"/>
      <c r="M30" s="190">
        <v>7361.7102963340703</v>
      </c>
      <c r="N30" s="190">
        <v>11863.636256501952</v>
      </c>
      <c r="O30" s="61"/>
      <c r="P30" s="205"/>
      <c r="Q30" s="206"/>
    </row>
    <row r="31" spans="2:17" s="194" customFormat="1" ht="15" customHeight="1" x14ac:dyDescent="0.25">
      <c r="B31" s="14"/>
      <c r="C31" s="14" t="s">
        <v>119</v>
      </c>
      <c r="D31" s="14"/>
      <c r="E31" s="33">
        <v>49812</v>
      </c>
      <c r="F31" s="72"/>
      <c r="G31" s="27">
        <v>50</v>
      </c>
      <c r="H31" s="27">
        <v>50</v>
      </c>
      <c r="I31" s="27"/>
      <c r="J31" s="61">
        <v>112</v>
      </c>
      <c r="K31" s="61">
        <v>100</v>
      </c>
      <c r="L31" s="61"/>
      <c r="M31" s="190">
        <v>1286.6416666666664</v>
      </c>
      <c r="N31" s="190">
        <v>980.46375</v>
      </c>
      <c r="O31" s="61"/>
      <c r="P31" s="205"/>
      <c r="Q31" s="206"/>
    </row>
    <row r="32" spans="2:17" s="194" customFormat="1" ht="15" customHeight="1" x14ac:dyDescent="0.25">
      <c r="B32" s="14"/>
      <c r="C32" s="14" t="s">
        <v>120</v>
      </c>
      <c r="D32" s="14"/>
      <c r="E32" s="33">
        <v>67925</v>
      </c>
      <c r="F32" s="72"/>
      <c r="G32" s="27">
        <v>112</v>
      </c>
      <c r="H32" s="27">
        <v>120</v>
      </c>
      <c r="I32" s="27"/>
      <c r="J32" s="61">
        <v>235</v>
      </c>
      <c r="K32" s="61">
        <v>419</v>
      </c>
      <c r="L32" s="61"/>
      <c r="M32" s="190">
        <v>1858.6016698880003</v>
      </c>
      <c r="N32" s="190">
        <v>2437.3256249999999</v>
      </c>
      <c r="O32" s="61"/>
      <c r="P32" s="205"/>
      <c r="Q32" s="206"/>
    </row>
    <row r="33" spans="2:17" s="194" customFormat="1" ht="15" customHeight="1" x14ac:dyDescent="0.25">
      <c r="B33" s="14"/>
      <c r="C33" s="14" t="s">
        <v>121</v>
      </c>
      <c r="D33" s="14"/>
      <c r="E33" s="33">
        <v>73384</v>
      </c>
      <c r="F33" s="72"/>
      <c r="G33" s="27">
        <v>150</v>
      </c>
      <c r="H33" s="27">
        <v>205</v>
      </c>
      <c r="I33" s="27"/>
      <c r="J33" s="61">
        <v>342</v>
      </c>
      <c r="K33" s="61">
        <v>393</v>
      </c>
      <c r="L33" s="61"/>
      <c r="M33" s="190">
        <v>3478.2703630350406</v>
      </c>
      <c r="N33" s="190">
        <v>4548.5864117902647</v>
      </c>
      <c r="O33" s="61"/>
      <c r="P33" s="205"/>
      <c r="Q33" s="206"/>
    </row>
    <row r="34" spans="2:17" s="194" customFormat="1" ht="7.5" customHeight="1" x14ac:dyDescent="0.25">
      <c r="B34" s="14"/>
      <c r="C34" s="14"/>
      <c r="D34" s="14"/>
      <c r="E34" s="33"/>
      <c r="F34" s="72"/>
      <c r="G34" s="27"/>
      <c r="H34" s="27"/>
      <c r="I34" s="27"/>
      <c r="J34" s="27"/>
      <c r="K34" s="27"/>
      <c r="L34" s="27"/>
      <c r="M34" s="27"/>
      <c r="N34" s="27"/>
      <c r="O34" s="27"/>
      <c r="P34" s="205"/>
      <c r="Q34" s="206"/>
    </row>
    <row r="35" spans="2:17" s="194" customFormat="1" ht="15" customHeight="1" x14ac:dyDescent="0.25">
      <c r="B35" s="9"/>
      <c r="C35" s="9" t="s">
        <v>7</v>
      </c>
      <c r="D35" s="114"/>
      <c r="E35" s="115">
        <v>1792501</v>
      </c>
      <c r="F35" s="116"/>
      <c r="G35" s="115">
        <v>2648</v>
      </c>
      <c r="H35" s="115">
        <v>3276</v>
      </c>
      <c r="I35" s="115"/>
      <c r="J35" s="115">
        <v>7895</v>
      </c>
      <c r="K35" s="115">
        <v>8748</v>
      </c>
      <c r="L35" s="115"/>
      <c r="M35" s="115">
        <v>76511.983379237936</v>
      </c>
      <c r="N35" s="115">
        <v>87374.951566021176</v>
      </c>
      <c r="O35" s="115"/>
      <c r="P35" s="205"/>
      <c r="Q35" s="201"/>
    </row>
    <row r="36" spans="2:17" s="194" customFormat="1" ht="15" customHeight="1" x14ac:dyDescent="0.25">
      <c r="B36" s="14"/>
      <c r="C36" s="14" t="s">
        <v>82</v>
      </c>
      <c r="D36" s="14"/>
      <c r="E36" s="83">
        <v>157288</v>
      </c>
      <c r="F36" s="72"/>
      <c r="G36" s="61">
        <v>107</v>
      </c>
      <c r="H36" s="61">
        <v>196</v>
      </c>
      <c r="I36" s="27"/>
      <c r="J36" s="61">
        <v>260</v>
      </c>
      <c r="K36" s="61">
        <v>526</v>
      </c>
      <c r="L36" s="61"/>
      <c r="M36" s="190">
        <v>1562.3009550186666</v>
      </c>
      <c r="N36" s="190">
        <v>3084.5807964699097</v>
      </c>
      <c r="O36" s="61"/>
      <c r="P36" s="205"/>
      <c r="Q36" s="206"/>
    </row>
    <row r="37" spans="2:17" s="194" customFormat="1" ht="15" customHeight="1" x14ac:dyDescent="0.25">
      <c r="C37" s="14" t="s">
        <v>9</v>
      </c>
      <c r="D37" s="14"/>
      <c r="E37" s="83">
        <v>101894</v>
      </c>
      <c r="F37" s="72"/>
      <c r="G37" s="61">
        <v>59</v>
      </c>
      <c r="H37" s="61">
        <v>121</v>
      </c>
      <c r="I37" s="61"/>
      <c r="J37" s="61">
        <v>219</v>
      </c>
      <c r="K37" s="61">
        <v>313</v>
      </c>
      <c r="L37" s="61"/>
      <c r="M37" s="190">
        <v>1660.3583333333333</v>
      </c>
      <c r="N37" s="190">
        <v>3360.6757179487181</v>
      </c>
      <c r="O37" s="61"/>
      <c r="P37" s="205"/>
      <c r="Q37" s="206"/>
    </row>
    <row r="38" spans="2:17" s="194" customFormat="1" ht="15" customHeight="1" x14ac:dyDescent="0.25">
      <c r="B38" s="14"/>
      <c r="C38" s="14" t="s">
        <v>10</v>
      </c>
      <c r="D38" s="14"/>
      <c r="E38" s="83">
        <v>54656</v>
      </c>
      <c r="F38" s="72"/>
      <c r="G38" s="61">
        <v>57</v>
      </c>
      <c r="H38" s="61">
        <v>116</v>
      </c>
      <c r="I38" s="27"/>
      <c r="J38" s="61">
        <v>163</v>
      </c>
      <c r="K38" s="61">
        <v>299</v>
      </c>
      <c r="L38" s="61"/>
      <c r="M38" s="190">
        <v>1329.2594996608</v>
      </c>
      <c r="N38" s="190">
        <v>2538.5814603264007</v>
      </c>
      <c r="O38" s="61"/>
      <c r="P38" s="205"/>
      <c r="Q38" s="206"/>
    </row>
    <row r="39" spans="2:17" s="194" customFormat="1" ht="15" customHeight="1" x14ac:dyDescent="0.25">
      <c r="B39" s="14"/>
      <c r="C39" s="14" t="s">
        <v>122</v>
      </c>
      <c r="D39" s="14"/>
      <c r="E39" s="83">
        <v>10601</v>
      </c>
      <c r="F39" s="72"/>
      <c r="G39" s="61">
        <v>0</v>
      </c>
      <c r="H39" s="61">
        <v>20</v>
      </c>
      <c r="I39" s="27"/>
      <c r="J39" s="61">
        <v>0</v>
      </c>
      <c r="K39" s="61">
        <v>60</v>
      </c>
      <c r="L39" s="61"/>
      <c r="M39" s="190">
        <v>0</v>
      </c>
      <c r="N39" s="190">
        <v>209.4135</v>
      </c>
      <c r="O39" s="61"/>
      <c r="P39" s="205"/>
      <c r="Q39" s="206"/>
    </row>
    <row r="40" spans="2:17" s="194" customFormat="1" ht="15" customHeight="1" x14ac:dyDescent="0.25">
      <c r="B40" s="14"/>
      <c r="C40" s="14" t="s">
        <v>123</v>
      </c>
      <c r="D40" s="14"/>
      <c r="E40" s="83">
        <v>555757</v>
      </c>
      <c r="F40" s="72"/>
      <c r="G40" s="61">
        <v>1380</v>
      </c>
      <c r="H40" s="61">
        <v>1632</v>
      </c>
      <c r="I40" s="27"/>
      <c r="J40" s="61">
        <v>4031</v>
      </c>
      <c r="K40" s="61">
        <v>4338</v>
      </c>
      <c r="L40" s="61"/>
      <c r="M40" s="190">
        <v>42216.186425675573</v>
      </c>
      <c r="N40" s="190">
        <v>48508.284672590104</v>
      </c>
      <c r="O40" s="61"/>
      <c r="P40" s="205"/>
      <c r="Q40" s="206"/>
    </row>
    <row r="41" spans="2:17" s="194" customFormat="1" ht="15" customHeight="1" x14ac:dyDescent="0.25">
      <c r="B41" s="14"/>
      <c r="C41" s="14" t="s">
        <v>11</v>
      </c>
      <c r="D41" s="14"/>
      <c r="E41" s="83">
        <v>105007</v>
      </c>
      <c r="F41" s="72"/>
      <c r="G41" s="61">
        <v>123</v>
      </c>
      <c r="H41" s="61">
        <v>238</v>
      </c>
      <c r="I41" s="27"/>
      <c r="J41" s="61">
        <v>345</v>
      </c>
      <c r="K41" s="61">
        <v>619</v>
      </c>
      <c r="L41" s="61"/>
      <c r="M41" s="190">
        <v>2874.5258514624006</v>
      </c>
      <c r="N41" s="190">
        <v>4341.5390325888002</v>
      </c>
      <c r="O41" s="61"/>
      <c r="P41" s="205"/>
      <c r="Q41" s="206"/>
    </row>
    <row r="42" spans="2:17" s="194" customFormat="1" ht="15" customHeight="1" x14ac:dyDescent="0.25">
      <c r="B42" s="14"/>
      <c r="C42" s="14" t="s">
        <v>124</v>
      </c>
      <c r="D42" s="14"/>
      <c r="E42" s="83">
        <v>110008</v>
      </c>
      <c r="F42" s="72"/>
      <c r="G42" s="61">
        <v>99</v>
      </c>
      <c r="H42" s="61">
        <v>146</v>
      </c>
      <c r="I42" s="27"/>
      <c r="J42" s="61">
        <v>241</v>
      </c>
      <c r="K42" s="61">
        <v>392</v>
      </c>
      <c r="L42" s="61"/>
      <c r="M42" s="190">
        <v>2383.7235000000001</v>
      </c>
      <c r="N42" s="190">
        <v>2952.8005222222223</v>
      </c>
      <c r="O42" s="61"/>
      <c r="P42" s="205"/>
      <c r="Q42" s="206"/>
    </row>
    <row r="43" spans="2:17" s="194" customFormat="1" ht="15" customHeight="1" x14ac:dyDescent="0.25">
      <c r="B43" s="14"/>
      <c r="C43" s="14" t="s">
        <v>8</v>
      </c>
      <c r="D43" s="14"/>
      <c r="E43" s="83">
        <v>230424</v>
      </c>
      <c r="F43" s="72"/>
      <c r="G43" s="61">
        <v>78</v>
      </c>
      <c r="H43" s="61">
        <v>147</v>
      </c>
      <c r="I43" s="27"/>
      <c r="J43" s="61">
        <v>355</v>
      </c>
      <c r="K43" s="61">
        <v>428</v>
      </c>
      <c r="L43" s="61"/>
      <c r="M43" s="190">
        <v>3032.1537286912003</v>
      </c>
      <c r="N43" s="190">
        <v>3830.3511439200001</v>
      </c>
      <c r="O43" s="61"/>
      <c r="P43" s="205"/>
      <c r="Q43" s="206"/>
    </row>
    <row r="44" spans="2:17" s="194" customFormat="1" ht="15" customHeight="1" x14ac:dyDescent="0.25">
      <c r="C44" s="14" t="s">
        <v>125</v>
      </c>
      <c r="D44" s="14"/>
      <c r="E44" s="83">
        <v>136157</v>
      </c>
      <c r="F44" s="72"/>
      <c r="G44" s="61">
        <v>199</v>
      </c>
      <c r="H44" s="61">
        <v>255</v>
      </c>
      <c r="I44" s="61"/>
      <c r="J44" s="61">
        <v>619</v>
      </c>
      <c r="K44" s="61">
        <v>686</v>
      </c>
      <c r="L44" s="61"/>
      <c r="M44" s="190">
        <v>4499.1034147847622</v>
      </c>
      <c r="N44" s="190">
        <v>5547.0492685777308</v>
      </c>
      <c r="O44" s="61"/>
      <c r="P44" s="205"/>
      <c r="Q44" s="206"/>
    </row>
    <row r="45" spans="2:17" s="194" customFormat="1" ht="15" customHeight="1" x14ac:dyDescent="0.25">
      <c r="B45" s="14"/>
      <c r="C45" s="14" t="s">
        <v>219</v>
      </c>
      <c r="D45" s="14"/>
      <c r="E45" s="83">
        <v>150766</v>
      </c>
      <c r="F45" s="72"/>
      <c r="G45" s="61">
        <v>290</v>
      </c>
      <c r="H45" s="61">
        <v>185</v>
      </c>
      <c r="I45" s="27"/>
      <c r="J45" s="61">
        <v>935</v>
      </c>
      <c r="K45" s="61">
        <v>495</v>
      </c>
      <c r="L45" s="61"/>
      <c r="M45" s="190">
        <v>7383.7209077952011</v>
      </c>
      <c r="N45" s="190">
        <v>4735.7520687777787</v>
      </c>
      <c r="O45" s="61"/>
      <c r="P45" s="205"/>
      <c r="Q45" s="206"/>
    </row>
    <row r="46" spans="2:17" s="194" customFormat="1" ht="15" customHeight="1" x14ac:dyDescent="0.25">
      <c r="C46" s="14" t="s">
        <v>83</v>
      </c>
      <c r="D46" s="14"/>
      <c r="E46" s="83">
        <v>179943</v>
      </c>
      <c r="F46" s="72"/>
      <c r="G46" s="61">
        <v>256</v>
      </c>
      <c r="H46" s="61">
        <v>220</v>
      </c>
      <c r="I46" s="61"/>
      <c r="J46" s="61">
        <v>727</v>
      </c>
      <c r="K46" s="61">
        <v>592</v>
      </c>
      <c r="L46" s="61"/>
      <c r="M46" s="190">
        <v>9570.6507628160016</v>
      </c>
      <c r="N46" s="190">
        <v>8265.9233825995125</v>
      </c>
      <c r="O46" s="61"/>
      <c r="P46" s="205"/>
      <c r="Q46" s="206"/>
    </row>
    <row r="47" spans="2:17" s="194" customFormat="1" ht="4.5" customHeight="1" x14ac:dyDescent="0.25">
      <c r="B47" s="14"/>
      <c r="C47" s="14"/>
      <c r="D47" s="14"/>
      <c r="E47" s="33"/>
      <c r="F47" s="72"/>
      <c r="G47" s="27"/>
      <c r="H47" s="27"/>
      <c r="I47" s="27"/>
      <c r="J47" s="27"/>
      <c r="K47" s="27"/>
      <c r="L47" s="27"/>
      <c r="M47" s="27"/>
      <c r="N47" s="27"/>
      <c r="O47" s="27"/>
      <c r="P47" s="205"/>
      <c r="Q47" s="206"/>
    </row>
    <row r="48" spans="2:17" s="194" customFormat="1" ht="15" customHeight="1" x14ac:dyDescent="0.25">
      <c r="B48" s="9"/>
      <c r="C48" s="9" t="s">
        <v>13</v>
      </c>
      <c r="D48" s="114"/>
      <c r="E48" s="115">
        <v>998428</v>
      </c>
      <c r="F48" s="116"/>
      <c r="G48" s="115">
        <v>2401</v>
      </c>
      <c r="H48" s="115">
        <v>2356</v>
      </c>
      <c r="I48" s="115"/>
      <c r="J48" s="115">
        <v>6024</v>
      </c>
      <c r="K48" s="115">
        <v>5910</v>
      </c>
      <c r="L48" s="115"/>
      <c r="M48" s="115">
        <v>40404.36805303648</v>
      </c>
      <c r="N48" s="115">
        <v>33521.212802080569</v>
      </c>
      <c r="O48" s="115"/>
      <c r="P48" s="205"/>
      <c r="Q48" s="201"/>
    </row>
    <row r="49" spans="2:17" s="194" customFormat="1" ht="15" customHeight="1" x14ac:dyDescent="0.25">
      <c r="C49" s="14" t="s">
        <v>14</v>
      </c>
      <c r="D49" s="14"/>
      <c r="E49" s="83">
        <v>249356</v>
      </c>
      <c r="F49" s="72"/>
      <c r="G49" s="61">
        <v>480</v>
      </c>
      <c r="H49" s="61">
        <v>570</v>
      </c>
      <c r="I49" s="61"/>
      <c r="J49" s="61">
        <v>1186</v>
      </c>
      <c r="K49" s="61">
        <v>1428</v>
      </c>
      <c r="L49" s="61"/>
      <c r="M49" s="190">
        <v>7840.4013433134596</v>
      </c>
      <c r="N49" s="190">
        <v>6687.0749067036495</v>
      </c>
      <c r="O49" s="61"/>
      <c r="P49" s="205"/>
      <c r="Q49" s="206"/>
    </row>
    <row r="50" spans="2:17" s="194" customFormat="1" ht="15" customHeight="1" x14ac:dyDescent="0.25">
      <c r="B50" s="14"/>
      <c r="C50" s="14" t="s">
        <v>15</v>
      </c>
      <c r="D50" s="14"/>
      <c r="E50" s="83">
        <v>151937</v>
      </c>
      <c r="F50" s="72"/>
      <c r="G50" s="61">
        <v>320</v>
      </c>
      <c r="H50" s="61">
        <v>375</v>
      </c>
      <c r="I50" s="27"/>
      <c r="J50" s="61">
        <v>895</v>
      </c>
      <c r="K50" s="61">
        <v>1178</v>
      </c>
      <c r="L50" s="61"/>
      <c r="M50" s="190">
        <v>6732.439775331467</v>
      </c>
      <c r="N50" s="190">
        <v>7503.8634018347575</v>
      </c>
      <c r="O50" s="61"/>
      <c r="P50" s="205"/>
      <c r="Q50" s="206"/>
    </row>
    <row r="51" spans="2:17" s="194" customFormat="1" ht="15" customHeight="1" x14ac:dyDescent="0.25">
      <c r="B51" s="14"/>
      <c r="C51" s="14" t="s">
        <v>16</v>
      </c>
      <c r="D51" s="14"/>
      <c r="E51" s="83">
        <v>597135</v>
      </c>
      <c r="F51" s="72"/>
      <c r="G51" s="61">
        <v>1601</v>
      </c>
      <c r="H51" s="61">
        <v>1411</v>
      </c>
      <c r="I51" s="27"/>
      <c r="J51" s="61">
        <v>3943</v>
      </c>
      <c r="K51" s="61">
        <v>3304</v>
      </c>
      <c r="L51" s="61"/>
      <c r="M51" s="190">
        <v>25831.526934391557</v>
      </c>
      <c r="N51" s="190">
        <v>19330.274493542162</v>
      </c>
      <c r="O51" s="61"/>
      <c r="P51" s="205"/>
      <c r="Q51" s="206"/>
    </row>
    <row r="52" spans="2:17" ht="4.5" customHeight="1" thickBot="1" x14ac:dyDescent="0.25"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205"/>
    </row>
    <row r="53" spans="2:17" ht="4.5" customHeight="1" x14ac:dyDescent="0.2"/>
    <row r="54" spans="2:17" ht="12" customHeight="1" x14ac:dyDescent="0.2">
      <c r="C54" s="86" t="s">
        <v>105</v>
      </c>
    </row>
    <row r="55" spans="2:17" ht="12" customHeight="1" x14ac:dyDescent="0.2">
      <c r="C55" s="87" t="s">
        <v>212</v>
      </c>
    </row>
    <row r="56" spans="2:17" ht="3.75" customHeight="1" x14ac:dyDescent="0.2">
      <c r="C56" s="214"/>
    </row>
    <row r="57" spans="2:17" ht="12" customHeight="1" x14ac:dyDescent="0.2">
      <c r="C57" s="86" t="s">
        <v>210</v>
      </c>
    </row>
    <row r="58" spans="2:17" ht="12" customHeight="1" x14ac:dyDescent="0.2">
      <c r="C58" s="87" t="s">
        <v>211</v>
      </c>
    </row>
    <row r="59" spans="2:17" ht="12" customHeight="1" x14ac:dyDescent="0.2">
      <c r="C59" s="86" t="s">
        <v>213</v>
      </c>
    </row>
    <row r="60" spans="2:17" ht="12" customHeight="1" x14ac:dyDescent="0.2">
      <c r="C60" s="87" t="s">
        <v>214</v>
      </c>
    </row>
  </sheetData>
  <sheetProtection algorithmName="SHA-512" hashValue="W+mVlDfXkPmWN+gmF62euKjR42Lo07Ww0NPQDK+6YhqIGk+KOfzR5ioZKG4O3sly9i67Z1j/fdxEX+NXLE/S7A==" saltValue="EqNFNtcYFSGhHYx43gZuMg==" spinCount="100000" sheet="1" objects="1" scenarios="1"/>
  <mergeCells count="5">
    <mergeCell ref="B2:O2"/>
    <mergeCell ref="B3:O3"/>
    <mergeCell ref="G5:H5"/>
    <mergeCell ref="M5:N5"/>
    <mergeCell ref="J5:K5"/>
  </mergeCells>
  <pageMargins left="0.19685039370078741" right="0.19685039370078741" top="0" bottom="0" header="0.31496062992125984" footer="0.31496062992125984"/>
  <pageSetup paperSize="9" scale="6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R60"/>
  <sheetViews>
    <sheetView zoomScale="110" zoomScaleNormal="110" zoomScaleSheetLayoutView="110" workbookViewId="0">
      <selection activeCell="D22" sqref="D22"/>
    </sheetView>
  </sheetViews>
  <sheetFormatPr defaultColWidth="9.140625" defaultRowHeight="12.75" x14ac:dyDescent="0.2"/>
  <cols>
    <col min="1" max="1" width="6.7109375" style="192" customWidth="1"/>
    <col min="2" max="2" width="2" style="192" customWidth="1"/>
    <col min="3" max="3" width="40.7109375" style="192" customWidth="1"/>
    <col min="4" max="4" width="2" style="192" customWidth="1"/>
    <col min="5" max="5" width="26.7109375" style="192" customWidth="1"/>
    <col min="6" max="6" width="2" style="192" customWidth="1"/>
    <col min="7" max="8" width="20.7109375" style="192" customWidth="1"/>
    <col min="9" max="9" width="2" style="192" customWidth="1"/>
    <col min="10" max="11" width="20.85546875" style="192" customWidth="1"/>
    <col min="12" max="12" width="2" style="192" customWidth="1"/>
    <col min="13" max="14" width="20.85546875" style="192" customWidth="1"/>
    <col min="15" max="15" width="1.85546875" style="192" customWidth="1"/>
    <col min="16" max="16" width="2" style="192" customWidth="1"/>
    <col min="17" max="17" width="2.5703125" style="192" customWidth="1"/>
    <col min="18" max="18" width="14.5703125" style="192" bestFit="1" customWidth="1"/>
    <col min="19" max="16384" width="9.140625" style="192"/>
  </cols>
  <sheetData>
    <row r="1" spans="2:17" ht="54.95" customHeight="1" x14ac:dyDescent="0.2"/>
    <row r="2" spans="2:17" ht="15" customHeight="1" x14ac:dyDescent="0.2">
      <c r="B2" s="232" t="s">
        <v>225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17" ht="15" customHeight="1" x14ac:dyDescent="0.2">
      <c r="B3" s="233" t="s">
        <v>226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2:17" ht="6" customHeight="1" thickBot="1" x14ac:dyDescent="0.25">
      <c r="B4" s="3"/>
      <c r="C4" s="3"/>
      <c r="D4" s="3"/>
      <c r="E4" s="3"/>
      <c r="F4" s="3"/>
      <c r="G4" s="193"/>
      <c r="H4" s="193"/>
      <c r="I4" s="193"/>
      <c r="J4" s="193"/>
      <c r="K4" s="193"/>
      <c r="L4" s="193"/>
      <c r="M4" s="193"/>
      <c r="N4" s="193"/>
      <c r="O4" s="193"/>
      <c r="P4" s="5"/>
    </row>
    <row r="5" spans="2:17" s="194" customFormat="1" ht="41.25" customHeight="1" x14ac:dyDescent="0.25">
      <c r="B5" s="98"/>
      <c r="C5" s="230" t="s">
        <v>73</v>
      </c>
      <c r="D5" s="231"/>
      <c r="E5" s="146" t="s">
        <v>235</v>
      </c>
      <c r="F5" s="230"/>
      <c r="G5" s="234" t="s">
        <v>236</v>
      </c>
      <c r="H5" s="234"/>
      <c r="I5" s="179"/>
      <c r="J5" s="236" t="s">
        <v>234</v>
      </c>
      <c r="K5" s="236"/>
      <c r="L5" s="180"/>
      <c r="M5" s="235" t="s">
        <v>233</v>
      </c>
      <c r="N5" s="235"/>
      <c r="O5" s="89"/>
      <c r="P5" s="89"/>
    </row>
    <row r="6" spans="2:17" s="194" customFormat="1" ht="13.5" customHeight="1" x14ac:dyDescent="0.25">
      <c r="B6" s="90"/>
      <c r="C6" s="90"/>
      <c r="D6" s="98"/>
      <c r="E6" s="102"/>
      <c r="F6" s="98"/>
      <c r="G6" s="153"/>
      <c r="H6" s="153"/>
      <c r="I6" s="98"/>
      <c r="J6" s="98"/>
      <c r="K6" s="98"/>
      <c r="L6" s="98"/>
      <c r="M6" s="90"/>
      <c r="N6" s="90"/>
      <c r="O6" s="98"/>
      <c r="P6" s="98"/>
    </row>
    <row r="7" spans="2:17" s="195" customFormat="1" x14ac:dyDescent="0.25">
      <c r="B7" s="90"/>
      <c r="C7" s="91"/>
      <c r="D7" s="90"/>
      <c r="E7" s="91"/>
      <c r="F7" s="90"/>
      <c r="G7" s="102"/>
      <c r="H7" s="102"/>
      <c r="I7" s="102"/>
      <c r="J7" s="102"/>
      <c r="K7" s="102"/>
      <c r="L7" s="102"/>
      <c r="M7" s="104"/>
      <c r="N7" s="104"/>
      <c r="O7" s="102"/>
      <c r="P7" s="90"/>
    </row>
    <row r="8" spans="2:17" s="195" customFormat="1" ht="13.5" thickBot="1" x14ac:dyDescent="0.3">
      <c r="B8" s="93"/>
      <c r="C8" s="92"/>
      <c r="D8" s="93"/>
      <c r="E8" s="92"/>
      <c r="F8" s="93"/>
      <c r="G8" s="110">
        <v>2022</v>
      </c>
      <c r="H8" s="110">
        <v>2023</v>
      </c>
      <c r="I8" s="111"/>
      <c r="J8" s="110">
        <v>2022</v>
      </c>
      <c r="K8" s="110">
        <v>2023</v>
      </c>
      <c r="L8" s="111"/>
      <c r="M8" s="110">
        <v>2022</v>
      </c>
      <c r="N8" s="110">
        <v>2023</v>
      </c>
      <c r="O8" s="106"/>
      <c r="P8" s="93"/>
    </row>
    <row r="9" spans="2:17" s="194" customFormat="1" ht="15" customHeight="1" x14ac:dyDescent="0.25">
      <c r="B9" s="9"/>
      <c r="C9" s="9" t="s">
        <v>17</v>
      </c>
      <c r="D9" s="114"/>
      <c r="E9" s="115">
        <v>1199974</v>
      </c>
      <c r="F9" s="116"/>
      <c r="G9" s="115">
        <v>2063</v>
      </c>
      <c r="H9" s="115">
        <v>2611</v>
      </c>
      <c r="I9" s="115"/>
      <c r="J9" s="115">
        <v>4626</v>
      </c>
      <c r="K9" s="115">
        <v>6186</v>
      </c>
      <c r="L9" s="115"/>
      <c r="M9" s="115">
        <v>51614.45271233868</v>
      </c>
      <c r="N9" s="115">
        <v>55602.288739003052</v>
      </c>
      <c r="O9" s="115"/>
      <c r="P9" s="205"/>
      <c r="Q9" s="201"/>
    </row>
    <row r="10" spans="2:17" s="194" customFormat="1" ht="15" customHeight="1" x14ac:dyDescent="0.25">
      <c r="B10" s="15"/>
      <c r="C10" s="14" t="s">
        <v>18</v>
      </c>
      <c r="D10" s="14"/>
      <c r="E10" s="83">
        <v>46026</v>
      </c>
      <c r="F10" s="72"/>
      <c r="G10" s="61">
        <v>43</v>
      </c>
      <c r="H10" s="61">
        <v>149</v>
      </c>
      <c r="I10" s="61"/>
      <c r="J10" s="61">
        <v>141</v>
      </c>
      <c r="K10" s="61">
        <v>298</v>
      </c>
      <c r="L10" s="61"/>
      <c r="M10" s="190">
        <v>747.17590909090904</v>
      </c>
      <c r="N10" s="61">
        <v>2610.4821109259447</v>
      </c>
      <c r="O10" s="61"/>
      <c r="P10" s="205"/>
      <c r="Q10" s="206"/>
    </row>
    <row r="11" spans="2:17" s="194" customFormat="1" ht="15" customHeight="1" x14ac:dyDescent="0.25">
      <c r="C11" s="14" t="s">
        <v>22</v>
      </c>
      <c r="D11" s="14"/>
      <c r="E11" s="83">
        <v>127181</v>
      </c>
      <c r="F11" s="72"/>
      <c r="G11" s="61">
        <v>180</v>
      </c>
      <c r="H11" s="61">
        <v>271</v>
      </c>
      <c r="I11" s="61"/>
      <c r="J11" s="61">
        <v>408</v>
      </c>
      <c r="K11" s="61">
        <v>692</v>
      </c>
      <c r="L11" s="61"/>
      <c r="M11" s="190">
        <v>4238.708658333333</v>
      </c>
      <c r="N11" s="190">
        <v>6594.5303177416972</v>
      </c>
      <c r="O11" s="61"/>
      <c r="P11" s="205"/>
      <c r="Q11" s="206"/>
    </row>
    <row r="12" spans="2:17" s="194" customFormat="1" ht="15" customHeight="1" x14ac:dyDescent="0.25">
      <c r="C12" s="14" t="s">
        <v>21</v>
      </c>
      <c r="D12" s="14"/>
      <c r="E12" s="83">
        <v>70324</v>
      </c>
      <c r="F12" s="72"/>
      <c r="G12" s="61">
        <v>54</v>
      </c>
      <c r="H12" s="61">
        <v>50</v>
      </c>
      <c r="I12" s="61"/>
      <c r="J12" s="61">
        <v>135</v>
      </c>
      <c r="K12" s="61">
        <v>100</v>
      </c>
      <c r="L12" s="61"/>
      <c r="M12" s="190">
        <v>1089.2290176066911</v>
      </c>
      <c r="N12" s="190">
        <v>992.47552103936312</v>
      </c>
      <c r="O12" s="61"/>
      <c r="P12" s="205"/>
      <c r="Q12" s="206"/>
    </row>
    <row r="13" spans="2:17" s="194" customFormat="1" ht="15" customHeight="1" x14ac:dyDescent="0.25">
      <c r="C13" s="14" t="s">
        <v>20</v>
      </c>
      <c r="D13" s="14"/>
      <c r="E13" s="83">
        <v>128657</v>
      </c>
      <c r="F13" s="72"/>
      <c r="G13" s="61">
        <v>271</v>
      </c>
      <c r="H13" s="61">
        <v>76</v>
      </c>
      <c r="I13" s="61"/>
      <c r="J13" s="61">
        <v>601</v>
      </c>
      <c r="K13" s="61">
        <v>152</v>
      </c>
      <c r="L13" s="61"/>
      <c r="M13" s="190">
        <v>6374.1952820258293</v>
      </c>
      <c r="N13" s="190">
        <v>1514.9254789915967</v>
      </c>
      <c r="O13" s="61"/>
      <c r="P13" s="205"/>
      <c r="Q13" s="206"/>
    </row>
    <row r="14" spans="2:17" s="194" customFormat="1" ht="15" customHeight="1" x14ac:dyDescent="0.25">
      <c r="B14" s="14"/>
      <c r="C14" s="14" t="s">
        <v>23</v>
      </c>
      <c r="D14" s="14"/>
      <c r="E14" s="83">
        <v>47278</v>
      </c>
      <c r="F14" s="72"/>
      <c r="G14" s="61">
        <v>80</v>
      </c>
      <c r="H14" s="61">
        <v>198</v>
      </c>
      <c r="I14" s="27"/>
      <c r="J14" s="61">
        <v>145</v>
      </c>
      <c r="K14" s="61">
        <v>349</v>
      </c>
      <c r="L14" s="61"/>
      <c r="M14" s="190">
        <v>1103.7627166666668</v>
      </c>
      <c r="N14" s="190">
        <v>2465.7744441176478</v>
      </c>
      <c r="O14" s="61"/>
      <c r="P14" s="205"/>
      <c r="Q14" s="206"/>
    </row>
    <row r="15" spans="2:17" s="194" customFormat="1" ht="15" customHeight="1" x14ac:dyDescent="0.25">
      <c r="C15" s="14" t="s">
        <v>24</v>
      </c>
      <c r="D15" s="14"/>
      <c r="E15" s="83">
        <v>692407</v>
      </c>
      <c r="F15" s="72"/>
      <c r="G15" s="61">
        <v>1408</v>
      </c>
      <c r="H15" s="61">
        <v>1506</v>
      </c>
      <c r="I15" s="61"/>
      <c r="J15" s="61">
        <v>3149</v>
      </c>
      <c r="K15" s="61">
        <v>3639</v>
      </c>
      <c r="L15" s="61"/>
      <c r="M15" s="190">
        <v>37657.314414329536</v>
      </c>
      <c r="N15" s="190">
        <v>35377.59341790805</v>
      </c>
      <c r="O15" s="61"/>
      <c r="P15" s="205"/>
      <c r="Q15" s="206"/>
    </row>
    <row r="16" spans="2:17" s="194" customFormat="1" ht="15" customHeight="1" x14ac:dyDescent="0.25">
      <c r="C16" s="14" t="s">
        <v>19</v>
      </c>
      <c r="D16" s="14"/>
      <c r="E16" s="83">
        <v>88101</v>
      </c>
      <c r="F16" s="72"/>
      <c r="G16" s="61">
        <v>27</v>
      </c>
      <c r="H16" s="61">
        <v>361</v>
      </c>
      <c r="I16" s="61"/>
      <c r="J16" s="61">
        <v>47</v>
      </c>
      <c r="K16" s="61">
        <v>956</v>
      </c>
      <c r="L16" s="61"/>
      <c r="M16" s="190">
        <v>404.06671428571434</v>
      </c>
      <c r="N16" s="190">
        <v>6046.507448278755</v>
      </c>
      <c r="O16" s="61"/>
      <c r="P16" s="205"/>
      <c r="Q16" s="206"/>
    </row>
    <row r="17" spans="2:18" s="194" customFormat="1" ht="6" customHeight="1" x14ac:dyDescent="0.25">
      <c r="B17" s="14"/>
      <c r="C17" s="14"/>
      <c r="D17" s="14"/>
      <c r="E17" s="83"/>
      <c r="F17" s="72"/>
      <c r="G17" s="84"/>
      <c r="H17" s="84"/>
      <c r="I17" s="27"/>
      <c r="J17" s="84"/>
      <c r="K17" s="84"/>
      <c r="L17" s="27"/>
      <c r="M17" s="84"/>
      <c r="N17" s="84"/>
      <c r="O17" s="27"/>
      <c r="P17" s="27"/>
      <c r="Q17" s="205"/>
      <c r="R17" s="206"/>
    </row>
    <row r="18" spans="2:18" s="194" customFormat="1" ht="15" customHeight="1" x14ac:dyDescent="0.25">
      <c r="B18" s="9"/>
      <c r="C18" s="9" t="s">
        <v>25</v>
      </c>
      <c r="D18" s="114"/>
      <c r="E18" s="115">
        <v>1591295</v>
      </c>
      <c r="F18" s="116"/>
      <c r="G18" s="115">
        <v>2416</v>
      </c>
      <c r="H18" s="115">
        <v>3599</v>
      </c>
      <c r="I18" s="115"/>
      <c r="J18" s="115">
        <v>5969</v>
      </c>
      <c r="K18" s="115">
        <v>9075</v>
      </c>
      <c r="L18" s="115"/>
      <c r="M18" s="115">
        <v>60887.424475054926</v>
      </c>
      <c r="N18" s="115">
        <v>79440.634386389924</v>
      </c>
      <c r="O18" s="115"/>
      <c r="P18" s="115"/>
      <c r="Q18" s="205"/>
      <c r="R18" s="201"/>
    </row>
    <row r="19" spans="2:18" s="194" customFormat="1" ht="15" customHeight="1" x14ac:dyDescent="0.25">
      <c r="C19" s="14" t="s">
        <v>26</v>
      </c>
      <c r="D19" s="14"/>
      <c r="E19" s="83">
        <v>116799</v>
      </c>
      <c r="F19" s="72"/>
      <c r="G19" s="84">
        <v>200</v>
      </c>
      <c r="H19" s="84">
        <v>165</v>
      </c>
      <c r="I19" s="61"/>
      <c r="J19" s="61">
        <v>529</v>
      </c>
      <c r="K19" s="61">
        <v>446</v>
      </c>
      <c r="L19" s="61"/>
      <c r="M19" s="190">
        <v>3508.3208333333332</v>
      </c>
      <c r="N19" s="190">
        <v>3369.578912195122</v>
      </c>
      <c r="O19" s="61"/>
      <c r="P19" s="61"/>
      <c r="Q19" s="205"/>
      <c r="R19" s="206"/>
    </row>
    <row r="20" spans="2:18" s="194" customFormat="1" ht="15" customHeight="1" x14ac:dyDescent="0.25">
      <c r="B20" s="14"/>
      <c r="C20" s="14" t="s">
        <v>27</v>
      </c>
      <c r="D20" s="14"/>
      <c r="E20" s="83">
        <v>98137</v>
      </c>
      <c r="F20" s="72"/>
      <c r="G20" s="84">
        <v>121</v>
      </c>
      <c r="H20" s="84">
        <v>137</v>
      </c>
      <c r="I20" s="27"/>
      <c r="J20" s="61">
        <v>234</v>
      </c>
      <c r="K20" s="61">
        <v>380</v>
      </c>
      <c r="L20" s="61"/>
      <c r="M20" s="190">
        <v>2685.8953987372579</v>
      </c>
      <c r="N20" s="190">
        <v>2696.7095846223951</v>
      </c>
      <c r="O20" s="61"/>
      <c r="P20" s="27"/>
      <c r="Q20" s="205"/>
      <c r="R20" s="206"/>
    </row>
    <row r="21" spans="2:18" s="194" customFormat="1" ht="15" customHeight="1" x14ac:dyDescent="0.25">
      <c r="C21" s="85" t="s">
        <v>126</v>
      </c>
      <c r="D21" s="14"/>
      <c r="E21" s="83">
        <v>39004</v>
      </c>
      <c r="F21" s="72"/>
      <c r="G21" s="84">
        <v>55</v>
      </c>
      <c r="H21" s="84">
        <v>104</v>
      </c>
      <c r="I21" s="61"/>
      <c r="J21" s="61">
        <v>104</v>
      </c>
      <c r="K21" s="61">
        <v>281</v>
      </c>
      <c r="L21" s="61"/>
      <c r="M21" s="190">
        <v>1187.7739346209523</v>
      </c>
      <c r="N21" s="190">
        <v>1427.8620760000001</v>
      </c>
      <c r="O21" s="61"/>
      <c r="P21" s="61"/>
      <c r="Q21" s="205"/>
      <c r="R21" s="206"/>
    </row>
    <row r="22" spans="2:18" s="194" customFormat="1" ht="15" customHeight="1" x14ac:dyDescent="0.25">
      <c r="C22" s="14" t="s">
        <v>34</v>
      </c>
      <c r="D22" s="14"/>
      <c r="E22" s="83">
        <v>96006</v>
      </c>
      <c r="F22" s="72"/>
      <c r="G22" s="84">
        <v>83</v>
      </c>
      <c r="H22" s="84">
        <v>116</v>
      </c>
      <c r="I22" s="61"/>
      <c r="J22" s="61">
        <v>153</v>
      </c>
      <c r="K22" s="61">
        <v>116</v>
      </c>
      <c r="L22" s="61"/>
      <c r="M22" s="190">
        <v>2084.6264976161615</v>
      </c>
      <c r="N22" s="190">
        <v>2079.6480000000001</v>
      </c>
      <c r="O22" s="61"/>
      <c r="P22" s="61"/>
      <c r="Q22" s="205"/>
      <c r="R22" s="206"/>
    </row>
    <row r="23" spans="2:18" s="194" customFormat="1" ht="15" customHeight="1" x14ac:dyDescent="0.25">
      <c r="C23" s="14" t="s">
        <v>28</v>
      </c>
      <c r="D23" s="14"/>
      <c r="E23" s="83">
        <v>548014</v>
      </c>
      <c r="F23" s="72"/>
      <c r="G23" s="84">
        <v>672</v>
      </c>
      <c r="H23" s="84">
        <v>1415</v>
      </c>
      <c r="I23" s="61"/>
      <c r="J23" s="61">
        <v>1787</v>
      </c>
      <c r="K23" s="61">
        <v>3313</v>
      </c>
      <c r="L23" s="61"/>
      <c r="M23" s="190">
        <v>19394.905799290638</v>
      </c>
      <c r="N23" s="190">
        <v>32165.686438046585</v>
      </c>
      <c r="O23" s="61"/>
      <c r="P23" s="61"/>
      <c r="Q23" s="205"/>
      <c r="R23" s="206"/>
    </row>
    <row r="24" spans="2:18" s="194" customFormat="1" ht="15" customHeight="1" x14ac:dyDescent="0.25">
      <c r="C24" s="14" t="s">
        <v>32</v>
      </c>
      <c r="D24" s="14"/>
      <c r="E24" s="83">
        <v>96620</v>
      </c>
      <c r="F24" s="72"/>
      <c r="G24" s="84">
        <v>117</v>
      </c>
      <c r="H24" s="84">
        <v>202</v>
      </c>
      <c r="I24" s="61"/>
      <c r="J24" s="61">
        <v>324</v>
      </c>
      <c r="K24" s="61">
        <v>553</v>
      </c>
      <c r="L24" s="61"/>
      <c r="M24" s="190">
        <v>2081.2725614000001</v>
      </c>
      <c r="N24" s="190">
        <v>4228.3646321841288</v>
      </c>
      <c r="O24" s="61"/>
      <c r="P24" s="61"/>
      <c r="Q24" s="205"/>
      <c r="R24" s="206"/>
    </row>
    <row r="25" spans="2:18" s="194" customFormat="1" ht="15" customHeight="1" x14ac:dyDescent="0.25">
      <c r="C25" s="14" t="s">
        <v>33</v>
      </c>
      <c r="D25" s="14"/>
      <c r="E25" s="83">
        <v>112330</v>
      </c>
      <c r="F25" s="72"/>
      <c r="G25" s="84">
        <v>209</v>
      </c>
      <c r="H25" s="84">
        <v>378</v>
      </c>
      <c r="I25" s="61"/>
      <c r="J25" s="61">
        <v>559</v>
      </c>
      <c r="K25" s="61">
        <v>968</v>
      </c>
      <c r="L25" s="61"/>
      <c r="M25" s="190">
        <v>5337.6421277677227</v>
      </c>
      <c r="N25" s="190">
        <v>7444.5634219340664</v>
      </c>
      <c r="O25" s="61"/>
      <c r="P25" s="61"/>
      <c r="Q25" s="205"/>
      <c r="R25" s="206"/>
    </row>
    <row r="26" spans="2:18" s="194" customFormat="1" ht="15" customHeight="1" x14ac:dyDescent="0.25">
      <c r="B26" s="14"/>
      <c r="C26" s="14" t="s">
        <v>31</v>
      </c>
      <c r="D26" s="14"/>
      <c r="E26" s="83">
        <v>121158</v>
      </c>
      <c r="F26" s="72"/>
      <c r="G26" s="84">
        <v>180</v>
      </c>
      <c r="H26" s="84">
        <v>101</v>
      </c>
      <c r="I26" s="27"/>
      <c r="J26" s="61">
        <v>500</v>
      </c>
      <c r="K26" s="61">
        <v>276</v>
      </c>
      <c r="L26" s="61"/>
      <c r="M26" s="190">
        <v>7287.3091115273246</v>
      </c>
      <c r="N26" s="190">
        <v>3713.8331138928916</v>
      </c>
      <c r="O26" s="61"/>
      <c r="P26" s="27"/>
      <c r="Q26" s="205"/>
      <c r="R26" s="206"/>
    </row>
    <row r="27" spans="2:18" s="194" customFormat="1" ht="15" customHeight="1" x14ac:dyDescent="0.25">
      <c r="C27" s="14" t="s">
        <v>30</v>
      </c>
      <c r="D27" s="14"/>
      <c r="E27" s="83">
        <v>96139</v>
      </c>
      <c r="F27" s="72"/>
      <c r="G27" s="84">
        <v>110</v>
      </c>
      <c r="H27" s="84">
        <v>81</v>
      </c>
      <c r="I27" s="61"/>
      <c r="J27" s="61">
        <v>256</v>
      </c>
      <c r="K27" s="61">
        <v>254</v>
      </c>
      <c r="L27" s="61"/>
      <c r="M27" s="190">
        <v>2457.5426400000001</v>
      </c>
      <c r="N27" s="190">
        <v>1723.05225</v>
      </c>
      <c r="O27" s="61"/>
      <c r="P27" s="61"/>
      <c r="Q27" s="205"/>
      <c r="R27" s="206"/>
    </row>
    <row r="28" spans="2:18" s="194" customFormat="1" ht="15" customHeight="1" x14ac:dyDescent="0.25">
      <c r="C28" s="14" t="s">
        <v>84</v>
      </c>
      <c r="D28" s="14"/>
      <c r="E28" s="83">
        <v>98065</v>
      </c>
      <c r="F28" s="72"/>
      <c r="G28" s="84">
        <v>221</v>
      </c>
      <c r="H28" s="84">
        <v>367</v>
      </c>
      <c r="I28" s="61"/>
      <c r="J28" s="61">
        <v>558</v>
      </c>
      <c r="K28" s="61">
        <v>1154</v>
      </c>
      <c r="L28" s="61"/>
      <c r="M28" s="190">
        <v>6015.7040510477418</v>
      </c>
      <c r="N28" s="190">
        <v>8041.9555627626669</v>
      </c>
      <c r="O28" s="61"/>
      <c r="P28" s="61"/>
      <c r="Q28" s="205"/>
      <c r="R28" s="206"/>
    </row>
    <row r="29" spans="2:18" s="194" customFormat="1" ht="15" customHeight="1" x14ac:dyDescent="0.25">
      <c r="C29" s="14" t="s">
        <v>29</v>
      </c>
      <c r="D29" s="14"/>
      <c r="E29" s="83">
        <v>169023</v>
      </c>
      <c r="F29" s="72"/>
      <c r="G29" s="84">
        <v>448</v>
      </c>
      <c r="H29" s="84">
        <v>533</v>
      </c>
      <c r="I29" s="61"/>
      <c r="J29" s="61">
        <v>965</v>
      </c>
      <c r="K29" s="61">
        <v>1334</v>
      </c>
      <c r="L29" s="61"/>
      <c r="M29" s="190">
        <v>8846.4315197137894</v>
      </c>
      <c r="N29" s="190">
        <v>12549.380394752065</v>
      </c>
      <c r="O29" s="61"/>
      <c r="P29" s="61"/>
      <c r="Q29" s="205"/>
      <c r="R29" s="206"/>
    </row>
    <row r="30" spans="2:18" s="194" customFormat="1" ht="6" customHeight="1" x14ac:dyDescent="0.25">
      <c r="B30" s="14"/>
      <c r="C30" s="14"/>
      <c r="D30" s="14"/>
      <c r="E30" s="83"/>
      <c r="F30" s="72"/>
      <c r="G30" s="84"/>
      <c r="H30" s="84"/>
      <c r="I30" s="27"/>
      <c r="J30" s="84"/>
      <c r="K30" s="84"/>
      <c r="L30" s="27"/>
      <c r="M30" s="84"/>
      <c r="N30" s="84"/>
      <c r="O30" s="27"/>
      <c r="P30" s="27"/>
      <c r="Q30" s="205"/>
      <c r="R30" s="206"/>
    </row>
    <row r="31" spans="2:18" s="194" customFormat="1" x14ac:dyDescent="0.25">
      <c r="B31" s="9"/>
      <c r="C31" s="9" t="s">
        <v>127</v>
      </c>
      <c r="D31" s="114"/>
      <c r="E31" s="115">
        <v>1740405</v>
      </c>
      <c r="F31" s="116"/>
      <c r="G31" s="115">
        <v>3714</v>
      </c>
      <c r="H31" s="115">
        <v>4152</v>
      </c>
      <c r="I31" s="115"/>
      <c r="J31" s="115">
        <v>8402</v>
      </c>
      <c r="K31" s="115">
        <v>10244</v>
      </c>
      <c r="L31" s="115"/>
      <c r="M31" s="115">
        <v>115600.68508122314</v>
      </c>
      <c r="N31" s="115">
        <v>119678.14989329856</v>
      </c>
      <c r="O31" s="115"/>
      <c r="P31" s="115"/>
      <c r="Q31" s="205"/>
      <c r="R31" s="201"/>
    </row>
    <row r="32" spans="2:18" s="194" customFormat="1" ht="15" customHeight="1" x14ac:dyDescent="0.25">
      <c r="B32" s="56"/>
      <c r="C32" s="7" t="s">
        <v>128</v>
      </c>
      <c r="D32" s="85"/>
      <c r="E32" s="119">
        <v>237735</v>
      </c>
      <c r="F32" s="156"/>
      <c r="G32" s="119">
        <v>819</v>
      </c>
      <c r="H32" s="119">
        <v>730</v>
      </c>
      <c r="I32" s="155"/>
      <c r="J32" s="61">
        <v>2096</v>
      </c>
      <c r="K32" s="61">
        <v>1929</v>
      </c>
      <c r="L32" s="61"/>
      <c r="M32" s="190">
        <v>43533.581598704768</v>
      </c>
      <c r="N32" s="190">
        <v>33644.055604404741</v>
      </c>
      <c r="O32" s="61"/>
      <c r="P32" s="155"/>
      <c r="Q32" s="205"/>
      <c r="R32" s="201"/>
    </row>
    <row r="33" spans="2:18" s="194" customFormat="1" ht="15" customHeight="1" x14ac:dyDescent="0.25">
      <c r="B33" s="56"/>
      <c r="C33" s="7" t="s">
        <v>129</v>
      </c>
      <c r="D33" s="85"/>
      <c r="E33" s="119">
        <v>422985</v>
      </c>
      <c r="F33" s="156"/>
      <c r="G33" s="119">
        <v>1101</v>
      </c>
      <c r="H33" s="119">
        <v>1216</v>
      </c>
      <c r="I33" s="155"/>
      <c r="J33" s="61">
        <v>2383</v>
      </c>
      <c r="K33" s="61">
        <v>3267</v>
      </c>
      <c r="L33" s="61"/>
      <c r="M33" s="190">
        <v>35386.220217493057</v>
      </c>
      <c r="N33" s="190">
        <v>42010.729207686541</v>
      </c>
      <c r="O33" s="61"/>
      <c r="P33" s="155"/>
      <c r="Q33" s="205"/>
      <c r="R33" s="201"/>
    </row>
    <row r="34" spans="2:18" s="194" customFormat="1" ht="15" customHeight="1" x14ac:dyDescent="0.25">
      <c r="B34" s="56"/>
      <c r="C34" s="7" t="s">
        <v>130</v>
      </c>
      <c r="D34" s="85"/>
      <c r="E34" s="119">
        <v>339132</v>
      </c>
      <c r="F34" s="156"/>
      <c r="G34" s="119">
        <v>877</v>
      </c>
      <c r="H34" s="119">
        <v>1004</v>
      </c>
      <c r="I34" s="155"/>
      <c r="J34" s="61">
        <v>1774</v>
      </c>
      <c r="K34" s="61">
        <v>2344</v>
      </c>
      <c r="L34" s="61"/>
      <c r="M34" s="190">
        <v>14118.105091080737</v>
      </c>
      <c r="N34" s="190">
        <v>16539.899868457738</v>
      </c>
      <c r="O34" s="61"/>
      <c r="P34" s="155"/>
      <c r="Q34" s="205"/>
      <c r="R34" s="201"/>
    </row>
    <row r="35" spans="2:18" s="194" customFormat="1" ht="15" customHeight="1" x14ac:dyDescent="0.25">
      <c r="B35" s="56"/>
      <c r="C35" s="7" t="s">
        <v>131</v>
      </c>
      <c r="D35" s="85"/>
      <c r="E35" s="119">
        <v>183996</v>
      </c>
      <c r="F35" s="156"/>
      <c r="G35" s="119">
        <v>395</v>
      </c>
      <c r="H35" s="119">
        <v>495</v>
      </c>
      <c r="I35" s="155"/>
      <c r="J35" s="61">
        <v>827</v>
      </c>
      <c r="K35" s="61">
        <v>1221</v>
      </c>
      <c r="L35" s="61"/>
      <c r="M35" s="190">
        <v>7725.1770915245725</v>
      </c>
      <c r="N35" s="190">
        <v>10098.166147399999</v>
      </c>
      <c r="O35" s="61"/>
      <c r="P35" s="155"/>
      <c r="Q35" s="205"/>
      <c r="R35" s="201"/>
    </row>
    <row r="36" spans="2:18" s="194" customFormat="1" ht="15" customHeight="1" x14ac:dyDescent="0.25">
      <c r="B36" s="56"/>
      <c r="C36" s="7" t="s">
        <v>132</v>
      </c>
      <c r="D36" s="85"/>
      <c r="E36" s="119">
        <v>556557</v>
      </c>
      <c r="F36" s="156"/>
      <c r="G36" s="119">
        <v>522</v>
      </c>
      <c r="H36" s="119">
        <v>707</v>
      </c>
      <c r="I36" s="155"/>
      <c r="J36" s="61">
        <v>1322</v>
      </c>
      <c r="K36" s="61">
        <v>1483</v>
      </c>
      <c r="L36" s="61"/>
      <c r="M36" s="190">
        <v>14837.601082420002</v>
      </c>
      <c r="N36" s="190">
        <v>17385.29906534954</v>
      </c>
      <c r="O36" s="61"/>
      <c r="P36" s="155"/>
      <c r="Q36" s="205"/>
      <c r="R36" s="201"/>
    </row>
    <row r="37" spans="2:18" s="194" customFormat="1" ht="6.75" customHeight="1" x14ac:dyDescent="0.25">
      <c r="C37" s="14"/>
      <c r="D37" s="14"/>
      <c r="E37" s="83"/>
      <c r="F37" s="72"/>
      <c r="G37" s="84"/>
      <c r="H37" s="84"/>
      <c r="I37" s="61"/>
      <c r="J37" s="26"/>
      <c r="K37" s="26"/>
      <c r="L37" s="61"/>
      <c r="M37" s="61"/>
      <c r="N37" s="61"/>
      <c r="O37" s="61"/>
      <c r="P37" s="61"/>
      <c r="Q37" s="205"/>
      <c r="R37" s="206"/>
    </row>
    <row r="38" spans="2:18" s="194" customFormat="1" x14ac:dyDescent="0.25">
      <c r="B38" s="9"/>
      <c r="C38" s="9" t="s">
        <v>35</v>
      </c>
      <c r="D38" s="114"/>
      <c r="E38" s="115">
        <v>2496041</v>
      </c>
      <c r="F38" s="116"/>
      <c r="G38" s="115">
        <v>4212</v>
      </c>
      <c r="H38" s="115">
        <v>4710</v>
      </c>
      <c r="I38" s="115"/>
      <c r="J38" s="115">
        <v>11126</v>
      </c>
      <c r="K38" s="115">
        <v>13997</v>
      </c>
      <c r="L38" s="115"/>
      <c r="M38" s="115">
        <v>109494.81510332134</v>
      </c>
      <c r="N38" s="115">
        <v>111197.15659408346</v>
      </c>
      <c r="O38" s="115"/>
      <c r="P38" s="115"/>
      <c r="Q38" s="205"/>
      <c r="R38" s="201"/>
    </row>
    <row r="39" spans="2:18" s="194" customFormat="1" ht="15.75" customHeight="1" x14ac:dyDescent="0.25">
      <c r="B39" s="56"/>
      <c r="C39" s="7" t="s">
        <v>133</v>
      </c>
      <c r="D39" s="85"/>
      <c r="E39" s="119">
        <v>82785</v>
      </c>
      <c r="F39" s="156"/>
      <c r="G39" s="119">
        <v>26</v>
      </c>
      <c r="H39" s="119">
        <v>51</v>
      </c>
      <c r="I39" s="155"/>
      <c r="J39" s="61">
        <v>59</v>
      </c>
      <c r="K39" s="61">
        <v>182</v>
      </c>
      <c r="L39" s="61"/>
      <c r="M39" s="190">
        <v>791.50274319999994</v>
      </c>
      <c r="N39" s="190">
        <v>1848.9360954374999</v>
      </c>
      <c r="O39" s="61"/>
      <c r="P39" s="155"/>
      <c r="Q39" s="205"/>
      <c r="R39" s="201"/>
    </row>
    <row r="40" spans="2:18" s="194" customFormat="1" ht="15.75" customHeight="1" x14ac:dyDescent="0.25">
      <c r="B40" s="56"/>
      <c r="C40" s="7" t="s">
        <v>134</v>
      </c>
      <c r="D40" s="85"/>
      <c r="E40" s="119">
        <v>124049</v>
      </c>
      <c r="F40" s="156"/>
      <c r="G40" s="119">
        <v>60</v>
      </c>
      <c r="H40" s="119">
        <v>100</v>
      </c>
      <c r="I40" s="155"/>
      <c r="J40" s="61">
        <v>114</v>
      </c>
      <c r="K40" s="61">
        <v>265</v>
      </c>
      <c r="L40" s="61"/>
      <c r="M40" s="190">
        <v>900.82214318039985</v>
      </c>
      <c r="N40" s="190">
        <v>2387.3516666666669</v>
      </c>
      <c r="O40" s="61"/>
      <c r="P40" s="155"/>
      <c r="Q40" s="205"/>
      <c r="R40" s="201"/>
    </row>
    <row r="41" spans="2:18" s="194" customFormat="1" ht="15.75" customHeight="1" x14ac:dyDescent="0.25">
      <c r="B41" s="56"/>
      <c r="C41" s="7" t="s">
        <v>36</v>
      </c>
      <c r="D41" s="85"/>
      <c r="E41" s="119">
        <v>141959</v>
      </c>
      <c r="F41" s="156"/>
      <c r="G41" s="119">
        <v>202</v>
      </c>
      <c r="H41" s="119">
        <v>273</v>
      </c>
      <c r="I41" s="155"/>
      <c r="J41" s="61">
        <v>504</v>
      </c>
      <c r="K41" s="61">
        <v>735</v>
      </c>
      <c r="L41" s="61"/>
      <c r="M41" s="190">
        <v>6424.0677691922665</v>
      </c>
      <c r="N41" s="190">
        <v>6267.0564197739031</v>
      </c>
      <c r="O41" s="61"/>
      <c r="P41" s="155"/>
      <c r="Q41" s="205"/>
      <c r="R41" s="201"/>
    </row>
    <row r="42" spans="2:18" s="194" customFormat="1" ht="15.75" customHeight="1" x14ac:dyDescent="0.25">
      <c r="B42" s="56"/>
      <c r="C42" s="7" t="s">
        <v>142</v>
      </c>
      <c r="D42" s="85"/>
      <c r="E42" s="119">
        <v>95076</v>
      </c>
      <c r="F42" s="156"/>
      <c r="G42" s="119">
        <v>123</v>
      </c>
      <c r="H42" s="119">
        <v>183</v>
      </c>
      <c r="I42" s="155"/>
      <c r="J42" s="61">
        <v>203</v>
      </c>
      <c r="K42" s="61">
        <v>451</v>
      </c>
      <c r="L42" s="61"/>
      <c r="M42" s="190">
        <v>1932.4446633123378</v>
      </c>
      <c r="N42" s="190">
        <v>2201.5164222532467</v>
      </c>
      <c r="O42" s="61"/>
      <c r="P42" s="155"/>
      <c r="Q42" s="205"/>
      <c r="R42" s="201"/>
    </row>
    <row r="43" spans="2:18" s="194" customFormat="1" ht="15.75" customHeight="1" x14ac:dyDescent="0.25">
      <c r="B43" s="56"/>
      <c r="C43" s="7" t="s">
        <v>135</v>
      </c>
      <c r="D43" s="85"/>
      <c r="E43" s="119">
        <v>98732</v>
      </c>
      <c r="F43" s="156"/>
      <c r="G43" s="119">
        <v>94</v>
      </c>
      <c r="H43" s="119">
        <v>154</v>
      </c>
      <c r="I43" s="155"/>
      <c r="J43" s="61">
        <v>306</v>
      </c>
      <c r="K43" s="61">
        <v>501</v>
      </c>
      <c r="L43" s="61"/>
      <c r="M43" s="190">
        <v>2428.4040301999999</v>
      </c>
      <c r="N43" s="190">
        <v>3392.3627351190476</v>
      </c>
      <c r="O43" s="61"/>
      <c r="P43" s="155"/>
      <c r="Q43" s="205"/>
      <c r="R43" s="201"/>
    </row>
    <row r="44" spans="2:18" s="194" customFormat="1" ht="15.75" customHeight="1" x14ac:dyDescent="0.25">
      <c r="B44" s="56"/>
      <c r="C44" s="7" t="s">
        <v>136</v>
      </c>
      <c r="D44" s="85"/>
      <c r="E44" s="119">
        <v>166352</v>
      </c>
      <c r="F44" s="156"/>
      <c r="G44" s="119">
        <v>214</v>
      </c>
      <c r="H44" s="119">
        <v>55</v>
      </c>
      <c r="I44" s="155"/>
      <c r="J44" s="61">
        <v>489</v>
      </c>
      <c r="K44" s="61">
        <v>140</v>
      </c>
      <c r="L44" s="61"/>
      <c r="M44" s="190">
        <v>4955.0362873879576</v>
      </c>
      <c r="N44" s="190">
        <v>1245.875</v>
      </c>
      <c r="O44" s="61"/>
      <c r="P44" s="155"/>
      <c r="Q44" s="205"/>
      <c r="R44" s="201"/>
    </row>
    <row r="45" spans="2:18" s="194" customFormat="1" ht="15.75" customHeight="1" x14ac:dyDescent="0.25">
      <c r="B45" s="56"/>
      <c r="C45" s="7" t="s">
        <v>59</v>
      </c>
      <c r="D45" s="85"/>
      <c r="E45" s="119">
        <v>888767</v>
      </c>
      <c r="F45" s="156"/>
      <c r="G45" s="119">
        <v>1175</v>
      </c>
      <c r="H45" s="119">
        <v>1511</v>
      </c>
      <c r="I45" s="155"/>
      <c r="J45" s="61">
        <v>3645</v>
      </c>
      <c r="K45" s="61">
        <v>4681</v>
      </c>
      <c r="L45" s="61"/>
      <c r="M45" s="190">
        <v>39398.414447531301</v>
      </c>
      <c r="N45" s="190">
        <v>40110.34180171867</v>
      </c>
      <c r="O45" s="61"/>
      <c r="P45" s="155"/>
      <c r="Q45" s="205"/>
      <c r="R45" s="201"/>
    </row>
    <row r="46" spans="2:18" s="194" customFormat="1" ht="15.75" customHeight="1" x14ac:dyDescent="0.25">
      <c r="B46" s="14"/>
      <c r="C46" s="14" t="s">
        <v>137</v>
      </c>
      <c r="D46" s="14"/>
      <c r="E46" s="83">
        <v>176060</v>
      </c>
      <c r="F46" s="72"/>
      <c r="G46" s="84">
        <v>484</v>
      </c>
      <c r="H46" s="84">
        <v>694</v>
      </c>
      <c r="I46" s="27"/>
      <c r="J46" s="61">
        <v>1187</v>
      </c>
      <c r="K46" s="61">
        <v>2227</v>
      </c>
      <c r="L46" s="61"/>
      <c r="M46" s="190">
        <v>8117.1775904248734</v>
      </c>
      <c r="N46" s="190">
        <v>14997.775563636364</v>
      </c>
      <c r="O46" s="61"/>
      <c r="P46" s="27"/>
      <c r="Q46" s="205"/>
      <c r="R46" s="206"/>
    </row>
    <row r="47" spans="2:18" s="194" customFormat="1" ht="15.75" customHeight="1" x14ac:dyDescent="0.25">
      <c r="B47" s="14"/>
      <c r="C47" s="14" t="s">
        <v>138</v>
      </c>
      <c r="D47" s="14"/>
      <c r="E47" s="83">
        <v>269584</v>
      </c>
      <c r="F47" s="72"/>
      <c r="G47" s="84">
        <v>661</v>
      </c>
      <c r="H47" s="84">
        <v>344</v>
      </c>
      <c r="I47" s="27"/>
      <c r="J47" s="61">
        <v>1373</v>
      </c>
      <c r="K47" s="61">
        <v>961</v>
      </c>
      <c r="L47" s="61"/>
      <c r="M47" s="190">
        <v>14708.880412946666</v>
      </c>
      <c r="N47" s="190">
        <v>7571.3301968470587</v>
      </c>
      <c r="O47" s="61"/>
      <c r="P47" s="27"/>
      <c r="Q47" s="205"/>
      <c r="R47" s="206"/>
    </row>
    <row r="48" spans="2:18" s="194" customFormat="1" ht="15.75" customHeight="1" x14ac:dyDescent="0.25">
      <c r="B48" s="14"/>
      <c r="C48" s="14" t="s">
        <v>139</v>
      </c>
      <c r="D48" s="14"/>
      <c r="E48" s="83">
        <v>246977</v>
      </c>
      <c r="F48" s="72"/>
      <c r="G48" s="84">
        <v>521</v>
      </c>
      <c r="H48" s="84">
        <v>667</v>
      </c>
      <c r="I48" s="27"/>
      <c r="J48" s="61">
        <v>1550</v>
      </c>
      <c r="K48" s="61">
        <v>1852</v>
      </c>
      <c r="L48" s="61"/>
      <c r="M48" s="190">
        <v>12370.149771074795</v>
      </c>
      <c r="N48" s="190">
        <v>12955.280018517369</v>
      </c>
      <c r="O48" s="61"/>
      <c r="P48" s="27"/>
      <c r="Q48" s="205"/>
      <c r="R48" s="206"/>
    </row>
    <row r="49" spans="2:18" s="194" customFormat="1" ht="15.75" customHeight="1" x14ac:dyDescent="0.25">
      <c r="B49" s="14"/>
      <c r="C49" s="14" t="s">
        <v>66</v>
      </c>
      <c r="D49" s="14"/>
      <c r="E49" s="83">
        <v>76688</v>
      </c>
      <c r="F49" s="72"/>
      <c r="G49" s="84">
        <v>244</v>
      </c>
      <c r="H49" s="84">
        <v>336</v>
      </c>
      <c r="I49" s="27"/>
      <c r="J49" s="61">
        <v>725</v>
      </c>
      <c r="K49" s="61">
        <v>928</v>
      </c>
      <c r="L49" s="61"/>
      <c r="M49" s="190">
        <v>6834.0450071609839</v>
      </c>
      <c r="N49" s="190">
        <v>9280.3620137500002</v>
      </c>
      <c r="O49" s="61"/>
      <c r="P49" s="27"/>
      <c r="Q49" s="205"/>
      <c r="R49" s="206"/>
    </row>
    <row r="50" spans="2:18" s="194" customFormat="1" ht="15.75" customHeight="1" x14ac:dyDescent="0.25">
      <c r="B50" s="14"/>
      <c r="C50" s="14" t="s">
        <v>140</v>
      </c>
      <c r="D50" s="14"/>
      <c r="E50" s="83">
        <v>94573</v>
      </c>
      <c r="F50" s="72"/>
      <c r="G50" s="84">
        <v>292</v>
      </c>
      <c r="H50" s="84">
        <v>288</v>
      </c>
      <c r="I50" s="27"/>
      <c r="J50" s="61">
        <v>691</v>
      </c>
      <c r="K50" s="61">
        <v>885</v>
      </c>
      <c r="L50" s="61"/>
      <c r="M50" s="190">
        <v>7405.7204729401728</v>
      </c>
      <c r="N50" s="190">
        <v>7450.6442239999997</v>
      </c>
      <c r="O50" s="61"/>
      <c r="P50" s="27"/>
      <c r="Q50" s="205"/>
      <c r="R50" s="206"/>
    </row>
    <row r="51" spans="2:18" s="194" customFormat="1" ht="15.75" customHeight="1" x14ac:dyDescent="0.25">
      <c r="B51" s="14"/>
      <c r="C51" s="14" t="s">
        <v>141</v>
      </c>
      <c r="D51" s="14"/>
      <c r="E51" s="83">
        <v>34439</v>
      </c>
      <c r="F51" s="72"/>
      <c r="G51" s="84">
        <v>116</v>
      </c>
      <c r="H51" s="84">
        <v>54</v>
      </c>
      <c r="I51" s="27"/>
      <c r="J51" s="61">
        <v>280</v>
      </c>
      <c r="K51" s="61">
        <v>189</v>
      </c>
      <c r="L51" s="61"/>
      <c r="M51" s="190">
        <v>3228.1497647695996</v>
      </c>
      <c r="N51" s="190">
        <v>1488.3244363636363</v>
      </c>
      <c r="O51" s="61"/>
      <c r="P51" s="27"/>
      <c r="Q51" s="205"/>
      <c r="R51" s="206"/>
    </row>
    <row r="52" spans="2:18" ht="8.25" customHeight="1" thickBot="1" x14ac:dyDescent="0.25"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205"/>
    </row>
    <row r="54" spans="2:18" x14ac:dyDescent="0.2">
      <c r="C54" s="199"/>
    </row>
    <row r="55" spans="2:18" x14ac:dyDescent="0.2">
      <c r="C55" s="200"/>
    </row>
    <row r="56" spans="2:18" ht="8.1" customHeight="1" x14ac:dyDescent="0.2"/>
    <row r="57" spans="2:18" x14ac:dyDescent="0.2">
      <c r="C57" s="199"/>
    </row>
    <row r="58" spans="2:18" x14ac:dyDescent="0.2">
      <c r="C58" s="200"/>
    </row>
    <row r="59" spans="2:18" x14ac:dyDescent="0.2">
      <c r="C59" s="199"/>
    </row>
    <row r="60" spans="2:18" x14ac:dyDescent="0.2">
      <c r="C60" s="200"/>
    </row>
  </sheetData>
  <sheetProtection algorithmName="SHA-512" hashValue="HjLwdkfHJWdJwYUm+P7AuJkNIMEB3lHZttFKmo/X/wRTFeptkoh9i4KrtzHLMCFnskhsmVgIKjelegkamOT4xg==" saltValue="WOUc6LWkaN5EW0J8C4u91g==" spinCount="100000" sheet="1" objects="1" scenarios="1"/>
  <mergeCells count="5">
    <mergeCell ref="B2:P2"/>
    <mergeCell ref="B3:P3"/>
    <mergeCell ref="G5:H5"/>
    <mergeCell ref="J5:K5"/>
    <mergeCell ref="M5:N5"/>
  </mergeCells>
  <pageMargins left="0.19685039370078741" right="0.19685039370078741" top="0.39370078740157483" bottom="0.3937007874015748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Jadual 1</vt:lpstr>
      <vt:lpstr>Jadual 1.1</vt:lpstr>
      <vt:lpstr>Jadual 1.1 (2)</vt:lpstr>
      <vt:lpstr>Jadual 1.1 (3)</vt:lpstr>
      <vt:lpstr>Jadual 1.1 (4)</vt:lpstr>
      <vt:lpstr>Jadual 1.1 (5)</vt:lpstr>
      <vt:lpstr>Jadual 2</vt:lpstr>
      <vt:lpstr>Jadual 2.1</vt:lpstr>
      <vt:lpstr>Jadual 2.1 (2)</vt:lpstr>
      <vt:lpstr>Jadual 2.1 (3)</vt:lpstr>
      <vt:lpstr>Jadual 2.1 (4)</vt:lpstr>
      <vt:lpstr>Jadual 2.1 (5)</vt:lpstr>
      <vt:lpstr>Jadual 3</vt:lpstr>
      <vt:lpstr>Jadual 3.1</vt:lpstr>
      <vt:lpstr>Jadual 3.1 (2)</vt:lpstr>
      <vt:lpstr>Jadual 3.1 (3)</vt:lpstr>
      <vt:lpstr>Jadual 3.1 (4)</vt:lpstr>
      <vt:lpstr>Jadual 3.1 (5)</vt:lpstr>
      <vt:lpstr>Jadual 3t</vt:lpstr>
      <vt:lpstr>Jadual 4</vt:lpstr>
      <vt:lpstr>Jadual 4 (2)</vt:lpstr>
      <vt:lpstr>Jadual 4 (3)</vt:lpstr>
      <vt:lpstr>Jadual 5</vt:lpstr>
      <vt:lpstr>Jadual 6</vt:lpstr>
      <vt:lpstr>Jadual 6 (2)</vt:lpstr>
      <vt:lpstr>Jadual 6 (3)</vt:lpstr>
      <vt:lpstr>'Jadual 1.1'!Print_Area</vt:lpstr>
      <vt:lpstr>'Jadual 1.1 (2)'!Print_Area</vt:lpstr>
      <vt:lpstr>'Jadual 1.1 (3)'!Print_Area</vt:lpstr>
      <vt:lpstr>'Jadual 1.1 (4)'!Print_Area</vt:lpstr>
      <vt:lpstr>'Jadual 1.1 (5)'!Print_Area</vt:lpstr>
      <vt:lpstr>'Jadual 2'!Print_Area</vt:lpstr>
      <vt:lpstr>'Jadual 2.1'!Print_Area</vt:lpstr>
      <vt:lpstr>'Jadual 2.1 (2)'!Print_Area</vt:lpstr>
      <vt:lpstr>'Jadual 2.1 (3)'!Print_Area</vt:lpstr>
      <vt:lpstr>'Jadual 2.1 (4)'!Print_Area</vt:lpstr>
      <vt:lpstr>'Jadual 2.1 (5)'!Print_Area</vt:lpstr>
      <vt:lpstr>'Jadual 3'!Print_Area</vt:lpstr>
      <vt:lpstr>'Jadual 3.1'!Print_Area</vt:lpstr>
      <vt:lpstr>'Jadual 3.1 (2)'!Print_Area</vt:lpstr>
      <vt:lpstr>'Jadual 3.1 (3)'!Print_Area</vt:lpstr>
      <vt:lpstr>'Jadual 3.1 (4)'!Print_Area</vt:lpstr>
      <vt:lpstr>'Jadual 3.1 (5)'!Print_Area</vt:lpstr>
      <vt:lpstr>'Jadual 3t'!Print_Area</vt:lpstr>
      <vt:lpstr>'Jadual 4'!Print_Area</vt:lpstr>
      <vt:lpstr>'Jadual 4 (2)'!Print_Area</vt:lpstr>
      <vt:lpstr>'Jadual 4 (3)'!Print_Area</vt:lpstr>
      <vt:lpstr>'Jadual 5'!Print_Area</vt:lpstr>
      <vt:lpstr>'Jadual 6'!Print_Area</vt:lpstr>
      <vt:lpstr>'Jadual 6 (2)'!Print_Area</vt:lpstr>
      <vt:lpstr>'Jadual 6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Rita Ithnin</cp:lastModifiedBy>
  <cp:lastPrinted>2023-06-15T11:22:31Z</cp:lastPrinted>
  <dcterms:created xsi:type="dcterms:W3CDTF">2022-01-21T01:25:09Z</dcterms:created>
  <dcterms:modified xsi:type="dcterms:W3CDTF">2023-06-16T03:00:18Z</dcterms:modified>
</cp:coreProperties>
</file>