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nurdiyana\Desktop\JENAYAH_AINJAMIL\PENYEDIAAN PENERBITAN JENAYAH\Compile\Table\"/>
    </mc:Choice>
  </mc:AlternateContent>
  <xr:revisionPtr revIDLastSave="0" documentId="13_ncr:1_{18667E19-0704-47FA-A983-C73DB544C7B5}" xr6:coauthVersionLast="36" xr6:coauthVersionMax="47" xr10:uidLastSave="{00000000-0000-0000-0000-000000000000}"/>
  <bookViews>
    <workbookView xWindow="0" yWindow="0" windowWidth="28800" windowHeight="11505" firstSheet="37" activeTab="38" xr2:uid="{34722D14-8A3F-4F18-831F-99729159B2A6}"/>
  </bookViews>
  <sheets>
    <sheet name="5.1" sheetId="58" r:id="rId1"/>
    <sheet name="5.2" sheetId="52" r:id="rId2"/>
    <sheet name="5.2(2)" sheetId="45" r:id="rId3"/>
    <sheet name="5.2a" sheetId="46" r:id="rId4"/>
    <sheet name="5.2b" sheetId="47" r:id="rId5"/>
    <sheet name="5.3" sheetId="55" r:id="rId6"/>
    <sheet name="5.3(2)" sheetId="57" r:id="rId7"/>
    <sheet name="5.4" sheetId="1" r:id="rId8"/>
    <sheet name="5.4a" sheetId="4" r:id="rId9"/>
    <sheet name="5.4b" sheetId="6" r:id="rId10"/>
    <sheet name="5.5" sheetId="53" r:id="rId11"/>
    <sheet name="5.5(2)" sheetId="3" r:id="rId12"/>
    <sheet name="5.5(3)" sheetId="48" r:id="rId13"/>
    <sheet name="5.5a" sheetId="5" r:id="rId14"/>
    <sheet name="5.5a (2)" sheetId="49" r:id="rId15"/>
    <sheet name="5.5b" sheetId="7" r:id="rId16"/>
    <sheet name="5.5b (2)" sheetId="51" r:id="rId17"/>
    <sheet name="5.6" sheetId="14" r:id="rId18"/>
    <sheet name="5.6a" sheetId="15" r:id="rId19"/>
    <sheet name="5.6b" sheetId="17" r:id="rId20"/>
    <sheet name="5.7" sheetId="27" r:id="rId21"/>
    <sheet name="5.7a" sheetId="28" r:id="rId22"/>
    <sheet name="5.7b" sheetId="29" r:id="rId23"/>
    <sheet name="5.8" sheetId="18" r:id="rId24"/>
    <sheet name="5.8a" sheetId="19" r:id="rId25"/>
    <sheet name="5.8.b" sheetId="20" r:id="rId26"/>
    <sheet name="5.9" sheetId="21" r:id="rId27"/>
    <sheet name="5.9a" sheetId="22" r:id="rId28"/>
    <sheet name="5.9b" sheetId="23" r:id="rId29"/>
    <sheet name="5.10" sheetId="24" r:id="rId30"/>
    <sheet name="5.10a" sheetId="25" r:id="rId31"/>
    <sheet name="5.10b" sheetId="26" r:id="rId32"/>
    <sheet name="5.11" sheetId="30" r:id="rId33"/>
    <sheet name="5.11a" sheetId="31" r:id="rId34"/>
    <sheet name="5.11b" sheetId="32" r:id="rId35"/>
    <sheet name="5.12" sheetId="33" r:id="rId36"/>
    <sheet name="5.12a" sheetId="34" r:id="rId37"/>
    <sheet name="5.12b" sheetId="35" r:id="rId38"/>
    <sheet name="5.13" sheetId="59" r:id="rId39"/>
    <sheet name="5.14" sheetId="54" r:id="rId40"/>
    <sheet name="5.14 (2)" sheetId="36" r:id="rId41"/>
    <sheet name="5.14 (3)" sheetId="40" r:id="rId42"/>
    <sheet name="5.14a" sheetId="41" r:id="rId43"/>
    <sheet name="5.14a (2)" sheetId="42" r:id="rId44"/>
    <sheet name="5.14b" sheetId="43" r:id="rId45"/>
    <sheet name="5.14b (2)" sheetId="44" r:id="rId46"/>
  </sheets>
  <definedNames>
    <definedName name="_xlnm.Print_Area" localSheetId="0">'5.1'!$A$1:$G$77</definedName>
    <definedName name="_xlnm.Print_Area" localSheetId="29">'5.10'!$A$1:$J$85</definedName>
    <definedName name="_xlnm.Print_Area" localSheetId="30">'5.10a'!$A$1:$H$63</definedName>
    <definedName name="_xlnm.Print_Area" localSheetId="31">'5.10b'!$A$1:$H$59</definedName>
    <definedName name="_xlnm.Print_Area" localSheetId="32">'5.11'!$A$1:$J$81</definedName>
    <definedName name="_xlnm.Print_Area" localSheetId="33">'5.11a'!$A$1:$H$58</definedName>
    <definedName name="_xlnm.Print_Area" localSheetId="34">'5.11b'!$A$1:$H$54</definedName>
    <definedName name="_xlnm.Print_Area" localSheetId="35">'5.12'!$A$1:$J$82</definedName>
    <definedName name="_xlnm.Print_Area" localSheetId="36">'5.12a'!$A$1:$H$59</definedName>
    <definedName name="_xlnm.Print_Area" localSheetId="37">'5.12b'!$A$1:$H$55</definedName>
    <definedName name="_xlnm.Print_Area" localSheetId="39">'5.14'!$A$1:$I$83</definedName>
    <definedName name="_xlnm.Print_Area" localSheetId="40">'5.14 (2)'!$A$1:$L$82</definedName>
    <definedName name="_xlnm.Print_Area" localSheetId="41">'5.14 (3)'!$A$1:$L$83</definedName>
    <definedName name="_xlnm.Print_Area" localSheetId="42">'5.14a'!$A$1:$L$60</definedName>
    <definedName name="_xlnm.Print_Area" localSheetId="43">'5.14a (2)'!$A$1:$L$61</definedName>
    <definedName name="_xlnm.Print_Area" localSheetId="44">'5.14b'!$A$1:$L$57</definedName>
    <definedName name="_xlnm.Print_Area" localSheetId="45">'5.14b (2)'!$A$1:$L$57</definedName>
    <definedName name="_xlnm.Print_Area" localSheetId="1">'5.2'!$A$1:$H$82</definedName>
    <definedName name="_xlnm.Print_Area" localSheetId="2">'5.2(2)'!$A$1:$P$82</definedName>
    <definedName name="_xlnm.Print_Area" localSheetId="3">'5.2a'!$A$1:$P$59</definedName>
    <definedName name="_xlnm.Print_Area" localSheetId="4">'5.2b'!$A$1:$P$55</definedName>
    <definedName name="_xlnm.Print_Area" localSheetId="5">'5.3'!$A$1:$J$82</definedName>
    <definedName name="_xlnm.Print_Area" localSheetId="6">'5.3(2)'!$A$1:$J$82</definedName>
    <definedName name="_xlnm.Print_Area" localSheetId="7">'5.4'!$A$1:$J$81</definedName>
    <definedName name="_xlnm.Print_Area" localSheetId="8">'5.4a'!$A$1:$H$58</definedName>
    <definedName name="_xlnm.Print_Area" localSheetId="9">'5.4b'!$A$1:$H$55</definedName>
    <definedName name="_xlnm.Print_Area" localSheetId="10">'5.5'!$A$1:$I$84</definedName>
    <definedName name="_xlnm.Print_Area" localSheetId="11">'5.5(2)'!$A$1:$L$86</definedName>
    <definedName name="_xlnm.Print_Area" localSheetId="12">'5.5(3)'!$A$1:$L$86</definedName>
    <definedName name="_xlnm.Print_Area" localSheetId="13">'5.5a'!$A$1:$L$63</definedName>
    <definedName name="_xlnm.Print_Area" localSheetId="14">'5.5a (2)'!$A$1:$L$64</definedName>
    <definedName name="_xlnm.Print_Area" localSheetId="15">'5.5b'!$A$1:$L$59</definedName>
    <definedName name="_xlnm.Print_Area" localSheetId="16">'5.5b (2)'!$A$1:$L$61</definedName>
    <definedName name="_xlnm.Print_Area" localSheetId="17">'5.6'!$A$1:$J$85</definedName>
    <definedName name="_xlnm.Print_Area" localSheetId="18">'5.6a'!$A$1:$H$62</definedName>
    <definedName name="_xlnm.Print_Area" localSheetId="19">'5.6b'!$A$1:$H$58</definedName>
    <definedName name="_xlnm.Print_Area" localSheetId="20">'5.7'!$A$1:$J$81</definedName>
    <definedName name="_xlnm.Print_Area" localSheetId="21">'5.7a'!$A$1:$H$58</definedName>
    <definedName name="_xlnm.Print_Area" localSheetId="22">'5.7b'!$A$1:$H$54</definedName>
    <definedName name="_xlnm.Print_Area" localSheetId="23">'5.8'!$A$1:$J$85</definedName>
    <definedName name="_xlnm.Print_Area" localSheetId="25">'5.8.b'!$A$1:$H$60</definedName>
    <definedName name="_xlnm.Print_Area" localSheetId="24">'5.8a'!$A$1:$H$63</definedName>
    <definedName name="_xlnm.Print_Area" localSheetId="26">'5.9'!$A$1:$J$85</definedName>
    <definedName name="_xlnm.Print_Area" localSheetId="27">'5.9a'!$A$1:$H$63</definedName>
    <definedName name="_xlnm.Print_Area" localSheetId="28">'5.9b'!$A$1:$H$59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59" l="1"/>
  <c r="R18" i="59"/>
  <c r="R17" i="59"/>
  <c r="R16" i="59"/>
  <c r="Q18" i="59"/>
  <c r="Q17" i="59"/>
  <c r="Q16" i="59"/>
  <c r="L18" i="59"/>
  <c r="L17" i="59"/>
  <c r="L16" i="59"/>
  <c r="I18" i="59"/>
  <c r="I17" i="59"/>
  <c r="I16" i="59"/>
  <c r="H18" i="59"/>
  <c r="H17" i="59"/>
  <c r="H16" i="59"/>
  <c r="F18" i="59"/>
  <c r="F17" i="59"/>
  <c r="F16" i="59"/>
  <c r="E17" i="59"/>
  <c r="E16" i="59"/>
  <c r="K16" i="59"/>
  <c r="K17" i="59"/>
  <c r="K18" i="59"/>
  <c r="E24" i="54" l="1"/>
  <c r="F82" i="59"/>
  <c r="E82" i="59"/>
  <c r="F81" i="59"/>
  <c r="E81" i="59"/>
  <c r="F80" i="59"/>
  <c r="E80" i="59"/>
  <c r="F77" i="59"/>
  <c r="E77" i="59"/>
  <c r="F76" i="59"/>
  <c r="E76" i="59"/>
  <c r="F74" i="59"/>
  <c r="E74" i="59"/>
  <c r="F73" i="59"/>
  <c r="E73" i="59"/>
  <c r="F72" i="59"/>
  <c r="E72" i="59"/>
  <c r="F70" i="59"/>
  <c r="E70" i="59"/>
  <c r="F69" i="59"/>
  <c r="E69" i="59"/>
  <c r="F68" i="59"/>
  <c r="E68" i="59"/>
  <c r="F66" i="59"/>
  <c r="E66" i="59"/>
  <c r="F65" i="59"/>
  <c r="E65" i="59"/>
  <c r="F64" i="59"/>
  <c r="E64" i="59"/>
  <c r="F62" i="59"/>
  <c r="E62" i="59"/>
  <c r="F61" i="59"/>
  <c r="E61" i="59"/>
  <c r="F60" i="59"/>
  <c r="E60" i="59"/>
  <c r="F58" i="59"/>
  <c r="E58" i="59"/>
  <c r="F57" i="59"/>
  <c r="E57" i="59"/>
  <c r="F56" i="59"/>
  <c r="E56" i="59"/>
  <c r="F54" i="59"/>
  <c r="E54" i="59"/>
  <c r="F53" i="59"/>
  <c r="E53" i="59"/>
  <c r="F52" i="59"/>
  <c r="E52" i="59"/>
  <c r="F50" i="59"/>
  <c r="E50" i="59"/>
  <c r="F49" i="59"/>
  <c r="E49" i="59"/>
  <c r="F48" i="59"/>
  <c r="E48" i="59"/>
  <c r="F46" i="59"/>
  <c r="E46" i="59"/>
  <c r="F45" i="59"/>
  <c r="E45" i="59"/>
  <c r="F44" i="59"/>
  <c r="E44" i="59"/>
  <c r="F42" i="59"/>
  <c r="E42" i="59"/>
  <c r="F41" i="59"/>
  <c r="E41" i="59"/>
  <c r="F40" i="59"/>
  <c r="E40" i="59"/>
  <c r="F38" i="59"/>
  <c r="E38" i="59"/>
  <c r="F37" i="59"/>
  <c r="E37" i="59"/>
  <c r="F36" i="59"/>
  <c r="E36" i="59"/>
  <c r="F34" i="59"/>
  <c r="E34" i="59"/>
  <c r="F33" i="59"/>
  <c r="E33" i="59"/>
  <c r="F32" i="59"/>
  <c r="E32" i="59"/>
  <c r="F30" i="59"/>
  <c r="E30" i="59"/>
  <c r="F29" i="59"/>
  <c r="E29" i="59"/>
  <c r="F28" i="59"/>
  <c r="E28" i="59"/>
  <c r="F26" i="59"/>
  <c r="E26" i="59"/>
  <c r="F25" i="59"/>
  <c r="E25" i="59"/>
  <c r="F24" i="59"/>
  <c r="E24" i="59"/>
  <c r="E21" i="59"/>
  <c r="F21" i="59"/>
  <c r="E22" i="59"/>
  <c r="F22" i="59"/>
  <c r="F20" i="59"/>
  <c r="E20" i="59"/>
  <c r="E24" i="14" l="1"/>
  <c r="E23" i="14"/>
  <c r="E22" i="14"/>
  <c r="E20" i="1"/>
  <c r="E19" i="1"/>
  <c r="E18" i="1"/>
  <c r="F16" i="58"/>
  <c r="E16" i="58"/>
  <c r="F15" i="58"/>
  <c r="E15" i="58"/>
  <c r="F14" i="58"/>
  <c r="E14" i="58"/>
  <c r="E77" i="57" l="1"/>
  <c r="E76" i="57"/>
  <c r="E75" i="57"/>
  <c r="E73" i="57"/>
  <c r="E72" i="57"/>
  <c r="E71" i="57"/>
  <c r="E69" i="57"/>
  <c r="E68" i="57"/>
  <c r="E67" i="57"/>
  <c r="E65" i="57"/>
  <c r="E64" i="57"/>
  <c r="E63" i="57"/>
  <c r="E61" i="57"/>
  <c r="E60" i="57"/>
  <c r="E59" i="57"/>
  <c r="E57" i="57"/>
  <c r="E56" i="57"/>
  <c r="E55" i="57"/>
  <c r="E53" i="57"/>
  <c r="E52" i="57"/>
  <c r="E51" i="57"/>
  <c r="E49" i="57"/>
  <c r="E48" i="57"/>
  <c r="E47" i="57"/>
  <c r="E45" i="57"/>
  <c r="E44" i="57"/>
  <c r="E43" i="57"/>
  <c r="E41" i="57"/>
  <c r="E40" i="57"/>
  <c r="E39" i="57"/>
  <c r="E37" i="57"/>
  <c r="E36" i="57"/>
  <c r="E35" i="57"/>
  <c r="E33" i="57"/>
  <c r="E32" i="57"/>
  <c r="E31" i="57"/>
  <c r="E29" i="57"/>
  <c r="E28" i="57"/>
  <c r="E27" i="57"/>
  <c r="E25" i="57"/>
  <c r="E24" i="57"/>
  <c r="E23" i="57"/>
  <c r="I21" i="57"/>
  <c r="H21" i="57"/>
  <c r="G21" i="57"/>
  <c r="F21" i="57"/>
  <c r="I20" i="57"/>
  <c r="H20" i="57"/>
  <c r="G20" i="57"/>
  <c r="F20" i="57"/>
  <c r="I19" i="57"/>
  <c r="H19" i="57"/>
  <c r="G19" i="57"/>
  <c r="F19" i="57"/>
  <c r="I21" i="55"/>
  <c r="I20" i="55"/>
  <c r="I19" i="55"/>
  <c r="H21" i="55"/>
  <c r="H20" i="55"/>
  <c r="H19" i="55"/>
  <c r="E77" i="55"/>
  <c r="E76" i="55"/>
  <c r="E75" i="55"/>
  <c r="E73" i="55"/>
  <c r="E72" i="55"/>
  <c r="E71" i="55"/>
  <c r="E69" i="55"/>
  <c r="E68" i="55"/>
  <c r="E67" i="55"/>
  <c r="E65" i="55"/>
  <c r="E64" i="55"/>
  <c r="E63" i="55"/>
  <c r="E61" i="55"/>
  <c r="E60" i="55"/>
  <c r="E59" i="55"/>
  <c r="E57" i="55"/>
  <c r="E56" i="55"/>
  <c r="E55" i="55"/>
  <c r="E53" i="55"/>
  <c r="E52" i="55"/>
  <c r="E51" i="55"/>
  <c r="E49" i="55"/>
  <c r="E48" i="55"/>
  <c r="E47" i="55"/>
  <c r="E45" i="55"/>
  <c r="E44" i="55"/>
  <c r="E43" i="55"/>
  <c r="E41" i="55"/>
  <c r="E40" i="55"/>
  <c r="E39" i="55"/>
  <c r="E37" i="55"/>
  <c r="E36" i="55"/>
  <c r="E35" i="55"/>
  <c r="E33" i="55"/>
  <c r="E32" i="55"/>
  <c r="E31" i="55"/>
  <c r="E29" i="55"/>
  <c r="E28" i="55"/>
  <c r="E27" i="55"/>
  <c r="E24" i="55"/>
  <c r="E25" i="55"/>
  <c r="E23" i="55"/>
  <c r="G21" i="55"/>
  <c r="F21" i="55"/>
  <c r="G20" i="55"/>
  <c r="F20" i="55"/>
  <c r="G19" i="55"/>
  <c r="F19" i="55"/>
  <c r="E78" i="54"/>
  <c r="E77" i="54"/>
  <c r="E76" i="54"/>
  <c r="E74" i="54"/>
  <c r="E73" i="54"/>
  <c r="E72" i="54"/>
  <c r="E70" i="54"/>
  <c r="E69" i="54"/>
  <c r="E68" i="54"/>
  <c r="E66" i="54"/>
  <c r="E65" i="54"/>
  <c r="E64" i="54"/>
  <c r="E62" i="54"/>
  <c r="E61" i="54"/>
  <c r="E60" i="54"/>
  <c r="E58" i="54"/>
  <c r="E57" i="54"/>
  <c r="E56" i="54"/>
  <c r="E54" i="54"/>
  <c r="E53" i="54"/>
  <c r="E52" i="54"/>
  <c r="E50" i="54"/>
  <c r="E49" i="54"/>
  <c r="E48" i="54"/>
  <c r="E46" i="54"/>
  <c r="E45" i="54"/>
  <c r="E44" i="54"/>
  <c r="E42" i="54"/>
  <c r="E41" i="54"/>
  <c r="E40" i="54"/>
  <c r="E38" i="54"/>
  <c r="E37" i="54"/>
  <c r="E36" i="54"/>
  <c r="E34" i="54"/>
  <c r="E33" i="54"/>
  <c r="E32" i="54"/>
  <c r="E30" i="54"/>
  <c r="E29" i="54"/>
  <c r="E28" i="54"/>
  <c r="E25" i="54"/>
  <c r="E26" i="54"/>
  <c r="E21" i="33"/>
  <c r="E20" i="33"/>
  <c r="E19" i="33"/>
  <c r="E20" i="30"/>
  <c r="E19" i="30"/>
  <c r="E18" i="30"/>
  <c r="E24" i="24"/>
  <c r="E23" i="24"/>
  <c r="E22" i="24"/>
  <c r="E24" i="21"/>
  <c r="E23" i="21"/>
  <c r="E22" i="21"/>
  <c r="E24" i="18"/>
  <c r="E23" i="18"/>
  <c r="E22" i="18"/>
  <c r="E20" i="27"/>
  <c r="E19" i="27"/>
  <c r="E18" i="27"/>
  <c r="F23" i="53"/>
  <c r="F22" i="53"/>
  <c r="F21" i="53"/>
  <c r="E79" i="53"/>
  <c r="E78" i="53"/>
  <c r="E77" i="53"/>
  <c r="E75" i="53"/>
  <c r="E74" i="53"/>
  <c r="E73" i="53"/>
  <c r="E71" i="53"/>
  <c r="E70" i="53"/>
  <c r="E69" i="53"/>
  <c r="E67" i="53"/>
  <c r="E66" i="53"/>
  <c r="E65" i="53"/>
  <c r="E63" i="53"/>
  <c r="E62" i="53"/>
  <c r="E61" i="53"/>
  <c r="E59" i="53"/>
  <c r="E58" i="53"/>
  <c r="E57" i="53"/>
  <c r="E55" i="53"/>
  <c r="E54" i="53"/>
  <c r="E53" i="53"/>
  <c r="E51" i="53"/>
  <c r="E50" i="53"/>
  <c r="E49" i="53"/>
  <c r="E47" i="53"/>
  <c r="E46" i="53"/>
  <c r="E45" i="53"/>
  <c r="E43" i="53"/>
  <c r="E42" i="53"/>
  <c r="E41" i="53"/>
  <c r="E39" i="53"/>
  <c r="E38" i="53"/>
  <c r="E37" i="53"/>
  <c r="E35" i="53"/>
  <c r="E34" i="53"/>
  <c r="E33" i="53"/>
  <c r="E31" i="53"/>
  <c r="E30" i="53"/>
  <c r="E29" i="53"/>
  <c r="E26" i="53"/>
  <c r="E27" i="53"/>
  <c r="E25" i="53"/>
  <c r="H23" i="53"/>
  <c r="G23" i="53"/>
  <c r="H22" i="53"/>
  <c r="G22" i="53"/>
  <c r="H21" i="53"/>
  <c r="G21" i="53"/>
  <c r="E77" i="52"/>
  <c r="E76" i="52"/>
  <c r="E75" i="52"/>
  <c r="E73" i="52"/>
  <c r="E72" i="52"/>
  <c r="E71" i="52"/>
  <c r="E69" i="52"/>
  <c r="E68" i="52"/>
  <c r="E67" i="52"/>
  <c r="E65" i="52"/>
  <c r="E64" i="52"/>
  <c r="E63" i="52"/>
  <c r="E61" i="52"/>
  <c r="E60" i="52"/>
  <c r="E59" i="52"/>
  <c r="E57" i="52"/>
  <c r="E56" i="52"/>
  <c r="E55" i="52"/>
  <c r="E53" i="52"/>
  <c r="E52" i="52"/>
  <c r="E51" i="52"/>
  <c r="E49" i="52"/>
  <c r="E48" i="52"/>
  <c r="E47" i="52"/>
  <c r="E45" i="52"/>
  <c r="E44" i="52"/>
  <c r="E43" i="52"/>
  <c r="E41" i="52"/>
  <c r="E40" i="52"/>
  <c r="E39" i="52"/>
  <c r="E37" i="52"/>
  <c r="E36" i="52"/>
  <c r="E35" i="52"/>
  <c r="E33" i="52"/>
  <c r="E32" i="52"/>
  <c r="E31" i="52"/>
  <c r="E29" i="52"/>
  <c r="E28" i="52"/>
  <c r="E27" i="52"/>
  <c r="E25" i="52"/>
  <c r="E24" i="52"/>
  <c r="E23" i="52"/>
  <c r="G21" i="52"/>
  <c r="F21" i="52"/>
  <c r="G20" i="52"/>
  <c r="F20" i="52"/>
  <c r="G19" i="52"/>
  <c r="F19" i="52"/>
  <c r="E21" i="57" l="1"/>
  <c r="E19" i="57"/>
  <c r="E20" i="57"/>
  <c r="E20" i="55"/>
  <c r="E21" i="55"/>
  <c r="E19" i="55"/>
  <c r="E20" i="54"/>
  <c r="G20" i="54"/>
  <c r="H20" i="54"/>
  <c r="E22" i="54"/>
  <c r="F20" i="54"/>
  <c r="G21" i="54"/>
  <c r="H22" i="54"/>
  <c r="F21" i="54"/>
  <c r="H21" i="54"/>
  <c r="F22" i="54"/>
  <c r="G22" i="54"/>
  <c r="E21" i="53"/>
  <c r="E22" i="53"/>
  <c r="E23" i="53"/>
  <c r="E19" i="52"/>
  <c r="E21" i="52"/>
  <c r="E20" i="52"/>
  <c r="E21" i="54" l="1"/>
  <c r="H56" i="7" l="1"/>
  <c r="G56" i="7"/>
  <c r="F56" i="7"/>
  <c r="H55" i="7"/>
  <c r="G55" i="7"/>
  <c r="F55" i="7"/>
  <c r="H54" i="7"/>
  <c r="G54" i="7"/>
  <c r="F54" i="7"/>
  <c r="H52" i="7"/>
  <c r="G52" i="7"/>
  <c r="F52" i="7"/>
  <c r="H51" i="7"/>
  <c r="G51" i="7"/>
  <c r="F51" i="7"/>
  <c r="H50" i="7"/>
  <c r="G50" i="7"/>
  <c r="F50" i="7"/>
  <c r="H48" i="7"/>
  <c r="G48" i="7"/>
  <c r="F48" i="7"/>
  <c r="H47" i="7"/>
  <c r="G47" i="7"/>
  <c r="F47" i="7"/>
  <c r="H46" i="7"/>
  <c r="G46" i="7"/>
  <c r="F46" i="7"/>
  <c r="H44" i="7"/>
  <c r="G44" i="7"/>
  <c r="F44" i="7"/>
  <c r="H43" i="7"/>
  <c r="G43" i="7"/>
  <c r="F43" i="7"/>
  <c r="H42" i="7"/>
  <c r="G42" i="7"/>
  <c r="F42" i="7"/>
  <c r="H40" i="7"/>
  <c r="G40" i="7"/>
  <c r="F40" i="7"/>
  <c r="H39" i="7"/>
  <c r="G39" i="7"/>
  <c r="F39" i="7"/>
  <c r="H38" i="7"/>
  <c r="G38" i="7"/>
  <c r="F38" i="7"/>
  <c r="F35" i="7"/>
  <c r="G35" i="7"/>
  <c r="H35" i="7"/>
  <c r="F36" i="7"/>
  <c r="G36" i="7"/>
  <c r="H36" i="7"/>
  <c r="G34" i="7"/>
  <c r="H34" i="7"/>
  <c r="F34" i="7"/>
  <c r="I56" i="7"/>
  <c r="I55" i="7"/>
  <c r="I54" i="7"/>
  <c r="I52" i="7"/>
  <c r="I51" i="7"/>
  <c r="I50" i="7"/>
  <c r="I48" i="7"/>
  <c r="I47" i="7"/>
  <c r="I46" i="7"/>
  <c r="I44" i="7"/>
  <c r="I43" i="7"/>
  <c r="I42" i="7"/>
  <c r="I40" i="7"/>
  <c r="I39" i="7"/>
  <c r="I38" i="7"/>
  <c r="I36" i="7"/>
  <c r="I35" i="7"/>
  <c r="I34" i="7"/>
  <c r="K32" i="7"/>
  <c r="K28" i="7" s="1"/>
  <c r="J32" i="7"/>
  <c r="J28" i="7" s="1"/>
  <c r="I28" i="7" s="1"/>
  <c r="I32" i="7"/>
  <c r="K31" i="7"/>
  <c r="K27" i="7" s="1"/>
  <c r="J31" i="7"/>
  <c r="J27" i="7" s="1"/>
  <c r="I27" i="7" s="1"/>
  <c r="K30" i="7"/>
  <c r="K26" i="7" s="1"/>
  <c r="J30" i="7"/>
  <c r="I30" i="7" s="1"/>
  <c r="I58" i="51"/>
  <c r="E58" i="51"/>
  <c r="I57" i="51"/>
  <c r="E57" i="51"/>
  <c r="I56" i="51"/>
  <c r="E56" i="51"/>
  <c r="I54" i="51"/>
  <c r="E54" i="51"/>
  <c r="I53" i="51"/>
  <c r="E53" i="51"/>
  <c r="I52" i="51"/>
  <c r="E52" i="51"/>
  <c r="I50" i="51"/>
  <c r="E50" i="51"/>
  <c r="I49" i="51"/>
  <c r="E49" i="51"/>
  <c r="I48" i="51"/>
  <c r="E48" i="51"/>
  <c r="I46" i="51"/>
  <c r="E46" i="51"/>
  <c r="I45" i="51"/>
  <c r="E45" i="51"/>
  <c r="I44" i="51"/>
  <c r="E44" i="51"/>
  <c r="I42" i="51"/>
  <c r="E42" i="51"/>
  <c r="I41" i="51"/>
  <c r="E41" i="51"/>
  <c r="I40" i="51"/>
  <c r="E40" i="51"/>
  <c r="I38" i="51"/>
  <c r="E38" i="51"/>
  <c r="I37" i="51"/>
  <c r="E37" i="51"/>
  <c r="I36" i="51"/>
  <c r="E36" i="51"/>
  <c r="K34" i="51"/>
  <c r="K30" i="51" s="1"/>
  <c r="K26" i="51" s="1"/>
  <c r="J34" i="51"/>
  <c r="J30" i="51" s="1"/>
  <c r="J26" i="51" s="1"/>
  <c r="I26" i="51" s="1"/>
  <c r="G34" i="51"/>
  <c r="G30" i="51" s="1"/>
  <c r="G26" i="51" s="1"/>
  <c r="F34" i="51"/>
  <c r="F30" i="51" s="1"/>
  <c r="K33" i="51"/>
  <c r="K29" i="51" s="1"/>
  <c r="K25" i="51" s="1"/>
  <c r="J33" i="51"/>
  <c r="I33" i="51" s="1"/>
  <c r="G33" i="51"/>
  <c r="F33" i="51"/>
  <c r="E33" i="51" s="1"/>
  <c r="K32" i="51"/>
  <c r="K28" i="51" s="1"/>
  <c r="K24" i="51" s="1"/>
  <c r="J32" i="51"/>
  <c r="J28" i="51" s="1"/>
  <c r="G32" i="51"/>
  <c r="G28" i="51" s="1"/>
  <c r="G24" i="51" s="1"/>
  <c r="F32" i="51"/>
  <c r="F28" i="51" s="1"/>
  <c r="E32" i="51"/>
  <c r="G29" i="51"/>
  <c r="G25" i="51" s="1"/>
  <c r="F29" i="51"/>
  <c r="F25" i="51" s="1"/>
  <c r="E25" i="51" s="1"/>
  <c r="G60" i="5"/>
  <c r="F60" i="5"/>
  <c r="E60" i="5" s="1"/>
  <c r="F59" i="5"/>
  <c r="E59" i="5" s="1"/>
  <c r="G58" i="5"/>
  <c r="F58" i="5"/>
  <c r="F56" i="5"/>
  <c r="E56" i="5" s="1"/>
  <c r="G55" i="5"/>
  <c r="F55" i="5"/>
  <c r="E55" i="5" s="1"/>
  <c r="G54" i="5"/>
  <c r="F54" i="5"/>
  <c r="G52" i="5"/>
  <c r="F52" i="5"/>
  <c r="E52" i="5" s="1"/>
  <c r="G51" i="5"/>
  <c r="F51" i="5"/>
  <c r="G50" i="5"/>
  <c r="F50" i="5"/>
  <c r="G48" i="5"/>
  <c r="F48" i="5"/>
  <c r="G47" i="5"/>
  <c r="F47" i="5"/>
  <c r="E47" i="5" s="1"/>
  <c r="G46" i="5"/>
  <c r="F46" i="5"/>
  <c r="G44" i="5"/>
  <c r="F44" i="5"/>
  <c r="E44" i="5" s="1"/>
  <c r="G43" i="5"/>
  <c r="F43" i="5"/>
  <c r="E43" i="5" s="1"/>
  <c r="G42" i="5"/>
  <c r="F42" i="5"/>
  <c r="G40" i="5"/>
  <c r="F40" i="5"/>
  <c r="G39" i="5"/>
  <c r="F39" i="5"/>
  <c r="E39" i="5" s="1"/>
  <c r="G38" i="5"/>
  <c r="F38" i="5"/>
  <c r="E38" i="5" s="1"/>
  <c r="G36" i="5"/>
  <c r="F36" i="5"/>
  <c r="E36" i="5" s="1"/>
  <c r="G35" i="5"/>
  <c r="F35" i="5"/>
  <c r="G34" i="5"/>
  <c r="F34" i="5"/>
  <c r="G32" i="5"/>
  <c r="F32" i="5"/>
  <c r="E32" i="5" s="1"/>
  <c r="G31" i="5"/>
  <c r="F31" i="5"/>
  <c r="E31" i="5" s="1"/>
  <c r="G30" i="5"/>
  <c r="F30" i="5"/>
  <c r="G26" i="5"/>
  <c r="G27" i="5"/>
  <c r="G28" i="5"/>
  <c r="F27" i="5"/>
  <c r="F28" i="5"/>
  <c r="E28" i="5" s="1"/>
  <c r="F26" i="5"/>
  <c r="F25" i="48"/>
  <c r="G81" i="3"/>
  <c r="F81" i="3"/>
  <c r="G80" i="3"/>
  <c r="F80" i="3"/>
  <c r="G79" i="3"/>
  <c r="F79" i="3"/>
  <c r="G77" i="3"/>
  <c r="F77" i="3"/>
  <c r="G76" i="3"/>
  <c r="F76" i="3"/>
  <c r="G75" i="3"/>
  <c r="F75" i="3"/>
  <c r="G73" i="3"/>
  <c r="F73" i="3"/>
  <c r="G72" i="3"/>
  <c r="F72" i="3"/>
  <c r="G71" i="3"/>
  <c r="F71" i="3"/>
  <c r="G69" i="3"/>
  <c r="F69" i="3"/>
  <c r="G68" i="3"/>
  <c r="F68" i="3"/>
  <c r="G67" i="3"/>
  <c r="F67" i="3"/>
  <c r="G65" i="3"/>
  <c r="F65" i="3"/>
  <c r="G64" i="3"/>
  <c r="F64" i="3"/>
  <c r="G63" i="3"/>
  <c r="F63" i="3"/>
  <c r="G61" i="3"/>
  <c r="F61" i="3"/>
  <c r="G60" i="3"/>
  <c r="F60" i="3"/>
  <c r="G59" i="3"/>
  <c r="F59" i="3"/>
  <c r="F57" i="3"/>
  <c r="F56" i="3"/>
  <c r="G55" i="3"/>
  <c r="F55" i="3"/>
  <c r="G53" i="3"/>
  <c r="F53" i="3"/>
  <c r="G52" i="3"/>
  <c r="F52" i="3"/>
  <c r="G51" i="3"/>
  <c r="F51" i="3"/>
  <c r="G49" i="3"/>
  <c r="F49" i="3"/>
  <c r="G48" i="3"/>
  <c r="F48" i="3"/>
  <c r="G47" i="3"/>
  <c r="F47" i="3"/>
  <c r="G45" i="3"/>
  <c r="F45" i="3"/>
  <c r="G44" i="3"/>
  <c r="F44" i="3"/>
  <c r="G43" i="3"/>
  <c r="F43" i="3"/>
  <c r="G41" i="3"/>
  <c r="F41" i="3"/>
  <c r="G40" i="3"/>
  <c r="F40" i="3"/>
  <c r="G39" i="3"/>
  <c r="F39" i="3"/>
  <c r="F37" i="3"/>
  <c r="G36" i="3"/>
  <c r="F36" i="3"/>
  <c r="G35" i="3"/>
  <c r="F35" i="3"/>
  <c r="G33" i="3"/>
  <c r="F33" i="3"/>
  <c r="G32" i="3"/>
  <c r="F32" i="3"/>
  <c r="G31" i="3"/>
  <c r="F31" i="3"/>
  <c r="F28" i="3"/>
  <c r="G28" i="3"/>
  <c r="F29" i="3"/>
  <c r="G29" i="3"/>
  <c r="G27" i="3"/>
  <c r="F27" i="3"/>
  <c r="I60" i="5"/>
  <c r="I58" i="5"/>
  <c r="I56" i="5"/>
  <c r="I55" i="5"/>
  <c r="I54" i="5"/>
  <c r="I52" i="5"/>
  <c r="I51" i="5"/>
  <c r="I50" i="5"/>
  <c r="I48" i="5"/>
  <c r="I47" i="5"/>
  <c r="I46" i="5"/>
  <c r="I44" i="5"/>
  <c r="I43" i="5"/>
  <c r="I42" i="5"/>
  <c r="I40" i="5"/>
  <c r="I39" i="5"/>
  <c r="I38" i="5"/>
  <c r="I35" i="5"/>
  <c r="I34" i="5"/>
  <c r="I31" i="5"/>
  <c r="I61" i="49"/>
  <c r="E61" i="49"/>
  <c r="I60" i="49"/>
  <c r="E60" i="49"/>
  <c r="I59" i="49"/>
  <c r="E59" i="49"/>
  <c r="I57" i="49"/>
  <c r="E57" i="49"/>
  <c r="I56" i="49"/>
  <c r="E56" i="49"/>
  <c r="I55" i="49"/>
  <c r="E55" i="49"/>
  <c r="I53" i="49"/>
  <c r="E53" i="49"/>
  <c r="I52" i="49"/>
  <c r="E52" i="49"/>
  <c r="I51" i="49"/>
  <c r="E51" i="49"/>
  <c r="I49" i="49"/>
  <c r="E49" i="49"/>
  <c r="I48" i="49"/>
  <c r="E48" i="49"/>
  <c r="I47" i="49"/>
  <c r="E47" i="49"/>
  <c r="I45" i="49"/>
  <c r="E45" i="49"/>
  <c r="I44" i="49"/>
  <c r="E44" i="49"/>
  <c r="I43" i="49"/>
  <c r="E43" i="49"/>
  <c r="I41" i="49"/>
  <c r="E41" i="49"/>
  <c r="I40" i="49"/>
  <c r="E40" i="49"/>
  <c r="I39" i="49"/>
  <c r="E39" i="49"/>
  <c r="I37" i="49"/>
  <c r="E37" i="49"/>
  <c r="I36" i="49"/>
  <c r="E36" i="49"/>
  <c r="I35" i="49"/>
  <c r="E35" i="49"/>
  <c r="I33" i="49"/>
  <c r="E33" i="49"/>
  <c r="I32" i="49"/>
  <c r="E32" i="49"/>
  <c r="I31" i="49"/>
  <c r="E31" i="49"/>
  <c r="I29" i="49"/>
  <c r="E29" i="49"/>
  <c r="I28" i="49"/>
  <c r="I27" i="49"/>
  <c r="K25" i="49"/>
  <c r="J25" i="49"/>
  <c r="G25" i="49"/>
  <c r="F25" i="49"/>
  <c r="K24" i="49"/>
  <c r="J24" i="49"/>
  <c r="G24" i="49"/>
  <c r="F24" i="49"/>
  <c r="K23" i="49"/>
  <c r="J23" i="49"/>
  <c r="G23" i="49"/>
  <c r="F23" i="49"/>
  <c r="I81" i="48"/>
  <c r="E81" i="48"/>
  <c r="I80" i="48"/>
  <c r="E80" i="48"/>
  <c r="I79" i="48"/>
  <c r="E79" i="48"/>
  <c r="I77" i="48"/>
  <c r="E77" i="48"/>
  <c r="I76" i="48"/>
  <c r="E76" i="48"/>
  <c r="I75" i="48"/>
  <c r="E75" i="48"/>
  <c r="I73" i="48"/>
  <c r="E73" i="48"/>
  <c r="I72" i="48"/>
  <c r="E72" i="48"/>
  <c r="I71" i="48"/>
  <c r="E71" i="48"/>
  <c r="I69" i="48"/>
  <c r="E69" i="48"/>
  <c r="I68" i="48"/>
  <c r="E68" i="48"/>
  <c r="I67" i="48"/>
  <c r="E67" i="48"/>
  <c r="I65" i="48"/>
  <c r="E65" i="48"/>
  <c r="I64" i="48"/>
  <c r="E64" i="48"/>
  <c r="I63" i="48"/>
  <c r="E63" i="48"/>
  <c r="I61" i="48"/>
  <c r="E61" i="48"/>
  <c r="I60" i="48"/>
  <c r="E60" i="48"/>
  <c r="I59" i="48"/>
  <c r="E59" i="48"/>
  <c r="I57" i="48"/>
  <c r="E57" i="48"/>
  <c r="I56" i="48"/>
  <c r="E56" i="48"/>
  <c r="I55" i="48"/>
  <c r="E55" i="48"/>
  <c r="I53" i="48"/>
  <c r="E53" i="48"/>
  <c r="I52" i="48"/>
  <c r="E52" i="48"/>
  <c r="I51" i="48"/>
  <c r="E51" i="48"/>
  <c r="I49" i="48"/>
  <c r="E49" i="48"/>
  <c r="I48" i="48"/>
  <c r="E48" i="48"/>
  <c r="I47" i="48"/>
  <c r="E47" i="48"/>
  <c r="I45" i="48"/>
  <c r="E45" i="48"/>
  <c r="I44" i="48"/>
  <c r="E44" i="48"/>
  <c r="I43" i="48"/>
  <c r="E43" i="48"/>
  <c r="I41" i="48"/>
  <c r="E41" i="48"/>
  <c r="I40" i="48"/>
  <c r="E40" i="48"/>
  <c r="I39" i="48"/>
  <c r="E39" i="48"/>
  <c r="I37" i="48"/>
  <c r="E37" i="48"/>
  <c r="I36" i="48"/>
  <c r="E36" i="48"/>
  <c r="I35" i="48"/>
  <c r="E35" i="48"/>
  <c r="I33" i="48"/>
  <c r="E33" i="48"/>
  <c r="I32" i="48"/>
  <c r="E32" i="48"/>
  <c r="I31" i="48"/>
  <c r="E31" i="48"/>
  <c r="I29" i="48"/>
  <c r="E29" i="48"/>
  <c r="I28" i="48"/>
  <c r="E28" i="48"/>
  <c r="I27" i="48"/>
  <c r="E27" i="48"/>
  <c r="K25" i="48"/>
  <c r="J25" i="48"/>
  <c r="G25" i="48"/>
  <c r="K24" i="48"/>
  <c r="J24" i="48"/>
  <c r="G24" i="48"/>
  <c r="F24" i="48"/>
  <c r="K23" i="48"/>
  <c r="J23" i="48"/>
  <c r="G23" i="48"/>
  <c r="F23" i="48"/>
  <c r="G52" i="47"/>
  <c r="F52" i="47"/>
  <c r="G51" i="47"/>
  <c r="F51" i="47"/>
  <c r="E51" i="47" s="1"/>
  <c r="G50" i="47"/>
  <c r="F50" i="47"/>
  <c r="E50" i="47" s="1"/>
  <c r="G48" i="47"/>
  <c r="F48" i="47"/>
  <c r="E48" i="47" s="1"/>
  <c r="G47" i="47"/>
  <c r="F47" i="47"/>
  <c r="E47" i="47" s="1"/>
  <c r="G46" i="47"/>
  <c r="F46" i="47"/>
  <c r="E46" i="47" s="1"/>
  <c r="G44" i="47"/>
  <c r="F44" i="47"/>
  <c r="G43" i="47"/>
  <c r="F43" i="47"/>
  <c r="E43" i="47" s="1"/>
  <c r="G42" i="47"/>
  <c r="F42" i="47"/>
  <c r="E42" i="47" s="1"/>
  <c r="G40" i="47"/>
  <c r="F40" i="47"/>
  <c r="G39" i="47"/>
  <c r="F39" i="47"/>
  <c r="E39" i="47" s="1"/>
  <c r="G38" i="47"/>
  <c r="F38" i="47"/>
  <c r="E38" i="47" s="1"/>
  <c r="G36" i="47"/>
  <c r="F36" i="47"/>
  <c r="G35" i="47"/>
  <c r="F35" i="47"/>
  <c r="E35" i="47" s="1"/>
  <c r="G34" i="47"/>
  <c r="F34" i="47"/>
  <c r="E34" i="47" s="1"/>
  <c r="G30" i="47"/>
  <c r="G26" i="47" s="1"/>
  <c r="G31" i="47"/>
  <c r="G32" i="47"/>
  <c r="F31" i="47"/>
  <c r="F32" i="47"/>
  <c r="E32" i="47" s="1"/>
  <c r="F30" i="47"/>
  <c r="F26" i="47" s="1"/>
  <c r="I56" i="46"/>
  <c r="I55" i="46"/>
  <c r="I54" i="46"/>
  <c r="I52" i="46"/>
  <c r="I51" i="46"/>
  <c r="I50" i="46"/>
  <c r="I48" i="46"/>
  <c r="I47" i="46"/>
  <c r="I46" i="46"/>
  <c r="I44" i="46"/>
  <c r="I43" i="46"/>
  <c r="I42" i="46"/>
  <c r="I40" i="46"/>
  <c r="I39" i="46"/>
  <c r="I38" i="46"/>
  <c r="I36" i="46"/>
  <c r="I35" i="46"/>
  <c r="I34" i="46"/>
  <c r="I32" i="46"/>
  <c r="I31" i="46"/>
  <c r="I30" i="46"/>
  <c r="I28" i="46"/>
  <c r="I27" i="46"/>
  <c r="I26" i="46"/>
  <c r="I23" i="46"/>
  <c r="I24" i="46"/>
  <c r="I22" i="46"/>
  <c r="G22" i="46"/>
  <c r="G56" i="46"/>
  <c r="F56" i="46"/>
  <c r="E56" i="46" s="1"/>
  <c r="G55" i="46"/>
  <c r="F55" i="46"/>
  <c r="G54" i="46"/>
  <c r="F54" i="46"/>
  <c r="E54" i="46" s="1"/>
  <c r="G52" i="46"/>
  <c r="F52" i="46"/>
  <c r="G51" i="46"/>
  <c r="F51" i="46"/>
  <c r="E51" i="46" s="1"/>
  <c r="G50" i="46"/>
  <c r="F50" i="46"/>
  <c r="G48" i="46"/>
  <c r="F48" i="46"/>
  <c r="G47" i="46"/>
  <c r="F47" i="46"/>
  <c r="G46" i="46"/>
  <c r="F46" i="46"/>
  <c r="E46" i="46" s="1"/>
  <c r="G44" i="46"/>
  <c r="F44" i="46"/>
  <c r="G43" i="46"/>
  <c r="F43" i="46"/>
  <c r="G42" i="46"/>
  <c r="F42" i="46"/>
  <c r="G40" i="46"/>
  <c r="F40" i="46"/>
  <c r="G39" i="46"/>
  <c r="F39" i="46"/>
  <c r="G38" i="46"/>
  <c r="F38" i="46"/>
  <c r="E38" i="46" s="1"/>
  <c r="G36" i="46"/>
  <c r="F36" i="46"/>
  <c r="G35" i="46"/>
  <c r="F35" i="46"/>
  <c r="E35" i="46" s="1"/>
  <c r="G34" i="46"/>
  <c r="F34" i="46"/>
  <c r="G32" i="46"/>
  <c r="F32" i="46"/>
  <c r="E32" i="46" s="1"/>
  <c r="G31" i="46"/>
  <c r="F31" i="46"/>
  <c r="G30" i="46"/>
  <c r="F30" i="46"/>
  <c r="E30" i="46" s="1"/>
  <c r="G28" i="46"/>
  <c r="F28" i="46"/>
  <c r="G27" i="46"/>
  <c r="F27" i="46"/>
  <c r="G26" i="46"/>
  <c r="F26" i="46"/>
  <c r="F24" i="46"/>
  <c r="E24" i="46" s="1"/>
  <c r="G23" i="46"/>
  <c r="F23" i="46"/>
  <c r="F22" i="46"/>
  <c r="G77" i="45"/>
  <c r="F77" i="45"/>
  <c r="E77" i="45" s="1"/>
  <c r="G76" i="45"/>
  <c r="F76" i="45"/>
  <c r="E76" i="45" s="1"/>
  <c r="G75" i="45"/>
  <c r="F75" i="45"/>
  <c r="E75" i="45" s="1"/>
  <c r="G73" i="45"/>
  <c r="F73" i="45"/>
  <c r="G72" i="45"/>
  <c r="F72" i="45"/>
  <c r="E72" i="45" s="1"/>
  <c r="G71" i="45"/>
  <c r="F71" i="45"/>
  <c r="E71" i="45" s="1"/>
  <c r="G69" i="45"/>
  <c r="F69" i="45"/>
  <c r="G68" i="45"/>
  <c r="F68" i="45"/>
  <c r="G67" i="45"/>
  <c r="F67" i="45"/>
  <c r="E67" i="45" s="1"/>
  <c r="G65" i="45"/>
  <c r="F65" i="45"/>
  <c r="G64" i="45"/>
  <c r="F64" i="45"/>
  <c r="G63" i="45"/>
  <c r="F63" i="45"/>
  <c r="G61" i="45"/>
  <c r="F61" i="45"/>
  <c r="E61" i="45" s="1"/>
  <c r="G60" i="45"/>
  <c r="F60" i="45"/>
  <c r="E60" i="45" s="1"/>
  <c r="G59" i="45"/>
  <c r="F59" i="45"/>
  <c r="E59" i="45" s="1"/>
  <c r="G57" i="45"/>
  <c r="F57" i="45"/>
  <c r="G56" i="45"/>
  <c r="F56" i="45"/>
  <c r="E56" i="45" s="1"/>
  <c r="G55" i="45"/>
  <c r="F55" i="45"/>
  <c r="E55" i="45" s="1"/>
  <c r="G53" i="45"/>
  <c r="F53" i="45"/>
  <c r="G52" i="45"/>
  <c r="F52" i="45"/>
  <c r="G51" i="45"/>
  <c r="F51" i="45"/>
  <c r="E51" i="45" s="1"/>
  <c r="G49" i="45"/>
  <c r="F49" i="45"/>
  <c r="G48" i="45"/>
  <c r="F48" i="45"/>
  <c r="G47" i="45"/>
  <c r="F47" i="45"/>
  <c r="G45" i="45"/>
  <c r="F45" i="45"/>
  <c r="E45" i="45" s="1"/>
  <c r="G44" i="45"/>
  <c r="F44" i="45"/>
  <c r="E44" i="45" s="1"/>
  <c r="G43" i="45"/>
  <c r="F43" i="45"/>
  <c r="E43" i="45" s="1"/>
  <c r="G41" i="45"/>
  <c r="F41" i="45"/>
  <c r="G40" i="45"/>
  <c r="F40" i="45"/>
  <c r="E40" i="45" s="1"/>
  <c r="G39" i="45"/>
  <c r="F39" i="45"/>
  <c r="E39" i="45" s="1"/>
  <c r="G37" i="45"/>
  <c r="F37" i="45"/>
  <c r="E37" i="45" s="1"/>
  <c r="G36" i="45"/>
  <c r="F36" i="45"/>
  <c r="G35" i="45"/>
  <c r="F35" i="45"/>
  <c r="E35" i="45" s="1"/>
  <c r="G33" i="45"/>
  <c r="F33" i="45"/>
  <c r="G32" i="45"/>
  <c r="F32" i="45"/>
  <c r="G31" i="45"/>
  <c r="F31" i="45"/>
  <c r="G29" i="45"/>
  <c r="F29" i="45"/>
  <c r="E29" i="45" s="1"/>
  <c r="G28" i="45"/>
  <c r="F28" i="45"/>
  <c r="G27" i="45"/>
  <c r="F27" i="45"/>
  <c r="E27" i="45" s="1"/>
  <c r="F24" i="45"/>
  <c r="G24" i="45"/>
  <c r="F25" i="45"/>
  <c r="G25" i="45"/>
  <c r="G23" i="45"/>
  <c r="F23" i="45"/>
  <c r="M52" i="47"/>
  <c r="I52" i="47"/>
  <c r="E52" i="47"/>
  <c r="M51" i="47"/>
  <c r="I51" i="47"/>
  <c r="M50" i="47"/>
  <c r="I50" i="47"/>
  <c r="M48" i="47"/>
  <c r="I48" i="47"/>
  <c r="M47" i="47"/>
  <c r="I47" i="47"/>
  <c r="M46" i="47"/>
  <c r="I46" i="47"/>
  <c r="M44" i="47"/>
  <c r="I44" i="47"/>
  <c r="M43" i="47"/>
  <c r="I43" i="47"/>
  <c r="M42" i="47"/>
  <c r="I42" i="47"/>
  <c r="M40" i="47"/>
  <c r="I40" i="47"/>
  <c r="M39" i="47"/>
  <c r="I39" i="47"/>
  <c r="M38" i="47"/>
  <c r="I38" i="47"/>
  <c r="M36" i="47"/>
  <c r="I36" i="47"/>
  <c r="M35" i="47"/>
  <c r="I35" i="47"/>
  <c r="M34" i="47"/>
  <c r="I34" i="47"/>
  <c r="M32" i="47"/>
  <c r="I32" i="47"/>
  <c r="M31" i="47"/>
  <c r="I31" i="47"/>
  <c r="M30" i="47"/>
  <c r="I30" i="47"/>
  <c r="O28" i="47"/>
  <c r="O24" i="47" s="1"/>
  <c r="O20" i="47" s="1"/>
  <c r="N28" i="47"/>
  <c r="N24" i="47" s="1"/>
  <c r="K28" i="47"/>
  <c r="K24" i="47" s="1"/>
  <c r="J28" i="47"/>
  <c r="J24" i="47" s="1"/>
  <c r="J20" i="47" s="1"/>
  <c r="O27" i="47"/>
  <c r="O23" i="47" s="1"/>
  <c r="O19" i="47" s="1"/>
  <c r="N27" i="47"/>
  <c r="N23" i="47" s="1"/>
  <c r="M27" i="47"/>
  <c r="K27" i="47"/>
  <c r="K23" i="47" s="1"/>
  <c r="K19" i="47" s="1"/>
  <c r="J27" i="47"/>
  <c r="J23" i="47" s="1"/>
  <c r="O26" i="47"/>
  <c r="O22" i="47" s="1"/>
  <c r="O18" i="47" s="1"/>
  <c r="N26" i="47"/>
  <c r="N22" i="47" s="1"/>
  <c r="K26" i="47"/>
  <c r="K22" i="47" s="1"/>
  <c r="K18" i="47" s="1"/>
  <c r="J26" i="47"/>
  <c r="I26" i="47" s="1"/>
  <c r="M56" i="46"/>
  <c r="M55" i="46"/>
  <c r="M54" i="46"/>
  <c r="M52" i="46"/>
  <c r="M51" i="46"/>
  <c r="M50" i="46"/>
  <c r="M48" i="46"/>
  <c r="M47" i="46"/>
  <c r="M46" i="46"/>
  <c r="M44" i="46"/>
  <c r="M43" i="46"/>
  <c r="M42" i="46"/>
  <c r="M40" i="46"/>
  <c r="M39" i="46"/>
  <c r="M38" i="46"/>
  <c r="M36" i="46"/>
  <c r="M35" i="46"/>
  <c r="M34" i="46"/>
  <c r="M32" i="46"/>
  <c r="M31" i="46"/>
  <c r="M30" i="46"/>
  <c r="M28" i="46"/>
  <c r="M27" i="46"/>
  <c r="M26" i="46"/>
  <c r="M24" i="46"/>
  <c r="M23" i="46"/>
  <c r="M22" i="46"/>
  <c r="O20" i="46"/>
  <c r="N20" i="46"/>
  <c r="K20" i="46"/>
  <c r="J20" i="46"/>
  <c r="O19" i="46"/>
  <c r="N19" i="46"/>
  <c r="K19" i="46"/>
  <c r="J19" i="46"/>
  <c r="O18" i="46"/>
  <c r="N18" i="46"/>
  <c r="K18" i="46"/>
  <c r="J18" i="46"/>
  <c r="M77" i="45"/>
  <c r="I77" i="45"/>
  <c r="M76" i="45"/>
  <c r="I76" i="45"/>
  <c r="M75" i="45"/>
  <c r="I75" i="45"/>
  <c r="M73" i="45"/>
  <c r="I73" i="45"/>
  <c r="M72" i="45"/>
  <c r="I72" i="45"/>
  <c r="M71" i="45"/>
  <c r="I71" i="45"/>
  <c r="M69" i="45"/>
  <c r="I69" i="45"/>
  <c r="M68" i="45"/>
  <c r="I68" i="45"/>
  <c r="M67" i="45"/>
  <c r="I67" i="45"/>
  <c r="M65" i="45"/>
  <c r="I65" i="45"/>
  <c r="M64" i="45"/>
  <c r="I64" i="45"/>
  <c r="M63" i="45"/>
  <c r="I63" i="45"/>
  <c r="M61" i="45"/>
  <c r="I61" i="45"/>
  <c r="M60" i="45"/>
  <c r="I60" i="45"/>
  <c r="M59" i="45"/>
  <c r="I59" i="45"/>
  <c r="M57" i="45"/>
  <c r="I57" i="45"/>
  <c r="M56" i="45"/>
  <c r="I56" i="45"/>
  <c r="M55" i="45"/>
  <c r="I55" i="45"/>
  <c r="M53" i="45"/>
  <c r="I53" i="45"/>
  <c r="M52" i="45"/>
  <c r="I52" i="45"/>
  <c r="M51" i="45"/>
  <c r="I51" i="45"/>
  <c r="M49" i="45"/>
  <c r="I49" i="45"/>
  <c r="M48" i="45"/>
  <c r="I48" i="45"/>
  <c r="M47" i="45"/>
  <c r="I47" i="45"/>
  <c r="M45" i="45"/>
  <c r="I45" i="45"/>
  <c r="M44" i="45"/>
  <c r="I44" i="45"/>
  <c r="M43" i="45"/>
  <c r="I43" i="45"/>
  <c r="M41" i="45"/>
  <c r="I41" i="45"/>
  <c r="M40" i="45"/>
  <c r="I40" i="45"/>
  <c r="M39" i="45"/>
  <c r="I39" i="45"/>
  <c r="M37" i="45"/>
  <c r="I37" i="45"/>
  <c r="M36" i="45"/>
  <c r="I36" i="45"/>
  <c r="M35" i="45"/>
  <c r="I35" i="45"/>
  <c r="M33" i="45"/>
  <c r="I33" i="45"/>
  <c r="M32" i="45"/>
  <c r="I32" i="45"/>
  <c r="M31" i="45"/>
  <c r="I31" i="45"/>
  <c r="M29" i="45"/>
  <c r="I29" i="45"/>
  <c r="M28" i="45"/>
  <c r="I28" i="45"/>
  <c r="M27" i="45"/>
  <c r="I27" i="45"/>
  <c r="M25" i="45"/>
  <c r="I25" i="45"/>
  <c r="M24" i="45"/>
  <c r="I24" i="45"/>
  <c r="M23" i="45"/>
  <c r="I23" i="45"/>
  <c r="O21" i="45"/>
  <c r="N21" i="45"/>
  <c r="K21" i="45"/>
  <c r="J21" i="45"/>
  <c r="O20" i="45"/>
  <c r="N20" i="45"/>
  <c r="K20" i="45"/>
  <c r="J20" i="45"/>
  <c r="O19" i="45"/>
  <c r="N19" i="45"/>
  <c r="K19" i="45"/>
  <c r="J19" i="45"/>
  <c r="I25" i="49" l="1"/>
  <c r="E48" i="5"/>
  <c r="G27" i="47"/>
  <c r="E31" i="46"/>
  <c r="E36" i="46"/>
  <c r="E52" i="46"/>
  <c r="E43" i="46"/>
  <c r="E48" i="46"/>
  <c r="E22" i="46"/>
  <c r="E23" i="46"/>
  <c r="E42" i="5"/>
  <c r="E40" i="5"/>
  <c r="E30" i="5"/>
  <c r="E27" i="5"/>
  <c r="E26" i="5"/>
  <c r="E50" i="5"/>
  <c r="M26" i="47"/>
  <c r="F27" i="47"/>
  <c r="F23" i="47" s="1"/>
  <c r="F19" i="47" s="1"/>
  <c r="E19" i="47" s="1"/>
  <c r="E46" i="5"/>
  <c r="E29" i="51"/>
  <c r="E34" i="51"/>
  <c r="I31" i="7"/>
  <c r="E24" i="49"/>
  <c r="I34" i="51"/>
  <c r="J26" i="7"/>
  <c r="I26" i="7" s="1"/>
  <c r="I27" i="47"/>
  <c r="M28" i="47"/>
  <c r="J29" i="51"/>
  <c r="E36" i="45"/>
  <c r="E52" i="45"/>
  <c r="E68" i="45"/>
  <c r="E28" i="46"/>
  <c r="E34" i="46"/>
  <c r="E39" i="46"/>
  <c r="E44" i="46"/>
  <c r="E50" i="46"/>
  <c r="E55" i="46"/>
  <c r="E34" i="5"/>
  <c r="E54" i="5"/>
  <c r="E58" i="5"/>
  <c r="E31" i="45"/>
  <c r="E47" i="45"/>
  <c r="E63" i="45"/>
  <c r="E32" i="45"/>
  <c r="E48" i="45"/>
  <c r="E64" i="45"/>
  <c r="E24" i="45"/>
  <c r="E33" i="45"/>
  <c r="E49" i="45"/>
  <c r="E65" i="45"/>
  <c r="I32" i="51"/>
  <c r="E28" i="51"/>
  <c r="F24" i="51"/>
  <c r="E24" i="51" s="1"/>
  <c r="I28" i="51"/>
  <c r="J24" i="51"/>
  <c r="I24" i="51" s="1"/>
  <c r="F26" i="51"/>
  <c r="E26" i="51" s="1"/>
  <c r="E30" i="51"/>
  <c r="I30" i="51"/>
  <c r="E35" i="5"/>
  <c r="I24" i="49"/>
  <c r="E51" i="5"/>
  <c r="E24" i="5"/>
  <c r="E25" i="48"/>
  <c r="E25" i="49"/>
  <c r="E23" i="49"/>
  <c r="I23" i="49"/>
  <c r="I24" i="48"/>
  <c r="E23" i="48"/>
  <c r="E24" i="48"/>
  <c r="I23" i="48"/>
  <c r="I25" i="48"/>
  <c r="E40" i="47"/>
  <c r="G23" i="47"/>
  <c r="G19" i="47" s="1"/>
  <c r="E44" i="47"/>
  <c r="E31" i="47"/>
  <c r="F22" i="47"/>
  <c r="F28" i="47"/>
  <c r="F24" i="47" s="1"/>
  <c r="G28" i="47"/>
  <c r="G24" i="47" s="1"/>
  <c r="E36" i="47"/>
  <c r="G22" i="47"/>
  <c r="G18" i="47" s="1"/>
  <c r="E26" i="47"/>
  <c r="E30" i="47"/>
  <c r="M22" i="47"/>
  <c r="N18" i="47"/>
  <c r="M18" i="47" s="1"/>
  <c r="F20" i="47"/>
  <c r="J19" i="47"/>
  <c r="I19" i="47" s="1"/>
  <c r="I23" i="47"/>
  <c r="N19" i="47"/>
  <c r="M19" i="47" s="1"/>
  <c r="M23" i="47"/>
  <c r="J22" i="47"/>
  <c r="M20" i="46"/>
  <c r="F20" i="46"/>
  <c r="E42" i="46"/>
  <c r="G20" i="46"/>
  <c r="F18" i="46"/>
  <c r="G18" i="46"/>
  <c r="E26" i="46"/>
  <c r="E47" i="46"/>
  <c r="F19" i="46"/>
  <c r="G19" i="46"/>
  <c r="I18" i="46"/>
  <c r="E40" i="46"/>
  <c r="E27" i="46"/>
  <c r="M19" i="46"/>
  <c r="M18" i="46"/>
  <c r="I19" i="46"/>
  <c r="I20" i="46"/>
  <c r="E53" i="45"/>
  <c r="E28" i="45"/>
  <c r="E69" i="45"/>
  <c r="E57" i="45"/>
  <c r="E25" i="45"/>
  <c r="E73" i="45"/>
  <c r="F21" i="45"/>
  <c r="G21" i="45"/>
  <c r="E41" i="45"/>
  <c r="G20" i="45"/>
  <c r="F20" i="45"/>
  <c r="G19" i="45"/>
  <c r="F19" i="45"/>
  <c r="E23" i="45"/>
  <c r="E19" i="45" s="1"/>
  <c r="E20" i="45"/>
  <c r="I21" i="45"/>
  <c r="M21" i="45"/>
  <c r="I19" i="45"/>
  <c r="I20" i="45"/>
  <c r="M19" i="45"/>
  <c r="M20" i="45"/>
  <c r="I24" i="47"/>
  <c r="K20" i="47"/>
  <c r="I20" i="47" s="1"/>
  <c r="M24" i="47"/>
  <c r="N20" i="47"/>
  <c r="M20" i="47" s="1"/>
  <c r="F18" i="47"/>
  <c r="I28" i="47"/>
  <c r="E27" i="47" l="1"/>
  <c r="E19" i="46"/>
  <c r="E20" i="46"/>
  <c r="J25" i="51"/>
  <c r="I25" i="51" s="1"/>
  <c r="I29" i="51"/>
  <c r="E28" i="47"/>
  <c r="E23" i="47"/>
  <c r="G20" i="47"/>
  <c r="E24" i="47"/>
  <c r="E20" i="47"/>
  <c r="E22" i="47"/>
  <c r="E18" i="47"/>
  <c r="J18" i="47"/>
  <c r="I18" i="47" s="1"/>
  <c r="I22" i="47"/>
  <c r="E18" i="46"/>
  <c r="E21" i="45"/>
  <c r="E53" i="44" l="1"/>
  <c r="E54" i="44"/>
  <c r="K30" i="43"/>
  <c r="K26" i="43" s="1"/>
  <c r="K22" i="43" s="1"/>
  <c r="J30" i="43"/>
  <c r="J26" i="43" s="1"/>
  <c r="K29" i="43"/>
  <c r="K25" i="43" s="1"/>
  <c r="K21" i="43" s="1"/>
  <c r="J29" i="43"/>
  <c r="K28" i="43"/>
  <c r="G28" i="43" s="1"/>
  <c r="J28" i="43"/>
  <c r="J25" i="43"/>
  <c r="J24" i="43"/>
  <c r="G30" i="44"/>
  <c r="G26" i="44" s="1"/>
  <c r="F30" i="44"/>
  <c r="G29" i="44"/>
  <c r="F29" i="44"/>
  <c r="F28" i="44"/>
  <c r="F26" i="44"/>
  <c r="F22" i="44" s="1"/>
  <c r="G25" i="44"/>
  <c r="G21" i="44" s="1"/>
  <c r="F25" i="44"/>
  <c r="F21" i="44" s="1"/>
  <c r="E21" i="44" s="1"/>
  <c r="K25" i="44"/>
  <c r="K26" i="44"/>
  <c r="J25" i="44"/>
  <c r="J26" i="44"/>
  <c r="J24" i="44"/>
  <c r="J20" i="44" s="1"/>
  <c r="K28" i="44"/>
  <c r="K24" i="44" s="1"/>
  <c r="K29" i="44"/>
  <c r="G29" i="43" s="1"/>
  <c r="K30" i="44"/>
  <c r="J29" i="44"/>
  <c r="F29" i="43" s="1"/>
  <c r="J30" i="44"/>
  <c r="J28" i="44"/>
  <c r="J22" i="44"/>
  <c r="G57" i="41"/>
  <c r="F57" i="41"/>
  <c r="G56" i="41"/>
  <c r="F56" i="41"/>
  <c r="G55" i="41"/>
  <c r="F55" i="41"/>
  <c r="G53" i="41"/>
  <c r="F53" i="41"/>
  <c r="G52" i="41"/>
  <c r="F52" i="41"/>
  <c r="G51" i="41"/>
  <c r="F51" i="41"/>
  <c r="G49" i="41"/>
  <c r="F49" i="41"/>
  <c r="G48" i="41"/>
  <c r="F48" i="41"/>
  <c r="G47" i="41"/>
  <c r="F47" i="41"/>
  <c r="G45" i="41"/>
  <c r="F45" i="41"/>
  <c r="G44" i="41"/>
  <c r="F44" i="41"/>
  <c r="G43" i="41"/>
  <c r="F43" i="41"/>
  <c r="G41" i="41"/>
  <c r="F41" i="41"/>
  <c r="G40" i="41"/>
  <c r="F40" i="41"/>
  <c r="G39" i="41"/>
  <c r="F39" i="41"/>
  <c r="G37" i="41"/>
  <c r="F37" i="41"/>
  <c r="G36" i="41"/>
  <c r="F36" i="41"/>
  <c r="G35" i="41"/>
  <c r="F35" i="41"/>
  <c r="G33" i="41"/>
  <c r="F33" i="41"/>
  <c r="F32" i="41"/>
  <c r="G31" i="41"/>
  <c r="F31" i="41"/>
  <c r="G29" i="41"/>
  <c r="F29" i="41"/>
  <c r="G28" i="41"/>
  <c r="F28" i="41"/>
  <c r="F27" i="41"/>
  <c r="F24" i="41"/>
  <c r="F25" i="41"/>
  <c r="F23" i="41"/>
  <c r="F20" i="40"/>
  <c r="J20" i="43"/>
  <c r="G54" i="43"/>
  <c r="F54" i="43"/>
  <c r="G53" i="43"/>
  <c r="F53" i="43"/>
  <c r="G52" i="43"/>
  <c r="F52" i="43"/>
  <c r="G50" i="43"/>
  <c r="F50" i="43"/>
  <c r="G49" i="43"/>
  <c r="F49" i="43"/>
  <c r="G48" i="43"/>
  <c r="F48" i="43"/>
  <c r="G46" i="43"/>
  <c r="F46" i="43"/>
  <c r="G45" i="43"/>
  <c r="F45" i="43"/>
  <c r="G44" i="43"/>
  <c r="F44" i="43"/>
  <c r="G42" i="43"/>
  <c r="F42" i="43"/>
  <c r="G41" i="43"/>
  <c r="F41" i="43"/>
  <c r="G40" i="43"/>
  <c r="F40" i="43"/>
  <c r="G38" i="43"/>
  <c r="F38" i="43"/>
  <c r="G37" i="43"/>
  <c r="F37" i="43"/>
  <c r="G36" i="43"/>
  <c r="F36" i="43"/>
  <c r="G34" i="43"/>
  <c r="F34" i="43"/>
  <c r="G33" i="43"/>
  <c r="F33" i="43"/>
  <c r="G32" i="43"/>
  <c r="F32" i="43"/>
  <c r="G30" i="43"/>
  <c r="F30" i="43"/>
  <c r="J21" i="43"/>
  <c r="K22" i="44"/>
  <c r="G77" i="36"/>
  <c r="F77" i="36"/>
  <c r="G76" i="36"/>
  <c r="F76" i="36"/>
  <c r="G75" i="36"/>
  <c r="F75" i="36"/>
  <c r="G73" i="36"/>
  <c r="F73" i="36"/>
  <c r="F72" i="36"/>
  <c r="G71" i="36"/>
  <c r="F71" i="36"/>
  <c r="G69" i="36"/>
  <c r="F69" i="36"/>
  <c r="G68" i="36"/>
  <c r="F68" i="36"/>
  <c r="G67" i="36"/>
  <c r="F67" i="36"/>
  <c r="G65" i="36"/>
  <c r="F65" i="36"/>
  <c r="G64" i="36"/>
  <c r="F64" i="36"/>
  <c r="G63" i="36"/>
  <c r="F63" i="36"/>
  <c r="G61" i="36"/>
  <c r="F61" i="36"/>
  <c r="G60" i="36"/>
  <c r="F60" i="36"/>
  <c r="G59" i="36"/>
  <c r="F59" i="36"/>
  <c r="G57" i="36"/>
  <c r="F57" i="36"/>
  <c r="G56" i="36"/>
  <c r="F56" i="36"/>
  <c r="G55" i="36"/>
  <c r="F55" i="36"/>
  <c r="F53" i="36"/>
  <c r="G52" i="36"/>
  <c r="F52" i="36"/>
  <c r="G51" i="36"/>
  <c r="F51" i="36"/>
  <c r="G49" i="36"/>
  <c r="F49" i="36"/>
  <c r="G48" i="36"/>
  <c r="F48" i="36"/>
  <c r="G47" i="36"/>
  <c r="F47" i="36"/>
  <c r="G45" i="36"/>
  <c r="F45" i="36"/>
  <c r="G44" i="36"/>
  <c r="F44" i="36"/>
  <c r="G43" i="36"/>
  <c r="F43" i="36"/>
  <c r="G41" i="36"/>
  <c r="F41" i="36"/>
  <c r="G40" i="36"/>
  <c r="F40" i="36"/>
  <c r="G39" i="36"/>
  <c r="F39" i="36"/>
  <c r="G37" i="36"/>
  <c r="F37" i="36"/>
  <c r="G36" i="36"/>
  <c r="F36" i="36"/>
  <c r="G35" i="36"/>
  <c r="F35" i="36"/>
  <c r="G33" i="36"/>
  <c r="F33" i="36"/>
  <c r="G32" i="36"/>
  <c r="F32" i="36"/>
  <c r="G31" i="36"/>
  <c r="F31" i="36"/>
  <c r="G29" i="36"/>
  <c r="F29" i="36"/>
  <c r="G28" i="36"/>
  <c r="F28" i="36"/>
  <c r="G27" i="36"/>
  <c r="F27" i="36"/>
  <c r="F24" i="36"/>
  <c r="G24" i="36"/>
  <c r="F25" i="36"/>
  <c r="G25" i="36"/>
  <c r="G23" i="36"/>
  <c r="F23" i="36"/>
  <c r="F26" i="43" l="1"/>
  <c r="J22" i="43"/>
  <c r="I22" i="43"/>
  <c r="E26" i="44"/>
  <c r="G22" i="44"/>
  <c r="E22" i="44" s="1"/>
  <c r="K24" i="43"/>
  <c r="K20" i="43" s="1"/>
  <c r="I20" i="43" s="1"/>
  <c r="F28" i="43"/>
  <c r="E28" i="43" s="1"/>
  <c r="F24" i="44"/>
  <c r="F20" i="44" s="1"/>
  <c r="F22" i="43"/>
  <c r="E20" i="44"/>
  <c r="E25" i="44"/>
  <c r="E24" i="44"/>
  <c r="I21" i="43"/>
  <c r="K20" i="44"/>
  <c r="I20" i="44" s="1"/>
  <c r="I22" i="44"/>
  <c r="G26" i="43"/>
  <c r="G22" i="43" s="1"/>
  <c r="E22" i="43" s="1"/>
  <c r="F24" i="43"/>
  <c r="F20" i="43" s="1"/>
  <c r="F19" i="36"/>
  <c r="I54" i="44"/>
  <c r="I53" i="44"/>
  <c r="I52" i="44"/>
  <c r="E52" i="44"/>
  <c r="I50" i="44"/>
  <c r="E50" i="44"/>
  <c r="I49" i="44"/>
  <c r="E49" i="44"/>
  <c r="I48" i="44"/>
  <c r="I46" i="44"/>
  <c r="E46" i="44"/>
  <c r="I45" i="44"/>
  <c r="E45" i="44"/>
  <c r="I44" i="44"/>
  <c r="I42" i="44"/>
  <c r="E42" i="44"/>
  <c r="I41" i="44"/>
  <c r="E41" i="44"/>
  <c r="I40" i="44"/>
  <c r="I38" i="44"/>
  <c r="E38" i="44"/>
  <c r="I37" i="44"/>
  <c r="E37" i="44"/>
  <c r="I36" i="44"/>
  <c r="E36" i="44"/>
  <c r="I34" i="44"/>
  <c r="E34" i="44"/>
  <c r="I33" i="44"/>
  <c r="E33" i="44"/>
  <c r="I32" i="44"/>
  <c r="I30" i="44"/>
  <c r="E30" i="44"/>
  <c r="I29" i="44"/>
  <c r="E29" i="44"/>
  <c r="I28" i="44"/>
  <c r="E28" i="44"/>
  <c r="I26" i="44"/>
  <c r="I25" i="44"/>
  <c r="I24" i="44"/>
  <c r="I54" i="43"/>
  <c r="E54" i="43"/>
  <c r="I53" i="43"/>
  <c r="E53" i="43"/>
  <c r="I52" i="43"/>
  <c r="E52" i="43"/>
  <c r="I50" i="43"/>
  <c r="E50" i="43"/>
  <c r="I49" i="43"/>
  <c r="E49" i="43"/>
  <c r="I48" i="43"/>
  <c r="E48" i="43"/>
  <c r="I46" i="43"/>
  <c r="E46" i="43"/>
  <c r="I45" i="43"/>
  <c r="E45" i="43"/>
  <c r="I44" i="43"/>
  <c r="E44" i="43"/>
  <c r="I42" i="43"/>
  <c r="E42" i="43"/>
  <c r="I41" i="43"/>
  <c r="E41" i="43"/>
  <c r="I40" i="43"/>
  <c r="E40" i="43"/>
  <c r="I38" i="43"/>
  <c r="E38" i="43"/>
  <c r="I37" i="43"/>
  <c r="E37" i="43"/>
  <c r="I36" i="43"/>
  <c r="E36" i="43"/>
  <c r="I34" i="43"/>
  <c r="E34" i="43"/>
  <c r="I33" i="43"/>
  <c r="E33" i="43"/>
  <c r="I32" i="43"/>
  <c r="E32" i="43"/>
  <c r="I30" i="43"/>
  <c r="E30" i="43"/>
  <c r="I29" i="43"/>
  <c r="E29" i="43"/>
  <c r="I28" i="43"/>
  <c r="I26" i="43"/>
  <c r="I25" i="43"/>
  <c r="I24" i="43" l="1"/>
  <c r="G24" i="43"/>
  <c r="G20" i="43" s="1"/>
  <c r="E20" i="43" s="1"/>
  <c r="E26" i="43"/>
  <c r="K21" i="44"/>
  <c r="G25" i="43"/>
  <c r="G21" i="43" s="1"/>
  <c r="J21" i="44"/>
  <c r="F25" i="43"/>
  <c r="E24" i="43"/>
  <c r="K22" i="42"/>
  <c r="J22" i="42"/>
  <c r="G22" i="42"/>
  <c r="F22" i="42"/>
  <c r="K21" i="42"/>
  <c r="J21" i="42"/>
  <c r="G21" i="42"/>
  <c r="F21" i="42"/>
  <c r="K20" i="42"/>
  <c r="J20" i="42"/>
  <c r="F20" i="42"/>
  <c r="K21" i="41"/>
  <c r="J21" i="41"/>
  <c r="K20" i="41"/>
  <c r="J20" i="41"/>
  <c r="K19" i="41"/>
  <c r="J19" i="41"/>
  <c r="F20" i="41"/>
  <c r="G20" i="41"/>
  <c r="F21" i="41"/>
  <c r="G21" i="41"/>
  <c r="F19" i="41"/>
  <c r="G19" i="41"/>
  <c r="I58" i="42"/>
  <c r="E58" i="42"/>
  <c r="I57" i="42"/>
  <c r="E57" i="42"/>
  <c r="I56" i="42"/>
  <c r="I54" i="42"/>
  <c r="I53" i="42"/>
  <c r="I52" i="42"/>
  <c r="I50" i="42"/>
  <c r="E50" i="42"/>
  <c r="I49" i="42"/>
  <c r="E49" i="42"/>
  <c r="I48" i="42"/>
  <c r="I46" i="42"/>
  <c r="E46" i="42"/>
  <c r="I45" i="42"/>
  <c r="E45" i="42"/>
  <c r="I44" i="42"/>
  <c r="I42" i="42"/>
  <c r="E42" i="42"/>
  <c r="I41" i="42"/>
  <c r="E41" i="42"/>
  <c r="I40" i="42"/>
  <c r="E40" i="42"/>
  <c r="I38" i="42"/>
  <c r="E38" i="42"/>
  <c r="I37" i="42"/>
  <c r="E37" i="42"/>
  <c r="I36" i="42"/>
  <c r="E36" i="42"/>
  <c r="I34" i="42"/>
  <c r="E34" i="42"/>
  <c r="I33" i="42"/>
  <c r="E33" i="42"/>
  <c r="I32" i="42"/>
  <c r="E32" i="42"/>
  <c r="I30" i="42"/>
  <c r="E30" i="42"/>
  <c r="I29" i="42"/>
  <c r="I21" i="42" s="1"/>
  <c r="I28" i="42"/>
  <c r="I26" i="42"/>
  <c r="E26" i="42"/>
  <c r="I25" i="42"/>
  <c r="E25" i="42"/>
  <c r="E21" i="42" s="1"/>
  <c r="I24" i="42"/>
  <c r="I57" i="41"/>
  <c r="E57" i="41"/>
  <c r="I56" i="41"/>
  <c r="E56" i="41"/>
  <c r="I55" i="41"/>
  <c r="E55" i="41"/>
  <c r="I53" i="41"/>
  <c r="E53" i="41"/>
  <c r="I52" i="41"/>
  <c r="E52" i="41"/>
  <c r="I51" i="41"/>
  <c r="E51" i="41"/>
  <c r="I49" i="41"/>
  <c r="E49" i="41"/>
  <c r="I48" i="41"/>
  <c r="E48" i="41"/>
  <c r="I47" i="41"/>
  <c r="E47" i="41"/>
  <c r="I45" i="41"/>
  <c r="E45" i="41"/>
  <c r="I44" i="41"/>
  <c r="E44" i="41"/>
  <c r="I43" i="41"/>
  <c r="E43" i="41"/>
  <c r="I41" i="41"/>
  <c r="E41" i="41"/>
  <c r="I40" i="41"/>
  <c r="E40" i="41"/>
  <c r="I39" i="41"/>
  <c r="E39" i="41"/>
  <c r="I37" i="41"/>
  <c r="E37" i="41"/>
  <c r="I36" i="41"/>
  <c r="E36" i="41"/>
  <c r="I35" i="41"/>
  <c r="E35" i="41"/>
  <c r="I33" i="41"/>
  <c r="E33" i="41"/>
  <c r="I32" i="41"/>
  <c r="E32" i="41"/>
  <c r="I31" i="41"/>
  <c r="E31" i="41"/>
  <c r="I29" i="41"/>
  <c r="E29" i="41"/>
  <c r="I28" i="41"/>
  <c r="E28" i="41"/>
  <c r="I27" i="41"/>
  <c r="E27" i="41"/>
  <c r="I25" i="41"/>
  <c r="E25" i="41"/>
  <c r="E24" i="41"/>
  <c r="I23" i="41"/>
  <c r="E23" i="41"/>
  <c r="I78" i="40"/>
  <c r="E78" i="40"/>
  <c r="I77" i="40"/>
  <c r="I76" i="40"/>
  <c r="I74" i="40"/>
  <c r="E74" i="40"/>
  <c r="I73" i="40"/>
  <c r="E73" i="40"/>
  <c r="I72" i="40"/>
  <c r="I70" i="40"/>
  <c r="E70" i="40"/>
  <c r="I69" i="40"/>
  <c r="E69" i="40"/>
  <c r="I68" i="40"/>
  <c r="I66" i="40"/>
  <c r="E66" i="40"/>
  <c r="I65" i="40"/>
  <c r="E65" i="40"/>
  <c r="I64" i="40"/>
  <c r="I62" i="40"/>
  <c r="E62" i="40"/>
  <c r="I61" i="40"/>
  <c r="E61" i="40"/>
  <c r="I60" i="40"/>
  <c r="E60" i="40"/>
  <c r="I58" i="40"/>
  <c r="E58" i="40"/>
  <c r="I57" i="40"/>
  <c r="E57" i="40"/>
  <c r="I56" i="40"/>
  <c r="I54" i="40"/>
  <c r="E54" i="40"/>
  <c r="I53" i="40"/>
  <c r="E53" i="40"/>
  <c r="I52" i="40"/>
  <c r="I50" i="40"/>
  <c r="E50" i="40"/>
  <c r="I49" i="40"/>
  <c r="E49" i="40"/>
  <c r="I48" i="40"/>
  <c r="I46" i="40"/>
  <c r="E46" i="40"/>
  <c r="I45" i="40"/>
  <c r="I44" i="40"/>
  <c r="I42" i="40"/>
  <c r="E42" i="40"/>
  <c r="I41" i="40"/>
  <c r="E41" i="40"/>
  <c r="I40" i="40"/>
  <c r="I38" i="40"/>
  <c r="E38" i="40"/>
  <c r="I37" i="40"/>
  <c r="E37" i="40"/>
  <c r="I36" i="40"/>
  <c r="I34" i="40"/>
  <c r="E34" i="40"/>
  <c r="I33" i="40"/>
  <c r="E33" i="40"/>
  <c r="I32" i="40"/>
  <c r="I30" i="40"/>
  <c r="I22" i="40" s="1"/>
  <c r="E30" i="40"/>
  <c r="I29" i="40"/>
  <c r="E29" i="40"/>
  <c r="I28" i="40"/>
  <c r="I26" i="40"/>
  <c r="E26" i="40"/>
  <c r="I25" i="40"/>
  <c r="E25" i="40"/>
  <c r="I24" i="40"/>
  <c r="K22" i="40"/>
  <c r="J22" i="40"/>
  <c r="G22" i="40"/>
  <c r="F22" i="40"/>
  <c r="K21" i="40"/>
  <c r="J21" i="40"/>
  <c r="G21" i="40"/>
  <c r="F21" i="40"/>
  <c r="K20" i="40"/>
  <c r="J20" i="40"/>
  <c r="I77" i="36"/>
  <c r="E77" i="36"/>
  <c r="I76" i="36"/>
  <c r="E76" i="36"/>
  <c r="I75" i="36"/>
  <c r="E75" i="36"/>
  <c r="I73" i="36"/>
  <c r="E73" i="36"/>
  <c r="I72" i="36"/>
  <c r="E72" i="36"/>
  <c r="I71" i="36"/>
  <c r="E71" i="36"/>
  <c r="I69" i="36"/>
  <c r="E69" i="36"/>
  <c r="I68" i="36"/>
  <c r="E68" i="36"/>
  <c r="I67" i="36"/>
  <c r="E67" i="36"/>
  <c r="I65" i="36"/>
  <c r="E65" i="36"/>
  <c r="I64" i="36"/>
  <c r="E64" i="36"/>
  <c r="I63" i="36"/>
  <c r="E63" i="36"/>
  <c r="I61" i="36"/>
  <c r="E61" i="36"/>
  <c r="I60" i="36"/>
  <c r="E60" i="36"/>
  <c r="I59" i="36"/>
  <c r="E59" i="36"/>
  <c r="I57" i="36"/>
  <c r="E57" i="36"/>
  <c r="I56" i="36"/>
  <c r="E56" i="36"/>
  <c r="I55" i="36"/>
  <c r="E55" i="36"/>
  <c r="I53" i="36"/>
  <c r="E53" i="36"/>
  <c r="I52" i="36"/>
  <c r="E52" i="36"/>
  <c r="I51" i="36"/>
  <c r="E51" i="36"/>
  <c r="I49" i="36"/>
  <c r="E49" i="36"/>
  <c r="I48" i="36"/>
  <c r="E48" i="36"/>
  <c r="I47" i="36"/>
  <c r="E47" i="36"/>
  <c r="I45" i="36"/>
  <c r="E45" i="36"/>
  <c r="I44" i="36"/>
  <c r="E44" i="36"/>
  <c r="I43" i="36"/>
  <c r="E43" i="36"/>
  <c r="I41" i="36"/>
  <c r="E41" i="36"/>
  <c r="I40" i="36"/>
  <c r="E40" i="36"/>
  <c r="I39" i="36"/>
  <c r="E39" i="36"/>
  <c r="I37" i="36"/>
  <c r="E37" i="36"/>
  <c r="I36" i="36"/>
  <c r="E36" i="36"/>
  <c r="I35" i="36"/>
  <c r="E35" i="36"/>
  <c r="I33" i="36"/>
  <c r="E33" i="36"/>
  <c r="I32" i="36"/>
  <c r="E32" i="36"/>
  <c r="I31" i="36"/>
  <c r="E31" i="36"/>
  <c r="I29" i="36"/>
  <c r="E29" i="36"/>
  <c r="I28" i="36"/>
  <c r="E28" i="36"/>
  <c r="I27" i="36"/>
  <c r="E27" i="36"/>
  <c r="I25" i="36"/>
  <c r="E25" i="36"/>
  <c r="I24" i="36"/>
  <c r="E24" i="36"/>
  <c r="I23" i="36"/>
  <c r="E23" i="36"/>
  <c r="K21" i="36"/>
  <c r="J21" i="36"/>
  <c r="G21" i="36"/>
  <c r="F21" i="36"/>
  <c r="K20" i="36"/>
  <c r="J20" i="36"/>
  <c r="G20" i="36"/>
  <c r="F20" i="36"/>
  <c r="K19" i="36"/>
  <c r="J19" i="36"/>
  <c r="G19" i="36"/>
  <c r="E52" i="35"/>
  <c r="E51" i="35"/>
  <c r="E50" i="35"/>
  <c r="E48" i="35"/>
  <c r="E47" i="35"/>
  <c r="E46" i="35"/>
  <c r="E44" i="35"/>
  <c r="E43" i="35"/>
  <c r="E42" i="35"/>
  <c r="E40" i="35"/>
  <c r="E39" i="35"/>
  <c r="E38" i="35"/>
  <c r="E36" i="35"/>
  <c r="E35" i="35"/>
  <c r="E34" i="35"/>
  <c r="E32" i="35"/>
  <c r="E31" i="35"/>
  <c r="E30" i="35"/>
  <c r="G28" i="35"/>
  <c r="G24" i="35" s="1"/>
  <c r="G20" i="35" s="1"/>
  <c r="F28" i="35"/>
  <c r="F24" i="35" s="1"/>
  <c r="E28" i="35"/>
  <c r="G27" i="35"/>
  <c r="G23" i="35" s="1"/>
  <c r="G19" i="35" s="1"/>
  <c r="F27" i="35"/>
  <c r="F23" i="35" s="1"/>
  <c r="E27" i="35"/>
  <c r="G26" i="35"/>
  <c r="F26" i="35"/>
  <c r="E26" i="35" s="1"/>
  <c r="G22" i="35"/>
  <c r="F22" i="35"/>
  <c r="G18" i="35"/>
  <c r="F18" i="35"/>
  <c r="E18" i="35" s="1"/>
  <c r="E56" i="34"/>
  <c r="E55" i="34"/>
  <c r="E54" i="34"/>
  <c r="E52" i="34"/>
  <c r="E50" i="34"/>
  <c r="E48" i="34"/>
  <c r="E47" i="34"/>
  <c r="E19" i="34" s="1"/>
  <c r="E46" i="34"/>
  <c r="E44" i="34"/>
  <c r="E43" i="34"/>
  <c r="E42" i="34"/>
  <c r="E40" i="34"/>
  <c r="E39" i="34"/>
  <c r="E38" i="34"/>
  <c r="E36" i="34"/>
  <c r="E35" i="34"/>
  <c r="E34" i="34"/>
  <c r="E32" i="34"/>
  <c r="E31" i="34"/>
  <c r="E30" i="34"/>
  <c r="E28" i="34"/>
  <c r="E26" i="34"/>
  <c r="E22" i="34"/>
  <c r="G20" i="34"/>
  <c r="F20" i="34"/>
  <c r="G19" i="34"/>
  <c r="F19" i="34"/>
  <c r="G18" i="34"/>
  <c r="F18" i="34"/>
  <c r="G77" i="33"/>
  <c r="G76" i="33"/>
  <c r="G75" i="33"/>
  <c r="G73" i="33"/>
  <c r="G72" i="33"/>
  <c r="G71" i="33"/>
  <c r="G69" i="33"/>
  <c r="G68" i="33"/>
  <c r="G67" i="33"/>
  <c r="G65" i="33"/>
  <c r="G64" i="33"/>
  <c r="G63" i="33"/>
  <c r="G61" i="33"/>
  <c r="G60" i="33"/>
  <c r="G59" i="33"/>
  <c r="G57" i="33"/>
  <c r="G56" i="33"/>
  <c r="G55" i="33"/>
  <c r="G53" i="33"/>
  <c r="G52" i="33"/>
  <c r="G49" i="33"/>
  <c r="G48" i="33"/>
  <c r="G47" i="33"/>
  <c r="G45" i="33"/>
  <c r="G44" i="33"/>
  <c r="G43" i="33"/>
  <c r="G41" i="33"/>
  <c r="G40" i="33"/>
  <c r="G39" i="33"/>
  <c r="G37" i="33"/>
  <c r="G36" i="33"/>
  <c r="G35" i="33"/>
  <c r="G33" i="33"/>
  <c r="G32" i="33"/>
  <c r="G31" i="33"/>
  <c r="G29" i="33"/>
  <c r="G28" i="33"/>
  <c r="G27" i="33"/>
  <c r="G25" i="33"/>
  <c r="G24" i="33"/>
  <c r="G23" i="33"/>
  <c r="I21" i="33"/>
  <c r="H21" i="33"/>
  <c r="I20" i="33"/>
  <c r="H20" i="33"/>
  <c r="I19" i="33"/>
  <c r="H19" i="33"/>
  <c r="E51" i="32"/>
  <c r="E50" i="32"/>
  <c r="E49" i="32"/>
  <c r="E47" i="32"/>
  <c r="E46" i="32"/>
  <c r="E45" i="32"/>
  <c r="E43" i="32"/>
  <c r="E42" i="32"/>
  <c r="E41" i="32"/>
  <c r="E39" i="32"/>
  <c r="E38" i="32"/>
  <c r="E37" i="32"/>
  <c r="E35" i="32"/>
  <c r="G26" i="32"/>
  <c r="G22" i="32" s="1"/>
  <c r="G18" i="32" s="1"/>
  <c r="F26" i="32"/>
  <c r="E34" i="32"/>
  <c r="G25" i="32"/>
  <c r="G21" i="32" s="1"/>
  <c r="G17" i="32" s="1"/>
  <c r="F25" i="32"/>
  <c r="E33" i="32"/>
  <c r="G27" i="32"/>
  <c r="G23" i="32" s="1"/>
  <c r="G19" i="32" s="1"/>
  <c r="F27" i="32"/>
  <c r="E31" i="32"/>
  <c r="E30" i="32"/>
  <c r="E29" i="32"/>
  <c r="E55" i="31"/>
  <c r="E54" i="31"/>
  <c r="E53" i="31"/>
  <c r="E51" i="31"/>
  <c r="G18" i="31"/>
  <c r="F18" i="31"/>
  <c r="E50" i="31"/>
  <c r="E49" i="31"/>
  <c r="E47" i="31"/>
  <c r="E46" i="31"/>
  <c r="E45" i="31"/>
  <c r="E43" i="31"/>
  <c r="E42" i="31"/>
  <c r="E41" i="31"/>
  <c r="G19" i="31"/>
  <c r="F19" i="31"/>
  <c r="E39" i="31"/>
  <c r="E38" i="31"/>
  <c r="E37" i="31"/>
  <c r="E35" i="31"/>
  <c r="E34" i="31"/>
  <c r="E33" i="31"/>
  <c r="E31" i="31"/>
  <c r="E30" i="31"/>
  <c r="E29" i="31"/>
  <c r="E27" i="31"/>
  <c r="E26" i="31"/>
  <c r="E25" i="31"/>
  <c r="E23" i="31"/>
  <c r="E22" i="31"/>
  <c r="F17" i="31"/>
  <c r="E21" i="31"/>
  <c r="G17" i="31"/>
  <c r="G76" i="30"/>
  <c r="G75" i="30"/>
  <c r="G74" i="30"/>
  <c r="G72" i="30"/>
  <c r="G71" i="30"/>
  <c r="G70" i="30"/>
  <c r="G68" i="30"/>
  <c r="G67" i="30"/>
  <c r="G66" i="30"/>
  <c r="G64" i="30"/>
  <c r="G63" i="30"/>
  <c r="G62" i="30"/>
  <c r="G60" i="30"/>
  <c r="G59" i="30"/>
  <c r="G58" i="30"/>
  <c r="G56" i="30"/>
  <c r="G55" i="30"/>
  <c r="G54" i="30"/>
  <c r="G52" i="30"/>
  <c r="G51" i="30"/>
  <c r="G50" i="30"/>
  <c r="G48" i="30"/>
  <c r="G47" i="30"/>
  <c r="G46" i="30"/>
  <c r="G44" i="30"/>
  <c r="G43" i="30"/>
  <c r="G42" i="30"/>
  <c r="G40" i="30"/>
  <c r="G39" i="30"/>
  <c r="G38" i="30"/>
  <c r="G36" i="30"/>
  <c r="G35" i="30"/>
  <c r="G34" i="30"/>
  <c r="G32" i="30"/>
  <c r="G31" i="30"/>
  <c r="G30" i="30"/>
  <c r="H20" i="30"/>
  <c r="G28" i="30"/>
  <c r="I19" i="30"/>
  <c r="H19" i="30"/>
  <c r="G27" i="30"/>
  <c r="I18" i="30"/>
  <c r="H18" i="30"/>
  <c r="G26" i="30"/>
  <c r="G24" i="30"/>
  <c r="G23" i="30"/>
  <c r="G22" i="30"/>
  <c r="G51" i="29"/>
  <c r="F51" i="29"/>
  <c r="E51" i="29" s="1"/>
  <c r="G50" i="29"/>
  <c r="F50" i="29"/>
  <c r="E50" i="29" s="1"/>
  <c r="G49" i="29"/>
  <c r="F49" i="29"/>
  <c r="G47" i="29"/>
  <c r="F47" i="29"/>
  <c r="E47" i="29" s="1"/>
  <c r="G46" i="29"/>
  <c r="F46" i="29"/>
  <c r="E46" i="29" s="1"/>
  <c r="G45" i="29"/>
  <c r="F45" i="29"/>
  <c r="E45" i="29" s="1"/>
  <c r="G43" i="29"/>
  <c r="F43" i="29"/>
  <c r="E43" i="29" s="1"/>
  <c r="G42" i="29"/>
  <c r="F42" i="29"/>
  <c r="G41" i="29"/>
  <c r="F41" i="29"/>
  <c r="G39" i="29"/>
  <c r="F39" i="29"/>
  <c r="E39" i="29" s="1"/>
  <c r="G38" i="29"/>
  <c r="F38" i="29"/>
  <c r="E38" i="29" s="1"/>
  <c r="G37" i="29"/>
  <c r="F37" i="29"/>
  <c r="G35" i="29"/>
  <c r="F35" i="29"/>
  <c r="E35" i="29" s="1"/>
  <c r="G34" i="29"/>
  <c r="F34" i="29"/>
  <c r="G33" i="29"/>
  <c r="F33" i="29"/>
  <c r="F30" i="29"/>
  <c r="G30" i="29"/>
  <c r="F31" i="29"/>
  <c r="G31" i="29"/>
  <c r="G27" i="29" s="1"/>
  <c r="G29" i="29"/>
  <c r="F29" i="29"/>
  <c r="E29" i="29" s="1"/>
  <c r="G55" i="28"/>
  <c r="F55" i="28"/>
  <c r="G54" i="28"/>
  <c r="F54" i="28"/>
  <c r="E54" i="28" s="1"/>
  <c r="G53" i="28"/>
  <c r="F53" i="28"/>
  <c r="E53" i="28" s="1"/>
  <c r="G51" i="28"/>
  <c r="F51" i="28"/>
  <c r="G50" i="28"/>
  <c r="F50" i="28"/>
  <c r="G49" i="28"/>
  <c r="F49" i="28"/>
  <c r="E49" i="28" s="1"/>
  <c r="G47" i="28"/>
  <c r="F47" i="28"/>
  <c r="G46" i="28"/>
  <c r="F46" i="28"/>
  <c r="E46" i="28" s="1"/>
  <c r="G45" i="28"/>
  <c r="F45" i="28"/>
  <c r="E45" i="28" s="1"/>
  <c r="G43" i="28"/>
  <c r="F43" i="28"/>
  <c r="G42" i="28"/>
  <c r="F42" i="28"/>
  <c r="E42" i="28" s="1"/>
  <c r="G41" i="28"/>
  <c r="F41" i="28"/>
  <c r="G39" i="28"/>
  <c r="F39" i="28"/>
  <c r="G38" i="28"/>
  <c r="F38" i="28"/>
  <c r="E38" i="28" s="1"/>
  <c r="G37" i="28"/>
  <c r="F37" i="28"/>
  <c r="G35" i="28"/>
  <c r="F35" i="28"/>
  <c r="G34" i="28"/>
  <c r="F34" i="28"/>
  <c r="E34" i="28" s="1"/>
  <c r="G33" i="28"/>
  <c r="F33" i="28"/>
  <c r="E33" i="28" s="1"/>
  <c r="G31" i="28"/>
  <c r="F31" i="28"/>
  <c r="G30" i="28"/>
  <c r="F30" i="28"/>
  <c r="E30" i="28" s="1"/>
  <c r="G29" i="28"/>
  <c r="F29" i="28"/>
  <c r="E29" i="28" s="1"/>
  <c r="G27" i="28"/>
  <c r="F27" i="28"/>
  <c r="E27" i="28" s="1"/>
  <c r="G26" i="28"/>
  <c r="F26" i="28"/>
  <c r="G25" i="28"/>
  <c r="F25" i="28"/>
  <c r="F22" i="28"/>
  <c r="E22" i="28" s="1"/>
  <c r="F23" i="28"/>
  <c r="G23" i="28"/>
  <c r="G21" i="28"/>
  <c r="F21" i="28"/>
  <c r="I76" i="27"/>
  <c r="H76" i="27"/>
  <c r="G76" i="27" s="1"/>
  <c r="I75" i="27"/>
  <c r="H75" i="27"/>
  <c r="I74" i="27"/>
  <c r="H74" i="27"/>
  <c r="G74" i="27" s="1"/>
  <c r="I72" i="27"/>
  <c r="H72" i="27"/>
  <c r="I71" i="27"/>
  <c r="H71" i="27"/>
  <c r="G71" i="27" s="1"/>
  <c r="I70" i="27"/>
  <c r="H70" i="27"/>
  <c r="G70" i="27" s="1"/>
  <c r="I68" i="27"/>
  <c r="H68" i="27"/>
  <c r="G68" i="27" s="1"/>
  <c r="I67" i="27"/>
  <c r="H67" i="27"/>
  <c r="I66" i="27"/>
  <c r="H66" i="27"/>
  <c r="I64" i="27"/>
  <c r="H64" i="27"/>
  <c r="G64" i="27" s="1"/>
  <c r="I63" i="27"/>
  <c r="H63" i="27"/>
  <c r="I62" i="27"/>
  <c r="H62" i="27"/>
  <c r="I60" i="27"/>
  <c r="H60" i="27"/>
  <c r="I59" i="27"/>
  <c r="H59" i="27"/>
  <c r="I58" i="27"/>
  <c r="H58" i="27"/>
  <c r="I56" i="27"/>
  <c r="H56" i="27"/>
  <c r="I55" i="27"/>
  <c r="H55" i="27"/>
  <c r="G55" i="27" s="1"/>
  <c r="I54" i="27"/>
  <c r="H54" i="27"/>
  <c r="G54" i="27" s="1"/>
  <c r="I52" i="27"/>
  <c r="H52" i="27"/>
  <c r="G52" i="27" s="1"/>
  <c r="I51" i="27"/>
  <c r="H51" i="27"/>
  <c r="I50" i="27"/>
  <c r="H50" i="27"/>
  <c r="I48" i="27"/>
  <c r="H48" i="27"/>
  <c r="G48" i="27" s="1"/>
  <c r="I47" i="27"/>
  <c r="H47" i="27"/>
  <c r="I46" i="27"/>
  <c r="H46" i="27"/>
  <c r="I44" i="27"/>
  <c r="H44" i="27"/>
  <c r="G44" i="27" s="1"/>
  <c r="I43" i="27"/>
  <c r="H43" i="27"/>
  <c r="I42" i="27"/>
  <c r="H42" i="27"/>
  <c r="G42" i="27" s="1"/>
  <c r="I40" i="27"/>
  <c r="H40" i="27"/>
  <c r="I39" i="27"/>
  <c r="H39" i="27"/>
  <c r="G39" i="27" s="1"/>
  <c r="I38" i="27"/>
  <c r="H38" i="27"/>
  <c r="G38" i="27" s="1"/>
  <c r="I36" i="27"/>
  <c r="H36" i="27"/>
  <c r="G36" i="27" s="1"/>
  <c r="I35" i="27"/>
  <c r="H35" i="27"/>
  <c r="I34" i="27"/>
  <c r="H34" i="27"/>
  <c r="I32" i="27"/>
  <c r="H32" i="27"/>
  <c r="G32" i="27" s="1"/>
  <c r="I31" i="27"/>
  <c r="H31" i="27"/>
  <c r="I30" i="27"/>
  <c r="H30" i="27"/>
  <c r="I28" i="27"/>
  <c r="H28" i="27"/>
  <c r="G28" i="27" s="1"/>
  <c r="I27" i="27"/>
  <c r="H27" i="27"/>
  <c r="I26" i="27"/>
  <c r="H26" i="27"/>
  <c r="G26" i="27" s="1"/>
  <c r="H23" i="27"/>
  <c r="I23" i="27"/>
  <c r="H24" i="27"/>
  <c r="I24" i="27"/>
  <c r="I22" i="27"/>
  <c r="H22" i="27"/>
  <c r="G22" i="27" s="1"/>
  <c r="E41" i="29"/>
  <c r="E37" i="28"/>
  <c r="E56" i="26"/>
  <c r="E55" i="26"/>
  <c r="E54" i="26"/>
  <c r="E52" i="26"/>
  <c r="E51" i="26"/>
  <c r="E50" i="26"/>
  <c r="E48" i="26"/>
  <c r="E47" i="26"/>
  <c r="E46" i="26"/>
  <c r="E44" i="26"/>
  <c r="E43" i="26"/>
  <c r="E42" i="26"/>
  <c r="E40" i="26"/>
  <c r="E39" i="26"/>
  <c r="E38" i="26"/>
  <c r="E36" i="26"/>
  <c r="E35" i="26"/>
  <c r="E34" i="26"/>
  <c r="G32" i="26"/>
  <c r="G28" i="26" s="1"/>
  <c r="G24" i="26" s="1"/>
  <c r="F32" i="26"/>
  <c r="F28" i="26" s="1"/>
  <c r="G31" i="26"/>
  <c r="G27" i="26" s="1"/>
  <c r="G23" i="26" s="1"/>
  <c r="F31" i="26"/>
  <c r="F27" i="26" s="1"/>
  <c r="G30" i="26"/>
  <c r="G26" i="26" s="1"/>
  <c r="G22" i="26" s="1"/>
  <c r="F30" i="26"/>
  <c r="F26" i="26" s="1"/>
  <c r="E30" i="26"/>
  <c r="E60" i="25"/>
  <c r="E59" i="25"/>
  <c r="E58" i="25"/>
  <c r="E56" i="25"/>
  <c r="E55" i="25"/>
  <c r="E54" i="25"/>
  <c r="E52" i="25"/>
  <c r="E51" i="25"/>
  <c r="E50" i="25"/>
  <c r="E48" i="25"/>
  <c r="E47" i="25"/>
  <c r="E46" i="25"/>
  <c r="E44" i="25"/>
  <c r="E43" i="25"/>
  <c r="E42" i="25"/>
  <c r="E40" i="25"/>
  <c r="E39" i="25"/>
  <c r="E23" i="25" s="1"/>
  <c r="E38" i="25"/>
  <c r="E35" i="25"/>
  <c r="E34" i="25"/>
  <c r="E30" i="25"/>
  <c r="E26" i="25"/>
  <c r="G24" i="25"/>
  <c r="F24" i="25"/>
  <c r="G23" i="25"/>
  <c r="F23" i="25"/>
  <c r="G22" i="25"/>
  <c r="F22" i="25"/>
  <c r="G80" i="24"/>
  <c r="G79" i="24"/>
  <c r="G78" i="24"/>
  <c r="G76" i="24"/>
  <c r="G75" i="24"/>
  <c r="G74" i="24"/>
  <c r="G72" i="24"/>
  <c r="G71" i="24"/>
  <c r="G70" i="24"/>
  <c r="G68" i="24"/>
  <c r="G67" i="24"/>
  <c r="G66" i="24"/>
  <c r="G64" i="24"/>
  <c r="G63" i="24"/>
  <c r="G62" i="24"/>
  <c r="G60" i="24"/>
  <c r="G59" i="24"/>
  <c r="G58" i="24"/>
  <c r="G54" i="24"/>
  <c r="G52" i="24"/>
  <c r="G51" i="24"/>
  <c r="G50" i="24"/>
  <c r="G48" i="24"/>
  <c r="G47" i="24"/>
  <c r="G46" i="24"/>
  <c r="G44" i="24"/>
  <c r="G43" i="24"/>
  <c r="G42" i="24"/>
  <c r="G40" i="24"/>
  <c r="G24" i="24" s="1"/>
  <c r="G39" i="24"/>
  <c r="G38" i="24"/>
  <c r="G36" i="24"/>
  <c r="G35" i="24"/>
  <c r="G34" i="24"/>
  <c r="G32" i="24"/>
  <c r="G31" i="24"/>
  <c r="G30" i="24"/>
  <c r="G28" i="24"/>
  <c r="G27" i="24"/>
  <c r="G26" i="24"/>
  <c r="I24" i="24"/>
  <c r="H24" i="24"/>
  <c r="I23" i="24"/>
  <c r="H23" i="24"/>
  <c r="I22" i="24"/>
  <c r="H22" i="24"/>
  <c r="E26" i="28" l="1"/>
  <c r="G25" i="29"/>
  <c r="G21" i="29" s="1"/>
  <c r="G17" i="29" s="1"/>
  <c r="E33" i="29"/>
  <c r="E42" i="29"/>
  <c r="E51" i="28"/>
  <c r="G26" i="29"/>
  <c r="G22" i="29" s="1"/>
  <c r="G18" i="29" s="1"/>
  <c r="E55" i="28"/>
  <c r="E39" i="28"/>
  <c r="E47" i="28"/>
  <c r="E49" i="29"/>
  <c r="E32" i="26"/>
  <c r="G35" i="27"/>
  <c r="G51" i="27"/>
  <c r="G67" i="27"/>
  <c r="I21" i="44"/>
  <c r="E23" i="28"/>
  <c r="E50" i="28"/>
  <c r="E18" i="28" s="1"/>
  <c r="E22" i="42"/>
  <c r="E31" i="26"/>
  <c r="I19" i="41"/>
  <c r="I22" i="42"/>
  <c r="I21" i="40"/>
  <c r="E34" i="29"/>
  <c r="E37" i="29"/>
  <c r="E25" i="28"/>
  <c r="E41" i="28"/>
  <c r="F19" i="28"/>
  <c r="G18" i="28"/>
  <c r="E43" i="28"/>
  <c r="E21" i="28"/>
  <c r="E30" i="29"/>
  <c r="F25" i="29"/>
  <c r="E31" i="29"/>
  <c r="F27" i="29"/>
  <c r="F23" i="29" s="1"/>
  <c r="F19" i="29" s="1"/>
  <c r="F17" i="28"/>
  <c r="F18" i="28"/>
  <c r="E31" i="28"/>
  <c r="E35" i="28"/>
  <c r="G17" i="28"/>
  <c r="G31" i="27"/>
  <c r="G58" i="27"/>
  <c r="G46" i="27"/>
  <c r="G34" i="27"/>
  <c r="G50" i="27"/>
  <c r="G66" i="27"/>
  <c r="G63" i="27"/>
  <c r="G47" i="27"/>
  <c r="G56" i="27"/>
  <c r="G59" i="27"/>
  <c r="G30" i="27"/>
  <c r="G62" i="27"/>
  <c r="G27" i="27"/>
  <c r="G43" i="27"/>
  <c r="G75" i="27"/>
  <c r="G23" i="27"/>
  <c r="G19" i="27" s="1"/>
  <c r="G40" i="27"/>
  <c r="G72" i="27"/>
  <c r="G60" i="27"/>
  <c r="I18" i="27"/>
  <c r="G24" i="27"/>
  <c r="I19" i="27"/>
  <c r="F21" i="43"/>
  <c r="E21" i="43" s="1"/>
  <c r="E25" i="43"/>
  <c r="I20" i="42"/>
  <c r="I20" i="41"/>
  <c r="I21" i="41"/>
  <c r="E21" i="41"/>
  <c r="E20" i="42"/>
  <c r="I20" i="40"/>
  <c r="E21" i="40"/>
  <c r="E22" i="40"/>
  <c r="E19" i="41"/>
  <c r="E20" i="40"/>
  <c r="I19" i="36"/>
  <c r="E20" i="41"/>
  <c r="I20" i="36"/>
  <c r="E19" i="36"/>
  <c r="E20" i="36"/>
  <c r="E21" i="36"/>
  <c r="I21" i="36"/>
  <c r="E22" i="35"/>
  <c r="E18" i="34"/>
  <c r="E20" i="34"/>
  <c r="G21" i="33"/>
  <c r="G19" i="33"/>
  <c r="G20" i="33"/>
  <c r="E23" i="35"/>
  <c r="F19" i="35"/>
  <c r="E19" i="35" s="1"/>
  <c r="E24" i="35"/>
  <c r="F20" i="35"/>
  <c r="E20" i="35" s="1"/>
  <c r="E17" i="31"/>
  <c r="E18" i="31"/>
  <c r="G20" i="30"/>
  <c r="E27" i="32"/>
  <c r="F23" i="32"/>
  <c r="F21" i="32"/>
  <c r="E25" i="32"/>
  <c r="G19" i="30"/>
  <c r="E19" i="31"/>
  <c r="G18" i="30"/>
  <c r="F22" i="32"/>
  <c r="E26" i="32"/>
  <c r="I20" i="30"/>
  <c r="F26" i="29"/>
  <c r="G23" i="29"/>
  <c r="G19" i="29" s="1"/>
  <c r="G19" i="28"/>
  <c r="H18" i="27"/>
  <c r="I20" i="27"/>
  <c r="H19" i="27"/>
  <c r="H20" i="27"/>
  <c r="F24" i="26"/>
  <c r="E24" i="26" s="1"/>
  <c r="E28" i="26"/>
  <c r="E24" i="25"/>
  <c r="E22" i="25"/>
  <c r="G22" i="24"/>
  <c r="G23" i="24"/>
  <c r="F22" i="26"/>
  <c r="E22" i="26" s="1"/>
  <c r="E26" i="26"/>
  <c r="F23" i="26"/>
  <c r="E23" i="26" s="1"/>
  <c r="E27" i="26"/>
  <c r="E56" i="23"/>
  <c r="E55" i="23"/>
  <c r="E54" i="23"/>
  <c r="E52" i="23"/>
  <c r="E51" i="23"/>
  <c r="E50" i="23"/>
  <c r="E48" i="23"/>
  <c r="E47" i="23"/>
  <c r="E46" i="23"/>
  <c r="E44" i="23"/>
  <c r="E43" i="23"/>
  <c r="E42" i="23"/>
  <c r="E40" i="23"/>
  <c r="E39" i="23"/>
  <c r="E38" i="23"/>
  <c r="E36" i="23"/>
  <c r="E35" i="23"/>
  <c r="E34" i="23"/>
  <c r="G32" i="23"/>
  <c r="G28" i="23" s="1"/>
  <c r="G24" i="23" s="1"/>
  <c r="F32" i="23"/>
  <c r="F28" i="23" s="1"/>
  <c r="E32" i="23"/>
  <c r="G31" i="23"/>
  <c r="G27" i="23" s="1"/>
  <c r="G23" i="23" s="1"/>
  <c r="F31" i="23"/>
  <c r="G30" i="23"/>
  <c r="G26" i="23" s="1"/>
  <c r="G22" i="23" s="1"/>
  <c r="F30" i="23"/>
  <c r="F26" i="23" s="1"/>
  <c r="E60" i="22"/>
  <c r="E59" i="22"/>
  <c r="E58" i="22"/>
  <c r="E56" i="22"/>
  <c r="E55" i="22"/>
  <c r="E54" i="22"/>
  <c r="E52" i="22"/>
  <c r="E51" i="22"/>
  <c r="E50" i="22"/>
  <c r="E48" i="22"/>
  <c r="E47" i="22"/>
  <c r="E46" i="22"/>
  <c r="E44" i="22"/>
  <c r="E43" i="22"/>
  <c r="E42" i="22"/>
  <c r="E40" i="22"/>
  <c r="E39" i="22"/>
  <c r="E38" i="22"/>
  <c r="E36" i="22"/>
  <c r="E35" i="22"/>
  <c r="E34" i="22"/>
  <c r="E32" i="22"/>
  <c r="E31" i="22"/>
  <c r="E30" i="22"/>
  <c r="E26" i="22"/>
  <c r="G24" i="22"/>
  <c r="F24" i="22"/>
  <c r="G23" i="22"/>
  <c r="F23" i="22"/>
  <c r="G22" i="22"/>
  <c r="F22" i="22"/>
  <c r="G80" i="21"/>
  <c r="G79" i="21"/>
  <c r="G78" i="21"/>
  <c r="G76" i="21"/>
  <c r="G75" i="21"/>
  <c r="G74" i="21"/>
  <c r="G72" i="21"/>
  <c r="G71" i="21"/>
  <c r="G70" i="21"/>
  <c r="G68" i="21"/>
  <c r="G67" i="21"/>
  <c r="G66" i="21"/>
  <c r="G64" i="21"/>
  <c r="G63" i="21"/>
  <c r="G62" i="21"/>
  <c r="G60" i="21"/>
  <c r="G59" i="21"/>
  <c r="G58" i="21"/>
  <c r="G56" i="21"/>
  <c r="G55" i="21"/>
  <c r="G54" i="21"/>
  <c r="G52" i="21"/>
  <c r="G51" i="21"/>
  <c r="G50" i="21"/>
  <c r="G48" i="21"/>
  <c r="G47" i="21"/>
  <c r="G46" i="21"/>
  <c r="G44" i="21"/>
  <c r="G43" i="21"/>
  <c r="G42" i="21"/>
  <c r="G40" i="21"/>
  <c r="G39" i="21"/>
  <c r="G38" i="21"/>
  <c r="G36" i="21"/>
  <c r="G35" i="21"/>
  <c r="G34" i="21"/>
  <c r="G32" i="21"/>
  <c r="G31" i="21"/>
  <c r="G30" i="21"/>
  <c r="G28" i="21"/>
  <c r="G27" i="21"/>
  <c r="G26" i="21"/>
  <c r="I24" i="21"/>
  <c r="H24" i="21"/>
  <c r="I23" i="21"/>
  <c r="H23" i="21"/>
  <c r="I22" i="21"/>
  <c r="H22" i="21"/>
  <c r="E32" i="19"/>
  <c r="E31" i="19"/>
  <c r="E28" i="19"/>
  <c r="E27" i="19"/>
  <c r="E26" i="19"/>
  <c r="E57" i="20"/>
  <c r="E56" i="20"/>
  <c r="E55" i="20"/>
  <c r="E53" i="20"/>
  <c r="E52" i="20"/>
  <c r="E51" i="20"/>
  <c r="E49" i="20"/>
  <c r="E48" i="20"/>
  <c r="E47" i="20"/>
  <c r="E45" i="20"/>
  <c r="E44" i="20"/>
  <c r="E43" i="20"/>
  <c r="E41" i="20"/>
  <c r="E40" i="20"/>
  <c r="E39" i="20"/>
  <c r="E37" i="20"/>
  <c r="E36" i="20"/>
  <c r="E35" i="20"/>
  <c r="G33" i="20"/>
  <c r="G29" i="20" s="1"/>
  <c r="G25" i="20" s="1"/>
  <c r="F33" i="20"/>
  <c r="E33" i="20" s="1"/>
  <c r="G32" i="20"/>
  <c r="G28" i="20" s="1"/>
  <c r="G24" i="20" s="1"/>
  <c r="F32" i="20"/>
  <c r="F28" i="20" s="1"/>
  <c r="G31" i="20"/>
  <c r="F31" i="20"/>
  <c r="E31" i="20" s="1"/>
  <c r="G27" i="20"/>
  <c r="G23" i="20"/>
  <c r="E60" i="19"/>
  <c r="E59" i="19"/>
  <c r="E58" i="19"/>
  <c r="E56" i="19"/>
  <c r="E55" i="19"/>
  <c r="E54" i="19"/>
  <c r="E52" i="19"/>
  <c r="E51" i="19"/>
  <c r="E50" i="19"/>
  <c r="E48" i="19"/>
  <c r="E47" i="19"/>
  <c r="E46" i="19"/>
  <c r="E44" i="19"/>
  <c r="E43" i="19"/>
  <c r="E42" i="19"/>
  <c r="E40" i="19"/>
  <c r="E39" i="19"/>
  <c r="E38" i="19"/>
  <c r="E36" i="19"/>
  <c r="E35" i="19"/>
  <c r="E34" i="19"/>
  <c r="E30" i="19"/>
  <c r="G24" i="19"/>
  <c r="F24" i="19"/>
  <c r="G23" i="19"/>
  <c r="F23" i="19"/>
  <c r="G22" i="19"/>
  <c r="F22" i="19"/>
  <c r="G80" i="18"/>
  <c r="G79" i="18"/>
  <c r="G78" i="18"/>
  <c r="G76" i="18"/>
  <c r="G75" i="18"/>
  <c r="G74" i="18"/>
  <c r="G72" i="18"/>
  <c r="G71" i="18"/>
  <c r="G70" i="18"/>
  <c r="G68" i="18"/>
  <c r="G67" i="18"/>
  <c r="G66" i="18"/>
  <c r="G64" i="18"/>
  <c r="G63" i="18"/>
  <c r="G62" i="18"/>
  <c r="G60" i="18"/>
  <c r="G59" i="18"/>
  <c r="G58" i="18"/>
  <c r="G56" i="18"/>
  <c r="G55" i="18"/>
  <c r="G54" i="18"/>
  <c r="G52" i="18"/>
  <c r="G51" i="18"/>
  <c r="G50" i="18"/>
  <c r="G48" i="18"/>
  <c r="G47" i="18"/>
  <c r="G46" i="18"/>
  <c r="G44" i="18"/>
  <c r="G43" i="18"/>
  <c r="G42" i="18"/>
  <c r="G40" i="18"/>
  <c r="G39" i="18"/>
  <c r="G38" i="18"/>
  <c r="G36" i="18"/>
  <c r="G35" i="18"/>
  <c r="G34" i="18"/>
  <c r="G32" i="18"/>
  <c r="G31" i="18"/>
  <c r="G30" i="18"/>
  <c r="G28" i="18"/>
  <c r="G27" i="18"/>
  <c r="G26" i="18"/>
  <c r="I24" i="18"/>
  <c r="H24" i="18"/>
  <c r="I23" i="18"/>
  <c r="H23" i="18"/>
  <c r="I22" i="18"/>
  <c r="H22" i="18"/>
  <c r="E56" i="7"/>
  <c r="E55" i="7"/>
  <c r="E54" i="7"/>
  <c r="E36" i="7"/>
  <c r="E35" i="7"/>
  <c r="E34" i="7"/>
  <c r="E52" i="7"/>
  <c r="E51" i="7"/>
  <c r="E50" i="7"/>
  <c r="E48" i="7"/>
  <c r="E47" i="7"/>
  <c r="E46" i="7"/>
  <c r="E44" i="7"/>
  <c r="E43" i="7"/>
  <c r="E42" i="7"/>
  <c r="E40" i="7"/>
  <c r="E39" i="7"/>
  <c r="E38" i="7"/>
  <c r="G32" i="7"/>
  <c r="G28" i="7" s="1"/>
  <c r="F32" i="7"/>
  <c r="G31" i="7"/>
  <c r="G27" i="7" s="1"/>
  <c r="F31" i="7"/>
  <c r="F27" i="7" s="1"/>
  <c r="G30" i="7"/>
  <c r="G26" i="7" s="1"/>
  <c r="F30" i="7"/>
  <c r="F26" i="7" s="1"/>
  <c r="E26" i="7" s="1"/>
  <c r="F28" i="7"/>
  <c r="E55" i="17"/>
  <c r="E54" i="17"/>
  <c r="E53" i="17"/>
  <c r="E51" i="17"/>
  <c r="E50" i="17"/>
  <c r="E49" i="17"/>
  <c r="E47" i="17"/>
  <c r="E46" i="17"/>
  <c r="E45" i="17"/>
  <c r="E43" i="17"/>
  <c r="E42" i="17"/>
  <c r="E41" i="17"/>
  <c r="E39" i="17"/>
  <c r="E38" i="17"/>
  <c r="E37" i="17"/>
  <c r="E35" i="17"/>
  <c r="E34" i="17"/>
  <c r="E33" i="17"/>
  <c r="G31" i="17"/>
  <c r="F31" i="17"/>
  <c r="F27" i="17" s="1"/>
  <c r="G30" i="17"/>
  <c r="G26" i="17" s="1"/>
  <c r="G22" i="17" s="1"/>
  <c r="F30" i="17"/>
  <c r="F26" i="17" s="1"/>
  <c r="G29" i="17"/>
  <c r="G25" i="17" s="1"/>
  <c r="G21" i="17" s="1"/>
  <c r="F29" i="17"/>
  <c r="G27" i="17"/>
  <c r="G23" i="17" s="1"/>
  <c r="G20" i="6"/>
  <c r="F20" i="6"/>
  <c r="G19" i="6"/>
  <c r="F19" i="6"/>
  <c r="E19" i="6" s="1"/>
  <c r="G18" i="6"/>
  <c r="F18" i="6"/>
  <c r="E18" i="6" s="1"/>
  <c r="E52" i="6"/>
  <c r="E51" i="6"/>
  <c r="E50" i="6"/>
  <c r="E48" i="6"/>
  <c r="E47" i="6"/>
  <c r="E46" i="6"/>
  <c r="E44" i="6"/>
  <c r="E43" i="6"/>
  <c r="E42" i="6"/>
  <c r="E40" i="6"/>
  <c r="E39" i="6"/>
  <c r="E38" i="6"/>
  <c r="E36" i="6"/>
  <c r="E35" i="6"/>
  <c r="E34" i="6"/>
  <c r="E32" i="6"/>
  <c r="E31" i="6"/>
  <c r="E30" i="6"/>
  <c r="E28" i="6"/>
  <c r="E27" i="6"/>
  <c r="E26" i="6"/>
  <c r="E24" i="6"/>
  <c r="E23" i="6"/>
  <c r="E22" i="6"/>
  <c r="E26" i="29" l="1"/>
  <c r="E25" i="29"/>
  <c r="E19" i="28"/>
  <c r="F21" i="29"/>
  <c r="E17" i="28"/>
  <c r="E31" i="23"/>
  <c r="F22" i="29"/>
  <c r="F18" i="29" s="1"/>
  <c r="E18" i="29" s="1"/>
  <c r="E27" i="29"/>
  <c r="E30" i="7"/>
  <c r="E24" i="19"/>
  <c r="F27" i="20"/>
  <c r="E31" i="7"/>
  <c r="E32" i="20"/>
  <c r="E30" i="23"/>
  <c r="G20" i="27"/>
  <c r="E20" i="6"/>
  <c r="E29" i="17"/>
  <c r="G18" i="27"/>
  <c r="E32" i="7"/>
  <c r="E28" i="7"/>
  <c r="E22" i="32"/>
  <c r="F18" i="32"/>
  <c r="E18" i="32" s="1"/>
  <c r="F19" i="32"/>
  <c r="E19" i="32" s="1"/>
  <c r="E23" i="32"/>
  <c r="F17" i="32"/>
  <c r="E17" i="32" s="1"/>
  <c r="E21" i="32"/>
  <c r="E19" i="29"/>
  <c r="E23" i="29"/>
  <c r="E21" i="29"/>
  <c r="F17" i="29"/>
  <c r="E17" i="29" s="1"/>
  <c r="E26" i="23"/>
  <c r="F22" i="23"/>
  <c r="E22" i="23" s="1"/>
  <c r="E23" i="22"/>
  <c r="E24" i="22"/>
  <c r="E22" i="22"/>
  <c r="G23" i="21"/>
  <c r="G22" i="21"/>
  <c r="G24" i="21"/>
  <c r="E28" i="23"/>
  <c r="F24" i="23"/>
  <c r="E24" i="23" s="1"/>
  <c r="F27" i="23"/>
  <c r="F29" i="20"/>
  <c r="F25" i="20" s="1"/>
  <c r="E23" i="19"/>
  <c r="E22" i="19"/>
  <c r="G22" i="18"/>
  <c r="G23" i="18"/>
  <c r="G24" i="18"/>
  <c r="E28" i="20"/>
  <c r="F24" i="20"/>
  <c r="E24" i="20" s="1"/>
  <c r="E25" i="20"/>
  <c r="E29" i="20"/>
  <c r="E31" i="17"/>
  <c r="E26" i="17"/>
  <c r="F22" i="17"/>
  <c r="E22" i="17" s="1"/>
  <c r="E27" i="17"/>
  <c r="F23" i="17"/>
  <c r="E23" i="17" s="1"/>
  <c r="E27" i="7"/>
  <c r="F25" i="17"/>
  <c r="E22" i="29" l="1"/>
  <c r="E27" i="20"/>
  <c r="F23" i="20"/>
  <c r="E23" i="20" s="1"/>
  <c r="E27" i="23"/>
  <c r="F23" i="23"/>
  <c r="E23" i="23" s="1"/>
  <c r="E25" i="17"/>
  <c r="F21" i="17"/>
  <c r="E21" i="17" s="1"/>
  <c r="E59" i="15" l="1"/>
  <c r="E58" i="15"/>
  <c r="E57" i="15"/>
  <c r="E55" i="15"/>
  <c r="E54" i="15"/>
  <c r="E53" i="15"/>
  <c r="E51" i="15"/>
  <c r="E50" i="15"/>
  <c r="E49" i="15"/>
  <c r="E47" i="15"/>
  <c r="E46" i="15"/>
  <c r="E45" i="15"/>
  <c r="E43" i="15"/>
  <c r="E42" i="15"/>
  <c r="E41" i="15"/>
  <c r="E39" i="15"/>
  <c r="E38" i="15"/>
  <c r="E37" i="15"/>
  <c r="E35" i="15"/>
  <c r="E34" i="15"/>
  <c r="E33" i="15"/>
  <c r="E31" i="15"/>
  <c r="E29" i="15"/>
  <c r="E21" i="15" s="1"/>
  <c r="G23" i="15"/>
  <c r="F23" i="15"/>
  <c r="G22" i="15"/>
  <c r="F22" i="15"/>
  <c r="G21" i="15"/>
  <c r="F21" i="15"/>
  <c r="G19" i="4"/>
  <c r="F19" i="4"/>
  <c r="G18" i="4"/>
  <c r="E18" i="4" s="1"/>
  <c r="F18" i="4"/>
  <c r="G17" i="4"/>
  <c r="F17" i="4"/>
  <c r="E17" i="4" s="1"/>
  <c r="E55" i="4"/>
  <c r="E54" i="4"/>
  <c r="E53" i="4"/>
  <c r="E51" i="4"/>
  <c r="E50" i="4"/>
  <c r="E49" i="4"/>
  <c r="E47" i="4"/>
  <c r="E46" i="4"/>
  <c r="E45" i="4"/>
  <c r="E43" i="4"/>
  <c r="E42" i="4"/>
  <c r="E41" i="4"/>
  <c r="E39" i="4"/>
  <c r="E38" i="4"/>
  <c r="E37" i="4"/>
  <c r="E35" i="4"/>
  <c r="E34" i="4"/>
  <c r="E33" i="4"/>
  <c r="E31" i="4"/>
  <c r="E30" i="4"/>
  <c r="E29" i="4"/>
  <c r="E27" i="4"/>
  <c r="E26" i="4"/>
  <c r="E25" i="4"/>
  <c r="E23" i="4"/>
  <c r="E22" i="4"/>
  <c r="E21" i="4"/>
  <c r="G76" i="1"/>
  <c r="G75" i="1"/>
  <c r="G74" i="1"/>
  <c r="G72" i="1"/>
  <c r="G71" i="1"/>
  <c r="G70" i="1"/>
  <c r="G68" i="1"/>
  <c r="G67" i="1"/>
  <c r="G66" i="1"/>
  <c r="G64" i="1"/>
  <c r="G63" i="1"/>
  <c r="G62" i="1"/>
  <c r="G60" i="1"/>
  <c r="G59" i="1"/>
  <c r="G58" i="1"/>
  <c r="G56" i="1"/>
  <c r="G55" i="1"/>
  <c r="G54" i="1"/>
  <c r="G52" i="1"/>
  <c r="G51" i="1"/>
  <c r="G50" i="1"/>
  <c r="G48" i="1"/>
  <c r="G47" i="1"/>
  <c r="G46" i="1"/>
  <c r="G44" i="1"/>
  <c r="G43" i="1"/>
  <c r="G42" i="1"/>
  <c r="G40" i="1"/>
  <c r="G39" i="1"/>
  <c r="G38" i="1"/>
  <c r="G36" i="1"/>
  <c r="G35" i="1"/>
  <c r="G34" i="1"/>
  <c r="G32" i="1"/>
  <c r="G31" i="1"/>
  <c r="G30" i="1"/>
  <c r="G28" i="1"/>
  <c r="G27" i="1"/>
  <c r="G26" i="1"/>
  <c r="G24" i="1"/>
  <c r="G23" i="1"/>
  <c r="G22" i="1"/>
  <c r="I20" i="1"/>
  <c r="H20" i="1"/>
  <c r="I19" i="1"/>
  <c r="H19" i="1"/>
  <c r="I18" i="1"/>
  <c r="H18" i="1"/>
  <c r="J23" i="3"/>
  <c r="G80" i="14"/>
  <c r="G79" i="14"/>
  <c r="G78" i="14"/>
  <c r="G76" i="14"/>
  <c r="G75" i="14"/>
  <c r="G74" i="14"/>
  <c r="G72" i="14"/>
  <c r="G71" i="14"/>
  <c r="G70" i="14"/>
  <c r="G68" i="14"/>
  <c r="G67" i="14"/>
  <c r="G66" i="14"/>
  <c r="G64" i="14"/>
  <c r="G63" i="14"/>
  <c r="G62" i="14"/>
  <c r="G60" i="14"/>
  <c r="G59" i="14"/>
  <c r="G58" i="14"/>
  <c r="G56" i="14"/>
  <c r="G54" i="14"/>
  <c r="G52" i="14"/>
  <c r="G51" i="14"/>
  <c r="G50" i="14"/>
  <c r="G48" i="14"/>
  <c r="G47" i="14"/>
  <c r="G46" i="14"/>
  <c r="G44" i="14"/>
  <c r="G43" i="14"/>
  <c r="G42" i="14"/>
  <c r="G40" i="14"/>
  <c r="G39" i="14"/>
  <c r="G38" i="14"/>
  <c r="G36" i="14"/>
  <c r="G35" i="14"/>
  <c r="G34" i="14"/>
  <c r="G32" i="14"/>
  <c r="G31" i="14"/>
  <c r="G30" i="14"/>
  <c r="G28" i="14"/>
  <c r="G27" i="14"/>
  <c r="G26" i="14"/>
  <c r="I24" i="14"/>
  <c r="H24" i="14"/>
  <c r="I23" i="14"/>
  <c r="H23" i="14"/>
  <c r="I22" i="14"/>
  <c r="H22" i="14"/>
  <c r="E19" i="4" l="1"/>
  <c r="G20" i="1"/>
  <c r="G18" i="1"/>
  <c r="E23" i="15"/>
  <c r="E22" i="15"/>
  <c r="G22" i="14"/>
  <c r="G24" i="14"/>
  <c r="G23" i="14"/>
  <c r="G19" i="1"/>
  <c r="K24" i="7" l="1"/>
  <c r="J24" i="7"/>
  <c r="I24" i="7" s="1"/>
  <c r="K23" i="7"/>
  <c r="I23" i="7" s="1"/>
  <c r="J23" i="7"/>
  <c r="K22" i="7"/>
  <c r="J22" i="7"/>
  <c r="G24" i="7"/>
  <c r="F24" i="7"/>
  <c r="G23" i="7"/>
  <c r="F23" i="7"/>
  <c r="G22" i="7"/>
  <c r="F22" i="7"/>
  <c r="E24" i="7" l="1"/>
  <c r="E23" i="7"/>
  <c r="E22" i="7"/>
  <c r="I22" i="7"/>
  <c r="K24" i="5"/>
  <c r="J24" i="5"/>
  <c r="K23" i="5"/>
  <c r="J23" i="5"/>
  <c r="K22" i="5"/>
  <c r="J22" i="5"/>
  <c r="G24" i="5"/>
  <c r="F24" i="5"/>
  <c r="G23" i="5"/>
  <c r="F23" i="5"/>
  <c r="G22" i="5"/>
  <c r="F22" i="5"/>
  <c r="E23" i="5" l="1"/>
  <c r="E22" i="5"/>
  <c r="I22" i="5"/>
  <c r="I23" i="5"/>
  <c r="I24" i="5"/>
  <c r="K25" i="3"/>
  <c r="J25" i="3"/>
  <c r="K24" i="3"/>
  <c r="J24" i="3"/>
  <c r="K23" i="3"/>
  <c r="G25" i="3"/>
  <c r="F25" i="3"/>
  <c r="G24" i="3"/>
  <c r="F24" i="3"/>
  <c r="G23" i="3"/>
  <c r="F23" i="3"/>
  <c r="E55" i="3"/>
  <c r="I55" i="3"/>
  <c r="I81" i="3"/>
  <c r="I80" i="3"/>
  <c r="I79" i="3"/>
  <c r="I77" i="3"/>
  <c r="I76" i="3"/>
  <c r="I75" i="3"/>
  <c r="I73" i="3"/>
  <c r="I72" i="3"/>
  <c r="I71" i="3"/>
  <c r="I69" i="3"/>
  <c r="I68" i="3"/>
  <c r="I67" i="3"/>
  <c r="I65" i="3"/>
  <c r="I64" i="3"/>
  <c r="I63" i="3"/>
  <c r="I61" i="3"/>
  <c r="I60" i="3"/>
  <c r="I59" i="3"/>
  <c r="I53" i="3"/>
  <c r="I52" i="3"/>
  <c r="I51" i="3"/>
  <c r="I49" i="3"/>
  <c r="I48" i="3"/>
  <c r="I47" i="3"/>
  <c r="I45" i="3"/>
  <c r="I44" i="3"/>
  <c r="I43" i="3"/>
  <c r="I41" i="3"/>
  <c r="I40" i="3"/>
  <c r="I39" i="3"/>
  <c r="I37" i="3"/>
  <c r="I36" i="3"/>
  <c r="I35" i="3"/>
  <c r="I33" i="3"/>
  <c r="I32" i="3"/>
  <c r="I31" i="3"/>
  <c r="I29" i="3"/>
  <c r="I28" i="3"/>
  <c r="I27" i="3"/>
  <c r="E81" i="3"/>
  <c r="E80" i="3"/>
  <c r="E79" i="3"/>
  <c r="E77" i="3"/>
  <c r="E76" i="3"/>
  <c r="E75" i="3"/>
  <c r="E73" i="3"/>
  <c r="E72" i="3"/>
  <c r="E71" i="3"/>
  <c r="E69" i="3"/>
  <c r="E68" i="3"/>
  <c r="E67" i="3"/>
  <c r="E65" i="3"/>
  <c r="E64" i="3"/>
  <c r="E63" i="3"/>
  <c r="E61" i="3"/>
  <c r="E60" i="3"/>
  <c r="E59" i="3"/>
  <c r="E57" i="3"/>
  <c r="E56" i="3"/>
  <c r="E53" i="3"/>
  <c r="E52" i="3"/>
  <c r="E51" i="3"/>
  <c r="E49" i="3"/>
  <c r="E48" i="3"/>
  <c r="E47" i="3"/>
  <c r="E45" i="3"/>
  <c r="E44" i="3"/>
  <c r="E43" i="3"/>
  <c r="E41" i="3"/>
  <c r="E40" i="3"/>
  <c r="E39" i="3"/>
  <c r="E37" i="3"/>
  <c r="E36" i="3"/>
  <c r="E35" i="3"/>
  <c r="E33" i="3"/>
  <c r="E32" i="3"/>
  <c r="E31" i="3"/>
  <c r="E29" i="3"/>
  <c r="E28" i="3"/>
  <c r="E27" i="3"/>
  <c r="E25" i="3" l="1"/>
  <c r="E23" i="3"/>
  <c r="I24" i="3"/>
  <c r="I25" i="3"/>
  <c r="I23" i="3"/>
  <c r="E24" i="3"/>
</calcChain>
</file>

<file path=xl/sharedStrings.xml><?xml version="1.0" encoding="utf-8"?>
<sst xmlns="http://schemas.openxmlformats.org/spreadsheetml/2006/main" count="2599" uniqueCount="305">
  <si>
    <t>Negeri</t>
  </si>
  <si>
    <t>Tahun</t>
  </si>
  <si>
    <t>State</t>
  </si>
  <si>
    <t>Year</t>
  </si>
  <si>
    <t>Malaysia</t>
  </si>
  <si>
    <t>Johor</t>
  </si>
  <si>
    <t>Kedah</t>
  </si>
  <si>
    <t>Kelantan</t>
  </si>
  <si>
    <t>Melaka</t>
  </si>
  <si>
    <t>Negeri Sembilan</t>
  </si>
  <si>
    <t>Pahang</t>
  </si>
  <si>
    <t>Perak</t>
  </si>
  <si>
    <t>Perlis</t>
  </si>
  <si>
    <t>Pulau Pinang</t>
  </si>
  <si>
    <r>
      <t>Sabah</t>
    </r>
    <r>
      <rPr>
        <vertAlign val="superscript"/>
        <sz val="10"/>
        <rFont val="Century Gothic"/>
        <family val="2"/>
      </rPr>
      <t>a</t>
    </r>
  </si>
  <si>
    <t>Sarawak</t>
  </si>
  <si>
    <t>Selangor</t>
  </si>
  <si>
    <t>Terengganu</t>
  </si>
  <si>
    <t>W.P. Kuala Lumpur</t>
  </si>
  <si>
    <t>-</t>
  </si>
  <si>
    <t>Jumlah</t>
  </si>
  <si>
    <t>Lelaki</t>
  </si>
  <si>
    <t>Perempuan</t>
  </si>
  <si>
    <t>Total</t>
  </si>
  <si>
    <t>Male</t>
  </si>
  <si>
    <t>Female</t>
  </si>
  <si>
    <t>Lori/ Van/ Bas</t>
  </si>
  <si>
    <t>Lorry/ Van/ Bus</t>
  </si>
  <si>
    <t>Sumber: Polis Diraja Malaysia</t>
  </si>
  <si>
    <t>Source: Royal Malaysia Police</t>
  </si>
  <si>
    <t>Motokar</t>
  </si>
  <si>
    <t>Motosikal</t>
  </si>
  <si>
    <t>Kumpulan umur</t>
  </si>
  <si>
    <t>Age group</t>
  </si>
  <si>
    <r>
      <t xml:space="preserve">7 </t>
    </r>
    <r>
      <rPr>
        <i/>
        <sz val="10"/>
        <rFont val="Calibri"/>
        <family val="2"/>
      </rPr>
      <t>̶</t>
    </r>
    <r>
      <rPr>
        <i/>
        <sz val="10"/>
        <rFont val="Century Gothic"/>
        <family val="2"/>
      </rPr>
      <t xml:space="preserve"> 12 years</t>
    </r>
  </si>
  <si>
    <r>
      <t xml:space="preserve">7 </t>
    </r>
    <r>
      <rPr>
        <b/>
        <sz val="10"/>
        <rFont val="Calibri"/>
        <family val="2"/>
      </rPr>
      <t>̶</t>
    </r>
    <r>
      <rPr>
        <b/>
        <sz val="10"/>
        <rFont val="Century Gothic"/>
        <family val="2"/>
      </rPr>
      <t xml:space="preserve"> 12 tahun</t>
    </r>
  </si>
  <si>
    <r>
      <t xml:space="preserve">13 </t>
    </r>
    <r>
      <rPr>
        <b/>
        <sz val="10"/>
        <rFont val="Calibri"/>
        <family val="2"/>
      </rPr>
      <t>̶</t>
    </r>
    <r>
      <rPr>
        <b/>
        <sz val="10"/>
        <rFont val="Century Gothic"/>
        <family val="2"/>
      </rPr>
      <t xml:space="preserve"> 14 tahun</t>
    </r>
  </si>
  <si>
    <r>
      <t xml:space="preserve">13 </t>
    </r>
    <r>
      <rPr>
        <i/>
        <sz val="10"/>
        <rFont val="Calibri"/>
        <family val="2"/>
      </rPr>
      <t>̶</t>
    </r>
    <r>
      <rPr>
        <i/>
        <sz val="10"/>
        <rFont val="Century Gothic"/>
        <family val="2"/>
      </rPr>
      <t xml:space="preserve"> 14 years</t>
    </r>
  </si>
  <si>
    <r>
      <t xml:space="preserve">15 </t>
    </r>
    <r>
      <rPr>
        <b/>
        <sz val="10"/>
        <rFont val="Calibri"/>
        <family val="2"/>
      </rPr>
      <t>̶</t>
    </r>
    <r>
      <rPr>
        <b/>
        <sz val="10"/>
        <rFont val="Century Gothic"/>
        <family val="2"/>
      </rPr>
      <t xml:space="preserve"> 17 tahun</t>
    </r>
  </si>
  <si>
    <r>
      <t xml:space="preserve">15 </t>
    </r>
    <r>
      <rPr>
        <i/>
        <sz val="10"/>
        <rFont val="Calibri"/>
        <family val="2"/>
      </rPr>
      <t>̶</t>
    </r>
    <r>
      <rPr>
        <i/>
        <sz val="10"/>
        <rFont val="Century Gothic"/>
        <family val="2"/>
      </rPr>
      <t xml:space="preserve"> 17 years</t>
    </r>
  </si>
  <si>
    <r>
      <t xml:space="preserve">18 </t>
    </r>
    <r>
      <rPr>
        <b/>
        <sz val="10"/>
        <rFont val="Calibri"/>
        <family val="2"/>
      </rPr>
      <t>̶</t>
    </r>
    <r>
      <rPr>
        <b/>
        <sz val="10"/>
        <rFont val="Century Gothic"/>
        <family val="2"/>
      </rPr>
      <t xml:space="preserve"> 30 tahun</t>
    </r>
  </si>
  <si>
    <r>
      <t xml:space="preserve">18 </t>
    </r>
    <r>
      <rPr>
        <i/>
        <sz val="10"/>
        <rFont val="Calibri"/>
        <family val="2"/>
      </rPr>
      <t>̶</t>
    </r>
    <r>
      <rPr>
        <i/>
        <sz val="10"/>
        <rFont val="Century Gothic"/>
        <family val="2"/>
      </rPr>
      <t xml:space="preserve"> 30 years</t>
    </r>
  </si>
  <si>
    <r>
      <t xml:space="preserve">31 </t>
    </r>
    <r>
      <rPr>
        <b/>
        <sz val="10"/>
        <rFont val="Calibri"/>
        <family val="2"/>
      </rPr>
      <t>̶</t>
    </r>
    <r>
      <rPr>
        <b/>
        <sz val="10"/>
        <rFont val="Century Gothic"/>
        <family val="2"/>
      </rPr>
      <t xml:space="preserve"> 40 tahun</t>
    </r>
  </si>
  <si>
    <r>
      <t xml:space="preserve">31 </t>
    </r>
    <r>
      <rPr>
        <i/>
        <sz val="10"/>
        <rFont val="Calibri"/>
        <family val="2"/>
      </rPr>
      <t>̶</t>
    </r>
    <r>
      <rPr>
        <i/>
        <sz val="10"/>
        <rFont val="Century Gothic"/>
        <family val="2"/>
      </rPr>
      <t xml:space="preserve"> 40 years</t>
    </r>
  </si>
  <si>
    <r>
      <t xml:space="preserve">41 </t>
    </r>
    <r>
      <rPr>
        <b/>
        <sz val="10"/>
        <rFont val="Calibri"/>
        <family val="2"/>
      </rPr>
      <t>̶</t>
    </r>
    <r>
      <rPr>
        <b/>
        <sz val="10"/>
        <rFont val="Century Gothic"/>
        <family val="2"/>
      </rPr>
      <t xml:space="preserve"> 50 tahun</t>
    </r>
  </si>
  <si>
    <r>
      <t xml:space="preserve">41 </t>
    </r>
    <r>
      <rPr>
        <i/>
        <sz val="10"/>
        <rFont val="Calibri"/>
        <family val="2"/>
      </rPr>
      <t>̶</t>
    </r>
    <r>
      <rPr>
        <i/>
        <sz val="10"/>
        <rFont val="Century Gothic"/>
        <family val="2"/>
      </rPr>
      <t xml:space="preserve"> 50 years</t>
    </r>
  </si>
  <si>
    <r>
      <t xml:space="preserve">51 </t>
    </r>
    <r>
      <rPr>
        <b/>
        <sz val="10"/>
        <rFont val="Calibri"/>
        <family val="2"/>
      </rPr>
      <t>̶</t>
    </r>
    <r>
      <rPr>
        <b/>
        <sz val="10"/>
        <rFont val="Century Gothic"/>
        <family val="2"/>
      </rPr>
      <t xml:space="preserve"> 60 tahun</t>
    </r>
  </si>
  <si>
    <r>
      <t xml:space="preserve">51 </t>
    </r>
    <r>
      <rPr>
        <i/>
        <sz val="10"/>
        <rFont val="Calibri"/>
        <family val="2"/>
      </rPr>
      <t>̶</t>
    </r>
    <r>
      <rPr>
        <i/>
        <sz val="10"/>
        <rFont val="Century Gothic"/>
        <family val="2"/>
      </rPr>
      <t xml:space="preserve"> 60 years</t>
    </r>
  </si>
  <si>
    <t>Tiada maklumat</t>
  </si>
  <si>
    <t>No information</t>
  </si>
  <si>
    <t>Warganegara</t>
  </si>
  <si>
    <t>Citizens</t>
  </si>
  <si>
    <t>Melayu</t>
  </si>
  <si>
    <t>Malay</t>
  </si>
  <si>
    <t>Bumiputera</t>
  </si>
  <si>
    <t>Bumiputera lain</t>
  </si>
  <si>
    <t>Others bumiputera</t>
  </si>
  <si>
    <t>Cina</t>
  </si>
  <si>
    <t>Chinese</t>
  </si>
  <si>
    <t>India</t>
  </si>
  <si>
    <t>Lain-lain</t>
  </si>
  <si>
    <t>Others</t>
  </si>
  <si>
    <t>Bukan warganegara</t>
  </si>
  <si>
    <t>Non-citizens</t>
  </si>
  <si>
    <t>Kumpulan etnik</t>
  </si>
  <si>
    <t>Ethnic group</t>
  </si>
  <si>
    <t xml:space="preserve">: Theft of personal property by age group and sex, Malaysia, 2022–2024
                  </t>
  </si>
  <si>
    <t xml:space="preserve">: Theft of personal property from a vehicle by age group and sex, Malaysia, 2022–2024
                  </t>
  </si>
  <si>
    <t xml:space="preserve">: Theft of personal property by ethnic group and sex, Malaysia, 2022–2024
                  </t>
  </si>
  <si>
    <t xml:space="preserve">: Theft of personal property from a vehicle by ethnic group and sex, Malaysia, 2022–2024
                  </t>
  </si>
  <si>
    <t xml:space="preserve">: Theft of personal property by domestic workers by age group and sex, Malaysia, 2022–2024
                  </t>
  </si>
  <si>
    <t xml:space="preserve">: Kecurian harta persendirian oleh pembantu rumah mengikut kumpulan umur dan jantina, </t>
  </si>
  <si>
    <t xml:space="preserve">: Kecurian harta persendirian oleh pembantu rumah mengikut kumpulan etnik dan jantina, </t>
  </si>
  <si>
    <t xml:space="preserve">: Theft of personal property by domestic workers by ethnic group and sex, Malaysia, 2022–2024
                  </t>
  </si>
  <si>
    <t xml:space="preserve">: Theft of personal property from a person by ethnic group and sex, Malaysia, 2022–2024
                  </t>
  </si>
  <si>
    <t xml:space="preserve">: Theft of personal property from a person by age group and sex, Malaysia, 2022–2024
                  </t>
  </si>
  <si>
    <t xml:space="preserve">: Theft of business property by age group and sex, Malaysia, 2022–2024
                  </t>
  </si>
  <si>
    <t xml:space="preserve">: Theft of business property by ethnic group and sex, Malaysia, 2022–2024
                  </t>
  </si>
  <si>
    <t xml:space="preserve">: Theft of public property by age group and sex, Malaysia, 2022–2024
                  </t>
  </si>
  <si>
    <t xml:space="preserve">: Theft of public property by ethnic group and sex, Malaysia, 2022–2024
                  </t>
  </si>
  <si>
    <t>Khianat dengan api</t>
  </si>
  <si>
    <t>Mischief by fire</t>
  </si>
  <si>
    <t>Khianat dengan kabel</t>
  </si>
  <si>
    <t>Lain-lain khianat</t>
  </si>
  <si>
    <t>Mischief involving cabels</t>
  </si>
  <si>
    <t>Others mischief</t>
  </si>
  <si>
    <t>Jadual 5.1</t>
  </si>
  <si>
    <t>Table 5.1</t>
  </si>
  <si>
    <t>Pecah rumah &amp; curi (Malam)</t>
  </si>
  <si>
    <t>Pecah rumah &amp; curi (Siang)</t>
  </si>
  <si>
    <t>House break-in &amp; theft (Day time)</t>
  </si>
  <si>
    <t>House break-in &amp; theft (Night time)</t>
  </si>
  <si>
    <t>Jadual 5.2</t>
  </si>
  <si>
    <t>Table 5.2</t>
  </si>
  <si>
    <t>Pecah rumah</t>
  </si>
  <si>
    <t xml:space="preserve"> &amp; curi (Malam)</t>
  </si>
  <si>
    <t xml:space="preserve"> &amp; curi (Siang)</t>
  </si>
  <si>
    <t>House break-in</t>
  </si>
  <si>
    <t xml:space="preserve"> &amp; theft (Night time)</t>
  </si>
  <si>
    <t xml:space="preserve"> &amp; theft (Day time)</t>
  </si>
  <si>
    <t>Bilangan tangkapan</t>
  </si>
  <si>
    <t>Bilangan kes</t>
  </si>
  <si>
    <t>Number of cases</t>
  </si>
  <si>
    <t xml:space="preserve">Khianat </t>
  </si>
  <si>
    <t>dengan api</t>
  </si>
  <si>
    <t>dengan kabel</t>
  </si>
  <si>
    <t xml:space="preserve">Mischief </t>
  </si>
  <si>
    <t>involving cabels</t>
  </si>
  <si>
    <r>
      <t xml:space="preserve">Bilangan kes/ </t>
    </r>
    <r>
      <rPr>
        <i/>
        <sz val="10"/>
        <color theme="0"/>
        <rFont val="Century Gothic"/>
        <family val="2"/>
      </rPr>
      <t>Number of cases</t>
    </r>
  </si>
  <si>
    <t>Kecurian</t>
  </si>
  <si>
    <t>kenderaan</t>
  </si>
  <si>
    <t xml:space="preserve">Vehicle </t>
  </si>
  <si>
    <t xml:space="preserve"> theft</t>
  </si>
  <si>
    <t xml:space="preserve"> harta </t>
  </si>
  <si>
    <t xml:space="preserve">persendirian </t>
  </si>
  <si>
    <t xml:space="preserve">Theft of </t>
  </si>
  <si>
    <t>personal</t>
  </si>
  <si>
    <t xml:space="preserve"> property</t>
  </si>
  <si>
    <t>perniagaan</t>
  </si>
  <si>
    <t>business</t>
  </si>
  <si>
    <t>awam</t>
  </si>
  <si>
    <t>public</t>
  </si>
  <si>
    <r>
      <rPr>
        <b/>
        <sz val="10"/>
        <color theme="0"/>
        <rFont val="Century Gothic"/>
        <family val="2"/>
      </rPr>
      <t>Bilangan kes/</t>
    </r>
    <r>
      <rPr>
        <sz val="10"/>
        <color theme="0"/>
        <rFont val="Century Gothic"/>
        <family val="2"/>
      </rPr>
      <t xml:space="preserve"> </t>
    </r>
    <r>
      <rPr>
        <i/>
        <sz val="10"/>
        <color theme="0"/>
        <rFont val="Century Gothic"/>
        <family val="2"/>
      </rPr>
      <t>Number of cases</t>
    </r>
  </si>
  <si>
    <t>Bilangan  kes</t>
  </si>
  <si>
    <t xml:space="preserve">Bilangan </t>
  </si>
  <si>
    <t xml:space="preserve">: Kecurian harta persendirian daripada individu mengikut kumpulan umur dan jantina, </t>
  </si>
  <si>
    <t xml:space="preserve">: Kecurian harta persendirian daripada individu mengikut kumpulan etnik dan jantina, </t>
  </si>
  <si>
    <t xml:space="preserve">: Kecurian harta persendirian dalam kenderaan mengikut kumpulan umur dan jantina, </t>
  </si>
  <si>
    <t xml:space="preserve">: Kecurian harta persendirian dalam kenderaan mengikut kumpulan etnik dan jantina, </t>
  </si>
  <si>
    <r>
      <t xml:space="preserve">Kes
</t>
    </r>
    <r>
      <rPr>
        <i/>
        <sz val="11"/>
        <color theme="0"/>
        <rFont val="Century Gothic"/>
        <family val="2"/>
      </rPr>
      <t>Case</t>
    </r>
  </si>
  <si>
    <t>Nilai 
rampasan</t>
  </si>
  <si>
    <t>(RM)</t>
  </si>
  <si>
    <t>Sabah</t>
  </si>
  <si>
    <t>W.P. Labuan</t>
  </si>
  <si>
    <t>W.P. Putrajaya</t>
  </si>
  <si>
    <t>Sumber: Kementerian Perdagangan Dalam Negeri dan Kos Sara Hidup</t>
  </si>
  <si>
    <t>Source: Ministry of Domestic Trade and Cost of Living</t>
  </si>
  <si>
    <t>APD 2011</t>
  </si>
  <si>
    <t>AHC 1987</t>
  </si>
  <si>
    <t>ACO 2000</t>
  </si>
  <si>
    <t>ACD 2019</t>
  </si>
  <si>
    <r>
      <rPr>
        <b/>
        <sz val="9"/>
        <rFont val="Century Gothic"/>
        <family val="2"/>
      </rPr>
      <t>Nota/</t>
    </r>
    <r>
      <rPr>
        <sz val="9"/>
        <rFont val="Century Gothic"/>
        <family val="2"/>
      </rPr>
      <t xml:space="preserve"> </t>
    </r>
    <r>
      <rPr>
        <i/>
        <sz val="9"/>
        <rFont val="Century Gothic"/>
        <family val="2"/>
      </rPr>
      <t>Notes</t>
    </r>
    <r>
      <rPr>
        <sz val="9"/>
        <rFont val="Century Gothic"/>
        <family val="2"/>
      </rPr>
      <t>:</t>
    </r>
  </si>
  <si>
    <r>
      <t xml:space="preserve">ACO 2000: Akta Cakera Optik 2000 (Akta 606)/ </t>
    </r>
    <r>
      <rPr>
        <i/>
        <sz val="9"/>
        <rFont val="Century Gothic"/>
        <family val="2"/>
      </rPr>
      <t>Optical Discs Act 2000 (Act 606)</t>
    </r>
  </si>
  <si>
    <r>
      <t xml:space="preserve">AHC 1987 : Akta Hak Cipta 1987 (Akta 332)/ </t>
    </r>
    <r>
      <rPr>
        <i/>
        <sz val="9"/>
        <rFont val="Century Gothic"/>
        <family val="2"/>
      </rPr>
      <t>Copyright Act 1987 (Act 332)</t>
    </r>
  </si>
  <si>
    <r>
      <t>APD 2011: Akta Perihal Dagangan 2011 (Akta 730)/</t>
    </r>
    <r>
      <rPr>
        <i/>
        <sz val="9"/>
        <rFont val="Century Gothic"/>
        <family val="2"/>
      </rPr>
      <t xml:space="preserve"> Trade Descriptions Act 2011 (Act 730)</t>
    </r>
  </si>
  <si>
    <r>
      <t xml:space="preserve">ACD 2019: Akta Cap Dagangan 2019 (Akta 815)/ </t>
    </r>
    <r>
      <rPr>
        <i/>
        <sz val="9"/>
        <rFont val="Century Gothic"/>
        <family val="2"/>
      </rPr>
      <t>Trade Marks Act 2019 (Act 815)</t>
    </r>
  </si>
  <si>
    <r>
      <t>W.P. Kuala Lumpur</t>
    </r>
    <r>
      <rPr>
        <vertAlign val="superscript"/>
        <sz val="10"/>
        <rFont val="Century Gothic"/>
        <family val="2"/>
      </rPr>
      <t>b</t>
    </r>
  </si>
  <si>
    <r>
      <rPr>
        <b/>
        <sz val="8"/>
        <rFont val="Century Gothic"/>
        <family val="2"/>
      </rPr>
      <t>Nota/</t>
    </r>
    <r>
      <rPr>
        <sz val="8"/>
        <rFont val="Century Gothic"/>
        <family val="2"/>
      </rPr>
      <t xml:space="preserve"> </t>
    </r>
    <r>
      <rPr>
        <i/>
        <sz val="8"/>
        <rFont val="Century Gothic"/>
        <family val="2"/>
      </rPr>
      <t>Notes</t>
    </r>
    <r>
      <rPr>
        <sz val="8"/>
        <rFont val="Century Gothic"/>
        <family val="2"/>
      </rPr>
      <t xml:space="preserve">: </t>
    </r>
  </si>
  <si>
    <r>
      <rPr>
        <b/>
        <vertAlign val="superscript"/>
        <sz val="8"/>
        <rFont val="Century Gothic"/>
        <family val="2"/>
      </rPr>
      <t>a</t>
    </r>
    <r>
      <rPr>
        <b/>
        <sz val="8"/>
        <rFont val="Century Gothic"/>
        <family val="2"/>
      </rPr>
      <t xml:space="preserve"> Termasuk W.P. Labuan/</t>
    </r>
    <r>
      <rPr>
        <sz val="8"/>
        <rFont val="Century Gothic"/>
        <family val="2"/>
      </rPr>
      <t xml:space="preserve"> </t>
    </r>
    <r>
      <rPr>
        <i/>
        <sz val="8"/>
        <rFont val="Century Gothic"/>
        <family val="2"/>
      </rPr>
      <t>Includes W.P. Labuan</t>
    </r>
  </si>
  <si>
    <r>
      <rPr>
        <b/>
        <vertAlign val="superscript"/>
        <sz val="8"/>
        <rFont val="Century Gothic"/>
        <family val="2"/>
      </rPr>
      <t>b</t>
    </r>
    <r>
      <rPr>
        <b/>
        <sz val="8"/>
        <rFont val="Century Gothic"/>
        <family val="2"/>
      </rPr>
      <t xml:space="preserve"> Termasuk W.P. Putajaya/</t>
    </r>
    <r>
      <rPr>
        <sz val="8"/>
        <rFont val="Century Gothic"/>
        <family val="2"/>
      </rPr>
      <t xml:space="preserve"> </t>
    </r>
    <r>
      <rPr>
        <i/>
        <sz val="8"/>
        <rFont val="Century Gothic"/>
        <family val="2"/>
      </rPr>
      <t>Includes W.P. Putrajaya</t>
    </r>
  </si>
  <si>
    <t>61 tahun dan lebih</t>
  </si>
  <si>
    <t>61 years and more</t>
  </si>
  <si>
    <t>Indians</t>
  </si>
  <si>
    <t>: Kecurian harta awam mengikut kumpulan etnik dan jantina, Malaysia, 2022 ̶ 2024</t>
  </si>
  <si>
    <t>: Kecurian harta awam mengikut kumpulan umur dan jantina, Malaysia, 2022 ̶ 2024</t>
  </si>
  <si>
    <t>: Kecurian harta perniagaan mengikut kumpulan etnik dan jantina, Malaysia, 2022 ̶ 2024</t>
  </si>
  <si>
    <t>: Kecurian harta perniagaan mengikut kumpulan umur dan jantina, Malaysia, 2022 ̶ 2024</t>
  </si>
  <si>
    <t xml:space="preserve">  Malaysia, 2022 ̶ 2024</t>
  </si>
  <si>
    <t>: Kecurian harta persendirian mengikut kumpulan etnik dan jantina, Malaysia, 2022 ̶ 2024</t>
  </si>
  <si>
    <t>: Kecurian harta persendirian mengikut kumpulan umur dan jantina, Malaysia, 2022 ̶ 2024</t>
  </si>
  <si>
    <t xml:space="preserve">: Burglary by state, Malaysia, 2022–2024
                  </t>
  </si>
  <si>
    <t xml:space="preserve">  2022 ̶ 2024 (samb.)</t>
  </si>
  <si>
    <t>Jadual 5.3</t>
  </si>
  <si>
    <t>Table 5.3</t>
  </si>
  <si>
    <r>
      <t xml:space="preserve">Bilangan tangkapan/ </t>
    </r>
    <r>
      <rPr>
        <i/>
        <sz val="10"/>
        <color theme="0"/>
        <rFont val="Century Gothic"/>
        <family val="2"/>
      </rPr>
      <t>Number of arrests</t>
    </r>
  </si>
  <si>
    <t>Number of arrests</t>
  </si>
  <si>
    <t>Value of seizures</t>
  </si>
  <si>
    <r>
      <rPr>
        <b/>
        <sz val="10"/>
        <color theme="0"/>
        <rFont val="Century Gothic"/>
        <family val="2"/>
      </rPr>
      <t>Bilangan tangkapan/</t>
    </r>
    <r>
      <rPr>
        <sz val="10"/>
        <color theme="0"/>
        <rFont val="Century Gothic"/>
        <family val="2"/>
      </rPr>
      <t xml:space="preserve"> </t>
    </r>
    <r>
      <rPr>
        <i/>
        <sz val="10"/>
        <color theme="0"/>
        <rFont val="Century Gothic"/>
        <family val="2"/>
      </rPr>
      <t>Number of arrests</t>
    </r>
  </si>
  <si>
    <t>tangkapan</t>
  </si>
  <si>
    <t>: Pecah rumah &amp; curi mengikut negeri, Malaysia, 2022 ̶ 2024</t>
  </si>
  <si>
    <t>&amp; component</t>
  </si>
  <si>
    <t>&amp; komponen</t>
  </si>
  <si>
    <t xml:space="preserve">: Vehicle &amp; component theft by age group and sex, Malaysia, 2022–2024
                  </t>
  </si>
  <si>
    <t xml:space="preserve">: Vehicle &amp; component theft by ethnic group and sex, Malaysia, 2022–2024
                  </t>
  </si>
  <si>
    <t>Motorcar</t>
  </si>
  <si>
    <t>: Kecurian mengikut negeri, Malaysia, 2022 ̶ 2024</t>
  </si>
  <si>
    <t xml:space="preserve">: Theft by state, Malaysia, 2022–2024
                  </t>
  </si>
  <si>
    <t>: Kecurian mengikut negeri, Malaysia, 2022 ̶ 2024 (samb.)</t>
  </si>
  <si>
    <t xml:space="preserve">: Theft by state, Malaysia, 2022–2024 (cont'd)
                  </t>
  </si>
  <si>
    <t>Motorcycle</t>
  </si>
  <si>
    <t>: Kecurian komponen kenderaan mengikut kumpulan umur dan jantina, Malaysia, 2022 ̶ 2024</t>
  </si>
  <si>
    <t>: Component vehicle theft by age group and sex, Malaysia, 2022–2024</t>
  </si>
  <si>
    <t>: Kecurian komponen kenderaan mengikut kumpulan etnik dan jantina, Malaysia, 2022 ̶ 2024</t>
  </si>
  <si>
    <t xml:space="preserve">: Component vehicle theft by ethnic group and sex, Malaysia, 2022–2024
                  </t>
  </si>
  <si>
    <t>Jadual 5.2a</t>
  </si>
  <si>
    <t>Table 5.2a</t>
  </si>
  <si>
    <t>Jadual 5.2b</t>
  </si>
  <si>
    <t>Table 5.2b</t>
  </si>
  <si>
    <t>Jadual 5.4</t>
  </si>
  <si>
    <t>Table 5.4</t>
  </si>
  <si>
    <t>Jadual 5.4a</t>
  </si>
  <si>
    <t>Table 5.4a</t>
  </si>
  <si>
    <t>Jadual 5.4b</t>
  </si>
  <si>
    <t>Table 5.4b</t>
  </si>
  <si>
    <t>Jadual 5.5</t>
  </si>
  <si>
    <t>Table 5.5</t>
  </si>
  <si>
    <t>Jadual 5.5a</t>
  </si>
  <si>
    <t>Table 5.5a</t>
  </si>
  <si>
    <t>Jadual 5.5b</t>
  </si>
  <si>
    <t>Table 5.5b</t>
  </si>
  <si>
    <t>Jadual 5.6</t>
  </si>
  <si>
    <t>Table 5.6</t>
  </si>
  <si>
    <t>Jadual 5.6a</t>
  </si>
  <si>
    <t>Table 5.6a</t>
  </si>
  <si>
    <t>Jadual 5.6b</t>
  </si>
  <si>
    <t>Table 5.6b</t>
  </si>
  <si>
    <t>Jadual 5.7</t>
  </si>
  <si>
    <t>Table 5.7</t>
  </si>
  <si>
    <t>Jadual 5.7a</t>
  </si>
  <si>
    <t>Table 5.7a</t>
  </si>
  <si>
    <t>Jadual 5.7b</t>
  </si>
  <si>
    <t>Table 5.7b</t>
  </si>
  <si>
    <t>Jadual 5.8</t>
  </si>
  <si>
    <t>Table 5.8</t>
  </si>
  <si>
    <t>Jadual 5.8a</t>
  </si>
  <si>
    <t>Table 5.8a</t>
  </si>
  <si>
    <t>Jadual 5.8b</t>
  </si>
  <si>
    <t>Table 5.8b</t>
  </si>
  <si>
    <t>Jadual 5.9</t>
  </si>
  <si>
    <t>Table 5.9</t>
  </si>
  <si>
    <t>Jadual 5.9a</t>
  </si>
  <si>
    <t>Table 5.9a</t>
  </si>
  <si>
    <t>Jadual 5.9b</t>
  </si>
  <si>
    <t>Table 5.9b</t>
  </si>
  <si>
    <t>Jadual 5.10</t>
  </si>
  <si>
    <t>Table 5.10</t>
  </si>
  <si>
    <t>Jadual 5.10a</t>
  </si>
  <si>
    <t>Table 5.10a</t>
  </si>
  <si>
    <t>Table 5.10b</t>
  </si>
  <si>
    <t>Jadual 5.10b</t>
  </si>
  <si>
    <t>Jadual 5.11</t>
  </si>
  <si>
    <t>Table 5.11</t>
  </si>
  <si>
    <t>Jadual 5.11a</t>
  </si>
  <si>
    <t>Table 5.11a</t>
  </si>
  <si>
    <t>Jadual 5.11b</t>
  </si>
  <si>
    <t>Table 5.11b</t>
  </si>
  <si>
    <t>Jadual 5.12</t>
  </si>
  <si>
    <t>Table 5.12</t>
  </si>
  <si>
    <t>Jadual 5.12a</t>
  </si>
  <si>
    <t>Table 5.12a</t>
  </si>
  <si>
    <t>Jadual 5.12b</t>
  </si>
  <si>
    <t>Table 5.12b</t>
  </si>
  <si>
    <t>Jadual 5.13</t>
  </si>
  <si>
    <t>Table 5.13</t>
  </si>
  <si>
    <t>Jadual 5.14</t>
  </si>
  <si>
    <t>Table 5.14</t>
  </si>
  <si>
    <t>Jadual 5.14a</t>
  </si>
  <si>
    <t>Table 5.14a</t>
  </si>
  <si>
    <t>Jadual 5.14b</t>
  </si>
  <si>
    <t>Table 5.14b</t>
  </si>
  <si>
    <t>61 years and over</t>
  </si>
  <si>
    <t>: Kecurian harta awam mengikut negeri dan jantina, Malaysia, 2022 ̶ 2024</t>
  </si>
  <si>
    <t>: Kecurian harta perniagaan mengikut negeri dan jantina, Malaysia, 2022 ̶ 2024</t>
  </si>
  <si>
    <t>: Kecurian harta persendirian oleh pembantu rumah mengikut negeri dan jantina, Malaysia, 2022 ̶ 2024</t>
  </si>
  <si>
    <t>: Kecurian harta persendirian dalam kenderaan mengikut negeri dan jantina, Malaysia, 2022 ̶ 2024</t>
  </si>
  <si>
    <t>: Kecurian harta persendirian daripada individu mengikut negeri dan jantina, Malaysia, 2022 ̶ 2024</t>
  </si>
  <si>
    <t>: Kecurian harta persendirian mengikut negeri dan jantina, Malaysia, 2022 ̶ 2024</t>
  </si>
  <si>
    <t>: Kecurian komponen kenderaan mengikut negeri dan jantina, Malaysia, 2022 ̶ 2024</t>
  </si>
  <si>
    <t>: Kecurian kenderaan &amp; komponen kenderaan mengikut negeri dan jantina, Malaysia, 2022 ̶ 2024</t>
  </si>
  <si>
    <t xml:space="preserve">: Burglary of private residential by state and time of occurrence, Malaysia, 2022–2024
                  </t>
  </si>
  <si>
    <t>: Pecah rumah &amp; curi kediaman persendirian mengikut negeri dan waktu kejadian, Malaysia, 2022 ̶ 2024</t>
  </si>
  <si>
    <t>: Pecah rumah &amp; curi kediaman persendirian mengikut negeri dan masa kejadian, Malaysia, 2022 ̶ 2024 (samb.)</t>
  </si>
  <si>
    <t xml:space="preserve">: Burglary of private residential by state and time of occurrence, Malaysia, 2022–2024 (cont'd)
                  </t>
  </si>
  <si>
    <t xml:space="preserve">: Burglary of private residential by age group, time of occurrence and sex, Malaysia, 2022–2024
                  </t>
  </si>
  <si>
    <t>: Pecah rumah &amp; curi kediaman persendirian mengikut kumpulan umur, masa kejadian dan jantina, Malaysia, 2022 ̶ 2024</t>
  </si>
  <si>
    <t>: Pecah rumah &amp; curi kediaman persendirian mengikut kumpulan etnik, masa kejadian dan jantina, Malaysia, 2022 ̶ 2024</t>
  </si>
  <si>
    <t xml:space="preserve">: Burglary of private residential by ethnic group, time of occurrence and sex, Malaysia, 2022–2024
                  </t>
  </si>
  <si>
    <t xml:space="preserve">: Vehicle &amp; component theft by state and sex, Malaysia, 2022–2024
                  </t>
  </si>
  <si>
    <t>: Kecurian kenderaan mengikut kumpulan umur, jenis kenderaan dan jantina, Malaysia, 2022 ̶ 2024</t>
  </si>
  <si>
    <t xml:space="preserve">: Vehicle theft by age group, type of vehicle and sex, Malaysia, 2022–2024
                  </t>
  </si>
  <si>
    <t xml:space="preserve">: Kecurian kenderaan mengikut kumpulan umur, jenis kenderaan dan jantina, Malaysia, </t>
  </si>
  <si>
    <t xml:space="preserve">: Vehicle theft by age group, type of vehicle and sex, Malaysia, 2022–2024 (cont'd)
                  </t>
  </si>
  <si>
    <t>: Kecurian kenderaan mengikut kumpulan etnik, jenis kenderaan dan jantina, Malaysia, 2022 ̶ 2024</t>
  </si>
  <si>
    <t xml:space="preserve">: Vehicle theft by ethnic group, type of vehicle and sex, Malaysia, 2022–2024
                  </t>
  </si>
  <si>
    <t xml:space="preserve">: Kecurian kenderaan mengikut kumpulan etnik, jenis kenderaan dan jantina, Malaysia, </t>
  </si>
  <si>
    <t xml:space="preserve">: Vehicle theft by ethnic group, type of vehicle and sex, Malaysia, 2022–2024 (cont'd)
                  </t>
  </si>
  <si>
    <t xml:space="preserve">: Component vehicle theft by state and sex, Malaysia, 2022–2024
                  </t>
  </si>
  <si>
    <t xml:space="preserve">: Theft of personal property by state and sex, Malaysia, 2022–2024
                  </t>
  </si>
  <si>
    <t xml:space="preserve">: Theft of personal property from a person by state and sex, Malaysia, 2022–2024
                  </t>
  </si>
  <si>
    <t xml:space="preserve">: Theft of personal property from a vehicle by state and sex, Malaysia, 2022–2024
                  </t>
  </si>
  <si>
    <t xml:space="preserve">: Theft of personal property by domestic workers by state and sex, Malaysia, 2022–2024
                  </t>
  </si>
  <si>
    <t xml:space="preserve">: Theft of business property by state and sex, Malaysia, 2022–2024
                  </t>
  </si>
  <si>
    <t xml:space="preserve">: Theft of public property by state and sex, Malaysia, 2022–2024
                  </t>
  </si>
  <si>
    <t>: Kesalahan pemalsuan produk mengikut negeri, akta dan nilai rampasan, Malaysia, 2022 ̶ 2024</t>
  </si>
  <si>
    <t xml:space="preserve">: Counterfeit product offences by state, acts and value of seizures, Malaysia, 2022–2024
                  </t>
  </si>
  <si>
    <t>: Kes khianat mengikut negeri, jenis kesalahan dan jantina, Malaysia, 2022 ̶ 2024</t>
  </si>
  <si>
    <t xml:space="preserve">: Cases of mischief by state, type of offence and sex, Malaysia, 2022–2024
                  </t>
  </si>
  <si>
    <t>: Kes khianat mengikut negeri, jenis kesalahan dan jantina, Malaysia, 2022 ̶ 2024 (samb.)</t>
  </si>
  <si>
    <t xml:space="preserve">: Cases of mischief by state, type of offence and sex, Malaysia, 2022–2024 (cont'd)
                  </t>
  </si>
  <si>
    <t>: Kes khianat mengikut kumpulan umur, jenis kesalahan dan jantina, Malaysia, 2022 ̶ 2024</t>
  </si>
  <si>
    <t xml:space="preserve">: Cases of mischief by age group, type of offence and sex, Malaysia, 2022–2024
                  </t>
  </si>
  <si>
    <t>: Kes khianat mengikut kumpulan umur, jenis kesalahan dan jantina, Malaysia, 2022 ̶ 2024 (samb.)</t>
  </si>
  <si>
    <t xml:space="preserve">: Cases of mischief by age group, type of offence and sex, Malaysia, 2022–2024 (cont'd)
                  </t>
  </si>
  <si>
    <t>: Kes khianat mengikut kumpulan etnik, jenis kesalahan dan jantina, Malaysia, 2022 ̶ 2024</t>
  </si>
  <si>
    <t xml:space="preserve">: Cases of mischief by ethnic group, type of offence and sex, Malaysia, 2022–2024
                  </t>
  </si>
  <si>
    <t>: Kes khianat mengikut kumpulan etnik, jenis kesalahan dan jantina, Malaysia, 2022 ̶ 2024 (samb.)</t>
  </si>
  <si>
    <t xml:space="preserve">: Cases of mischief by ethnic group, type of offence and sex, Malaysia, 2022–2024 (cont'd)
                  </t>
  </si>
  <si>
    <r>
      <rPr>
        <b/>
        <sz val="10"/>
        <rFont val="Century Gothic"/>
        <family val="2"/>
      </rPr>
      <t>Tangkapan/</t>
    </r>
    <r>
      <rPr>
        <sz val="10"/>
        <rFont val="Century Gothic"/>
        <family val="2"/>
      </rPr>
      <t xml:space="preserve"> Arrest</t>
    </r>
  </si>
  <si>
    <t>: Kecurian kenderaan &amp; komponen mengikut kumpulan umur dan jantina, Malaysia, 2022 ̶ 2024</t>
  </si>
  <si>
    <t>: Kecurian kenderaan &amp; komponen mengikut kumpulan etnik dan jantina, Malaysia, 2022 ̶ 2024</t>
  </si>
  <si>
    <t>: Kecurian kenderaan mengikut negeri, jenis kenderaan dan jantina, Malaysia, 2022 ̶ 2024</t>
  </si>
  <si>
    <t xml:space="preserve">: Vehicle theft by state, type of vehicle and sex, Malaysia, 2022–2024
                  </t>
  </si>
  <si>
    <t>: Kecurian kenderaan mengikut negeri, jenis kenderaan dan jantina, Malaysia, 2022 ̶ 2024 (samb.)</t>
  </si>
  <si>
    <t xml:space="preserve">: Vehicle theft by state, type of vehicle and sex, Malaysia, 2022–2024 (cont'd)
                  </t>
  </si>
  <si>
    <r>
      <rPr>
        <b/>
        <sz val="9"/>
        <rFont val="Century Gothic"/>
        <family val="2"/>
      </rPr>
      <t>Data seperti pada 31 Disember 2024/</t>
    </r>
    <r>
      <rPr>
        <i/>
        <sz val="9"/>
        <rFont val="Century Gothic"/>
        <family val="2"/>
      </rPr>
      <t xml:space="preserve"> Data as at 31</t>
    </r>
    <r>
      <rPr>
        <i/>
        <vertAlign val="superscript"/>
        <sz val="9"/>
        <rFont val="Century Gothic"/>
        <family val="2"/>
      </rPr>
      <t>st</t>
    </r>
    <r>
      <rPr>
        <i/>
        <sz val="9"/>
        <rFont val="Century Gothic"/>
        <family val="2"/>
      </rPr>
      <t xml:space="preserve"> Disember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</si>
</sst>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quot;-&quot;"/>
  </numFmts>
  <fonts count="29"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8"/>
      <color rgb="FFA2B62A"/>
      <name val="Century Gothic"/>
      <family val="2"/>
    </font>
    <font>
      <b/>
      <sz val="12"/>
      <color theme="0"/>
      <name val="Century Gothic"/>
      <family val="2"/>
    </font>
    <font>
      <i/>
      <sz val="10"/>
      <name val="Century Gothic"/>
      <family val="2"/>
    </font>
    <font>
      <b/>
      <sz val="10"/>
      <color theme="0"/>
      <name val="Century Gothic"/>
      <family val="2"/>
    </font>
    <font>
      <sz val="10"/>
      <color theme="0"/>
      <name val="Century Gothic"/>
      <family val="2"/>
    </font>
    <font>
      <i/>
      <sz val="10"/>
      <color theme="0"/>
      <name val="Century Gothic"/>
      <family val="2"/>
    </font>
    <font>
      <b/>
      <i/>
      <sz val="10"/>
      <name val="Century Gothic"/>
      <family val="2"/>
    </font>
    <font>
      <vertAlign val="superscript"/>
      <sz val="10"/>
      <name val="Century Gothic"/>
      <family val="2"/>
    </font>
    <font>
      <sz val="8"/>
      <name val="Century Gothic"/>
      <family val="2"/>
    </font>
    <font>
      <b/>
      <sz val="8"/>
      <name val="Century Gothic"/>
      <family val="2"/>
    </font>
    <font>
      <i/>
      <sz val="8"/>
      <name val="Century Gothic"/>
      <family val="2"/>
    </font>
    <font>
      <i/>
      <sz val="10"/>
      <name val="Calibri"/>
      <family val="2"/>
    </font>
    <font>
      <b/>
      <sz val="10"/>
      <name val="Calibri"/>
      <family val="2"/>
    </font>
    <font>
      <b/>
      <vertAlign val="superscript"/>
      <sz val="8"/>
      <name val="Century Gothic"/>
      <family val="2"/>
    </font>
    <font>
      <b/>
      <sz val="11"/>
      <name val="Century Gothic"/>
      <family val="2"/>
    </font>
    <font>
      <i/>
      <sz val="11"/>
      <name val="Century Gothic"/>
      <family val="2"/>
    </font>
    <font>
      <b/>
      <sz val="11"/>
      <color theme="0"/>
      <name val="Century Gothic"/>
      <family val="2"/>
    </font>
    <font>
      <sz val="11"/>
      <color theme="0"/>
      <name val="Century Gothic"/>
      <family val="2"/>
    </font>
    <font>
      <i/>
      <sz val="11"/>
      <color theme="0"/>
      <name val="Century Gothic"/>
      <family val="2"/>
    </font>
    <font>
      <b/>
      <i/>
      <sz val="11"/>
      <name val="Century Gothic"/>
      <family val="2"/>
    </font>
    <font>
      <sz val="11"/>
      <name val="Century Gothic"/>
      <family val="2"/>
    </font>
    <font>
      <sz val="9"/>
      <name val="Century Gothic"/>
      <family val="2"/>
    </font>
    <font>
      <b/>
      <sz val="9"/>
      <name val="Century Gothic"/>
      <family val="2"/>
    </font>
    <font>
      <i/>
      <sz val="9"/>
      <name val="Century Gothic"/>
      <family val="2"/>
    </font>
    <font>
      <i/>
      <vertAlign val="superscript"/>
      <sz val="9"/>
      <name val="Century Gothic"/>
      <family val="2"/>
    </font>
  </fonts>
  <fills count="4">
    <fill>
      <patternFill patternType="none"/>
    </fill>
    <fill>
      <patternFill patternType="gray125"/>
    </fill>
    <fill>
      <patternFill patternType="solid">
        <fgColor rgb="FFA2B62A"/>
        <bgColor indexed="64"/>
      </patternFill>
    </fill>
    <fill>
      <patternFill patternType="solid">
        <fgColor rgb="FF186CAB"/>
        <bgColor indexed="64"/>
      </patternFill>
    </fill>
  </fills>
  <borders count="5">
    <border>
      <left/>
      <right/>
      <top/>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bottom style="thin">
        <color theme="0"/>
      </bottom>
      <diagonal/>
    </border>
  </borders>
  <cellStyleXfs count="3">
    <xf numFmtId="0" fontId="0" fillId="0" borderId="0"/>
    <xf numFmtId="43" fontId="1" fillId="0" borderId="0" applyFont="0" applyFill="0" applyBorder="0" applyAlignment="0" applyProtection="0"/>
    <xf numFmtId="0" fontId="1" fillId="0" borderId="0"/>
  </cellStyleXfs>
  <cellXfs count="19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5" fillId="2" borderId="0" xfId="2" applyFont="1" applyFill="1" applyAlignment="1">
      <alignment vertical="center" wrapText="1"/>
    </xf>
    <xf numFmtId="0" fontId="2" fillId="0" borderId="0" xfId="0" applyFont="1" applyFill="1" applyAlignment="1">
      <alignment horizontal="right" vertical="center"/>
    </xf>
    <xf numFmtId="0" fontId="2" fillId="0" borderId="0" xfId="0" applyFont="1" applyFill="1" applyAlignment="1">
      <alignment vertical="top"/>
    </xf>
    <xf numFmtId="0" fontId="3" fillId="0" borderId="0" xfId="0" applyFont="1" applyFill="1" applyAlignment="1">
      <alignment horizontal="right" vertical="top"/>
    </xf>
    <xf numFmtId="0" fontId="3" fillId="0" borderId="0" xfId="0" applyFont="1" applyFill="1" applyAlignment="1">
      <alignment vertical="top"/>
    </xf>
    <xf numFmtId="0" fontId="3" fillId="0" borderId="0" xfId="0" applyFont="1" applyFill="1" applyAlignment="1">
      <alignment horizontal="center" vertical="top"/>
    </xf>
    <xf numFmtId="0" fontId="6" fillId="0" borderId="0" xfId="0" applyFont="1" applyFill="1" applyAlignment="1">
      <alignment vertical="top"/>
    </xf>
    <xf numFmtId="0" fontId="6" fillId="0" borderId="0" xfId="0" applyFont="1" applyFill="1" applyAlignment="1">
      <alignment horizontal="right" vertical="top"/>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4" fontId="2" fillId="0" borderId="0" xfId="0" applyNumberFormat="1" applyFont="1" applyFill="1" applyAlignment="1">
      <alignment vertical="center"/>
    </xf>
    <xf numFmtId="0" fontId="10"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3" fontId="2" fillId="0" borderId="0" xfId="0" applyNumberFormat="1" applyFont="1" applyFill="1" applyAlignment="1">
      <alignment vertical="center"/>
    </xf>
    <xf numFmtId="3" fontId="2" fillId="0" borderId="0" xfId="0" applyNumberFormat="1" applyFont="1" applyFill="1" applyAlignment="1">
      <alignment horizontal="right" vertical="center"/>
    </xf>
    <xf numFmtId="3" fontId="2" fillId="0" borderId="0" xfId="0" applyNumberFormat="1" applyFont="1" applyFill="1" applyBorder="1" applyAlignment="1">
      <alignment horizontal="right" vertical="center"/>
    </xf>
    <xf numFmtId="165" fontId="2" fillId="0" borderId="0" xfId="1" applyNumberFormat="1" applyFont="1" applyFill="1" applyBorder="1" applyAlignment="1">
      <alignment horizontal="right" vertical="center"/>
    </xf>
    <xf numFmtId="0" fontId="2" fillId="0" borderId="0" xfId="0" applyFont="1" applyFill="1" applyBorder="1" applyAlignment="1">
      <alignment horizontal="center" vertical="center"/>
    </xf>
    <xf numFmtId="165" fontId="2" fillId="0" borderId="0" xfId="1" quotePrefix="1" applyNumberFormat="1" applyFont="1" applyFill="1" applyBorder="1" applyAlignment="1">
      <alignment horizontal="right" vertical="center"/>
    </xf>
    <xf numFmtId="0" fontId="2" fillId="0" borderId="0" xfId="0" applyFont="1" applyFill="1" applyBorder="1" applyAlignment="1">
      <alignment horizontal="left"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3" fillId="0" borderId="0" xfId="0" applyFont="1" applyFill="1" applyBorder="1" applyAlignment="1">
      <alignment horizontal="right"/>
    </xf>
    <xf numFmtId="0" fontId="13" fillId="0" borderId="0" xfId="0" applyFont="1" applyFill="1" applyAlignment="1">
      <alignment vertical="center"/>
    </xf>
    <xf numFmtId="0" fontId="12" fillId="0" borderId="0" xfId="0" applyFont="1" applyAlignment="1">
      <alignment vertical="center"/>
    </xf>
    <xf numFmtId="0" fontId="14" fillId="0" borderId="0" xfId="0" applyFont="1" applyFill="1" applyBorder="1" applyAlignment="1">
      <alignment horizontal="right" vertical="top"/>
    </xf>
    <xf numFmtId="0" fontId="4" fillId="0" borderId="0" xfId="2" applyFont="1" applyFill="1" applyAlignment="1">
      <alignment horizontal="right" vertical="center" wrapText="1"/>
    </xf>
    <xf numFmtId="0" fontId="2" fillId="0" borderId="0" xfId="0" quotePrefix="1" applyFont="1" applyFill="1" applyAlignment="1">
      <alignment horizontal="right" vertical="center"/>
    </xf>
    <xf numFmtId="0" fontId="6" fillId="0" borderId="0" xfId="0" applyFont="1" applyFill="1" applyAlignment="1">
      <alignment horizontal="left" vertical="top" wrapText="1"/>
    </xf>
    <xf numFmtId="0" fontId="2" fillId="3" borderId="1" xfId="0" applyFont="1" applyFill="1" applyBorder="1" applyAlignment="1">
      <alignmen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0" xfId="0" applyFont="1" applyFill="1" applyBorder="1" applyAlignment="1">
      <alignment vertical="center"/>
    </xf>
    <xf numFmtId="0" fontId="7" fillId="3" borderId="0" xfId="0" applyFont="1" applyFill="1" applyBorder="1" applyAlignment="1">
      <alignment horizontal="left" vertical="center"/>
    </xf>
    <xf numFmtId="0" fontId="8" fillId="3" borderId="0" xfId="0" applyFont="1" applyFill="1" applyBorder="1" applyAlignment="1">
      <alignment horizontal="left" vertical="center"/>
    </xf>
    <xf numFmtId="0" fontId="7" fillId="3" borderId="0" xfId="0" applyFont="1" applyFill="1" applyBorder="1" applyAlignment="1">
      <alignment horizontal="center" vertical="center"/>
    </xf>
    <xf numFmtId="0" fontId="8" fillId="3" borderId="0" xfId="0" applyFont="1" applyFill="1" applyBorder="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2" fillId="3" borderId="2" xfId="0" applyFont="1" applyFill="1" applyBorder="1" applyAlignment="1">
      <alignment horizontal="left" vertical="center" wrapText="1" indent="1"/>
    </xf>
    <xf numFmtId="0" fontId="2" fillId="3" borderId="2" xfId="0" applyFont="1" applyFill="1" applyBorder="1" applyAlignment="1">
      <alignment vertical="top" wrapText="1"/>
    </xf>
    <xf numFmtId="0" fontId="3" fillId="3" borderId="2" xfId="0" applyFont="1" applyFill="1" applyBorder="1" applyAlignment="1">
      <alignment horizontal="center" vertical="top" wrapText="1"/>
    </xf>
    <xf numFmtId="0" fontId="7" fillId="3" borderId="0" xfId="0" applyFont="1" applyFill="1" applyBorder="1" applyAlignment="1">
      <alignment horizontal="right" vertical="center"/>
    </xf>
    <xf numFmtId="0" fontId="7" fillId="3" borderId="0" xfId="0" applyFont="1" applyFill="1" applyBorder="1" applyAlignment="1">
      <alignment horizontal="center" vertical="center"/>
    </xf>
    <xf numFmtId="0" fontId="6" fillId="0" borderId="0" xfId="0" applyFont="1" applyFill="1" applyAlignment="1">
      <alignment horizontal="left" vertical="top"/>
    </xf>
    <xf numFmtId="0" fontId="2" fillId="0" borderId="0" xfId="0" applyFont="1" applyFill="1" applyBorder="1" applyAlignment="1">
      <alignment horizontal="right" vertical="center"/>
    </xf>
    <xf numFmtId="3" fontId="3" fillId="0" borderId="0" xfId="0" applyNumberFormat="1" applyFont="1" applyFill="1" applyAlignment="1">
      <alignment horizontal="right" vertical="center"/>
    </xf>
    <xf numFmtId="3" fontId="3" fillId="0" borderId="0" xfId="0" applyNumberFormat="1" applyFont="1" applyFill="1" applyAlignment="1">
      <alignment horizontal="center" vertical="center"/>
    </xf>
    <xf numFmtId="3" fontId="2" fillId="0" borderId="0" xfId="0" quotePrefix="1" applyNumberFormat="1" applyFont="1" applyFill="1" applyAlignment="1">
      <alignment horizontal="right" vertical="center"/>
    </xf>
    <xf numFmtId="0" fontId="7" fillId="3" borderId="0" xfId="0" applyFont="1" applyFill="1" applyBorder="1" applyAlignment="1">
      <alignment horizontal="center" vertical="center"/>
    </xf>
    <xf numFmtId="0" fontId="6" fillId="0" borderId="0" xfId="0" applyFont="1" applyFill="1" applyAlignment="1">
      <alignment horizontal="left" vertical="center"/>
    </xf>
    <xf numFmtId="0" fontId="7" fillId="3" borderId="0" xfId="0" applyFont="1" applyFill="1" applyBorder="1" applyAlignment="1">
      <alignment horizontal="left"/>
    </xf>
    <xf numFmtId="0" fontId="9" fillId="3" borderId="0" xfId="0" applyFont="1" applyFill="1" applyBorder="1" applyAlignment="1">
      <alignment horizontal="left" vertical="top"/>
    </xf>
    <xf numFmtId="0" fontId="3" fillId="0" borderId="0" xfId="0" applyFont="1" applyFill="1" applyAlignment="1">
      <alignment horizontal="left"/>
    </xf>
    <xf numFmtId="0" fontId="3" fillId="0" borderId="0" xfId="0" applyFont="1" applyFill="1" applyAlignment="1">
      <alignment horizontal="left" vertical="center" indent="1"/>
    </xf>
    <xf numFmtId="0" fontId="6" fillId="0" borderId="0" xfId="0" applyFont="1" applyFill="1" applyAlignment="1">
      <alignment horizontal="left" vertical="center" indent="1"/>
    </xf>
    <xf numFmtId="0" fontId="6" fillId="0" borderId="0" xfId="0" applyFont="1" applyFill="1" applyAlignment="1">
      <alignment horizontal="left" vertical="center" indent="2"/>
    </xf>
    <xf numFmtId="0" fontId="2" fillId="0" borderId="0" xfId="0" applyFont="1" applyFill="1" applyAlignment="1">
      <alignment horizontal="left" vertical="center" indent="1"/>
    </xf>
    <xf numFmtId="0" fontId="3" fillId="0" borderId="0" xfId="0" applyFont="1" applyFill="1" applyAlignment="1">
      <alignment horizontal="left" indent="1"/>
    </xf>
    <xf numFmtId="0" fontId="3" fillId="0" borderId="0" xfId="0" applyFont="1" applyFill="1" applyAlignment="1">
      <alignment horizontal="left" indent="2"/>
    </xf>
    <xf numFmtId="0" fontId="3" fillId="0" borderId="0" xfId="0" applyFont="1" applyFill="1" applyBorder="1" applyAlignment="1"/>
    <xf numFmtId="0" fontId="7" fillId="3" borderId="0" xfId="0" applyFont="1" applyFill="1" applyBorder="1" applyAlignment="1">
      <alignment horizontal="center" vertical="center"/>
    </xf>
    <xf numFmtId="0" fontId="2" fillId="0" borderId="0" xfId="0" applyFont="1" applyFill="1" applyAlignment="1"/>
    <xf numFmtId="0" fontId="3" fillId="0" borderId="0" xfId="0" applyFont="1" applyFill="1" applyAlignment="1">
      <alignment horizontal="right"/>
    </xf>
    <xf numFmtId="0" fontId="3" fillId="0" borderId="0" xfId="0" applyFont="1" applyFill="1" applyAlignment="1"/>
    <xf numFmtId="0" fontId="3" fillId="0" borderId="0" xfId="0" applyFont="1" applyFill="1" applyAlignment="1">
      <alignment horizontal="center"/>
    </xf>
    <xf numFmtId="0" fontId="2" fillId="0" borderId="0" xfId="0" applyFont="1" applyFill="1" applyAlignment="1">
      <alignment horizontal="left" vertical="center" wrapText="1"/>
    </xf>
    <xf numFmtId="3" fontId="2" fillId="0" borderId="3" xfId="0" applyNumberFormat="1" applyFont="1" applyFill="1" applyBorder="1" applyAlignment="1">
      <alignment horizontal="center" vertical="center"/>
    </xf>
    <xf numFmtId="0" fontId="3" fillId="0" borderId="0" xfId="0" applyFont="1" applyFill="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5" fillId="0" borderId="0" xfId="2" applyFont="1" applyFill="1" applyAlignment="1">
      <alignment vertical="center" wrapText="1"/>
    </xf>
    <xf numFmtId="0" fontId="18" fillId="0" borderId="0" xfId="0" applyFont="1" applyFill="1" applyAlignment="1">
      <alignment horizontal="right" vertical="top"/>
    </xf>
    <xf numFmtId="0" fontId="18" fillId="0" borderId="0" xfId="0" applyFont="1" applyFill="1" applyAlignment="1">
      <alignment vertical="top"/>
    </xf>
    <xf numFmtId="0" fontId="19" fillId="0" borderId="0" xfId="0" applyFont="1" applyFill="1" applyAlignment="1">
      <alignment horizontal="right" vertical="top"/>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23" fillId="0" borderId="0" xfId="0" applyFont="1" applyFill="1" applyBorder="1" applyAlignment="1">
      <alignment vertical="center"/>
    </xf>
    <xf numFmtId="0" fontId="18" fillId="0" borderId="0" xfId="0" applyFont="1" applyFill="1" applyAlignment="1">
      <alignment horizontal="center" vertical="center"/>
    </xf>
    <xf numFmtId="3" fontId="18" fillId="0" borderId="0" xfId="0" applyNumberFormat="1" applyFont="1" applyFill="1" applyAlignment="1">
      <alignment horizontal="right" vertical="center"/>
    </xf>
    <xf numFmtId="0" fontId="18" fillId="0" borderId="0" xfId="0" applyFont="1" applyFill="1" applyAlignment="1">
      <alignment horizontal="left" vertical="center"/>
    </xf>
    <xf numFmtId="3" fontId="18" fillId="0" borderId="0" xfId="0" quotePrefix="1" applyNumberFormat="1" applyFont="1" applyFill="1" applyAlignment="1">
      <alignment horizontal="right" vertical="center"/>
    </xf>
    <xf numFmtId="0" fontId="24" fillId="0" borderId="0" xfId="0" applyFont="1" applyFill="1" applyAlignment="1">
      <alignment horizontal="left" vertical="center"/>
    </xf>
    <xf numFmtId="3" fontId="18" fillId="0" borderId="0" xfId="0" applyNumberFormat="1" applyFont="1" applyFill="1" applyAlignment="1">
      <alignment horizontal="center" vertical="center"/>
    </xf>
    <xf numFmtId="0" fontId="24" fillId="0" borderId="0" xfId="0" applyFont="1" applyFill="1" applyAlignment="1">
      <alignment horizontal="center" vertical="center"/>
    </xf>
    <xf numFmtId="3" fontId="24" fillId="0" borderId="0" xfId="0" applyNumberFormat="1" applyFont="1" applyFill="1" applyAlignment="1">
      <alignment horizontal="right" vertical="center"/>
    </xf>
    <xf numFmtId="3" fontId="24" fillId="0" borderId="0" xfId="0" quotePrefix="1" applyNumberFormat="1" applyFont="1" applyFill="1" applyAlignment="1">
      <alignment horizontal="right" vertical="center"/>
    </xf>
    <xf numFmtId="0" fontId="24" fillId="0" borderId="0" xfId="0" applyFont="1" applyFill="1" applyBorder="1" applyAlignment="1">
      <alignment horizontal="center" vertical="center"/>
    </xf>
    <xf numFmtId="3" fontId="24" fillId="0" borderId="0" xfId="0" applyNumberFormat="1" applyFont="1" applyFill="1" applyBorder="1" applyAlignment="1">
      <alignment horizontal="right" vertical="center"/>
    </xf>
    <xf numFmtId="0" fontId="25"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Border="1" applyAlignment="1">
      <alignment horizontal="right"/>
    </xf>
    <xf numFmtId="0" fontId="26" fillId="0" borderId="0" xfId="0" applyFont="1" applyFill="1" applyAlignment="1">
      <alignment vertical="center"/>
    </xf>
    <xf numFmtId="0" fontId="25" fillId="0" borderId="0" xfId="0" applyFont="1" applyAlignment="1">
      <alignment vertical="center"/>
    </xf>
    <xf numFmtId="0" fontId="27" fillId="0" borderId="0" xfId="0" applyFont="1" applyFill="1" applyBorder="1" applyAlignment="1">
      <alignment horizontal="right" vertical="top"/>
    </xf>
    <xf numFmtId="0" fontId="8" fillId="3" borderId="1" xfId="0" applyFont="1" applyFill="1" applyBorder="1" applyAlignment="1">
      <alignmen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20" fillId="3" borderId="0" xfId="0" applyFont="1" applyFill="1" applyBorder="1" applyAlignment="1">
      <alignment horizontal="left" vertical="center"/>
    </xf>
    <xf numFmtId="0" fontId="21" fillId="3" borderId="0" xfId="0" applyFont="1" applyFill="1" applyBorder="1" applyAlignment="1">
      <alignment horizontal="left" vertical="center"/>
    </xf>
    <xf numFmtId="0" fontId="20" fillId="3" borderId="0" xfId="0" applyFont="1" applyFill="1" applyBorder="1" applyAlignment="1">
      <alignment horizontal="center" vertical="center"/>
    </xf>
    <xf numFmtId="0" fontId="22" fillId="3" borderId="0" xfId="0" applyFont="1" applyFill="1" applyBorder="1" applyAlignment="1">
      <alignment horizontal="left" vertical="top"/>
    </xf>
    <xf numFmtId="0" fontId="22" fillId="3" borderId="0" xfId="0" applyFont="1" applyFill="1" applyBorder="1" applyAlignment="1">
      <alignment horizontal="center" vertical="top"/>
    </xf>
    <xf numFmtId="0" fontId="22" fillId="3" borderId="0" xfId="0" applyFont="1" applyFill="1" applyBorder="1" applyAlignment="1">
      <alignment horizontal="left" vertical="center"/>
    </xf>
    <xf numFmtId="0" fontId="22" fillId="3" borderId="0" xfId="0" applyFont="1" applyFill="1" applyBorder="1" applyAlignment="1">
      <alignment horizontal="center" vertical="center"/>
    </xf>
    <xf numFmtId="0" fontId="20" fillId="3" borderId="0" xfId="0" applyFont="1" applyFill="1" applyBorder="1" applyAlignment="1">
      <alignment horizontal="right" wrapText="1"/>
    </xf>
    <xf numFmtId="0" fontId="22" fillId="3" borderId="0" xfId="0" applyFont="1" applyFill="1" applyBorder="1" applyAlignment="1">
      <alignment horizontal="right" vertical="center"/>
    </xf>
    <xf numFmtId="0" fontId="22" fillId="3" borderId="0" xfId="0" applyFont="1" applyFill="1" applyBorder="1" applyAlignment="1">
      <alignment horizontal="right" vertical="center" wrapText="1"/>
    </xf>
    <xf numFmtId="0" fontId="20" fillId="3" borderId="0" xfId="0" applyFont="1" applyFill="1" applyBorder="1" applyAlignment="1">
      <alignment horizontal="right" vertical="center" wrapText="1"/>
    </xf>
    <xf numFmtId="0" fontId="8" fillId="3" borderId="2" xfId="0" applyFont="1" applyFill="1" applyBorder="1" applyAlignment="1">
      <alignment horizontal="left" vertical="center" wrapText="1" indent="1"/>
    </xf>
    <xf numFmtId="0" fontId="21" fillId="3" borderId="2" xfId="0" applyFont="1" applyFill="1" applyBorder="1" applyAlignment="1">
      <alignment vertical="top" wrapText="1"/>
    </xf>
    <xf numFmtId="0" fontId="21" fillId="3" borderId="2" xfId="0" applyFont="1" applyFill="1" applyBorder="1" applyAlignment="1">
      <alignment horizontal="left" vertical="center" wrapText="1" indent="1"/>
    </xf>
    <xf numFmtId="0" fontId="20" fillId="3" borderId="2" xfId="0" applyFont="1" applyFill="1" applyBorder="1" applyAlignment="1">
      <alignment horizontal="center" vertical="top" wrapText="1"/>
    </xf>
    <xf numFmtId="0" fontId="2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wrapText="1"/>
    </xf>
    <xf numFmtId="166" fontId="22" fillId="3" borderId="0" xfId="0" applyNumberFormat="1" applyFont="1" applyFill="1" applyBorder="1" applyAlignment="1">
      <alignment horizontal="right" vertical="center" wrapText="1"/>
    </xf>
    <xf numFmtId="3" fontId="2" fillId="0" borderId="0" xfId="0" applyNumberFormat="1" applyFont="1" applyFill="1" applyAlignment="1">
      <alignment horizontal="center" vertical="center"/>
    </xf>
    <xf numFmtId="3" fontId="4" fillId="0" borderId="0" xfId="2" applyNumberFormat="1" applyFont="1" applyFill="1" applyAlignment="1">
      <alignment horizontal="right" vertical="center" wrapText="1"/>
    </xf>
    <xf numFmtId="3" fontId="5" fillId="2" borderId="0" xfId="2" applyNumberFormat="1" applyFont="1" applyFill="1" applyAlignment="1">
      <alignment vertical="center" wrapText="1"/>
    </xf>
    <xf numFmtId="3" fontId="3" fillId="0" borderId="0" xfId="0" applyNumberFormat="1" applyFont="1" applyFill="1" applyAlignment="1">
      <alignment horizontal="center" vertical="top"/>
    </xf>
    <xf numFmtId="3" fontId="3" fillId="0" borderId="0" xfId="0" applyNumberFormat="1" applyFont="1" applyFill="1" applyAlignment="1">
      <alignment vertical="top"/>
    </xf>
    <xf numFmtId="3" fontId="2" fillId="0" borderId="0" xfId="0" applyNumberFormat="1" applyFont="1" applyFill="1" applyAlignment="1">
      <alignment vertical="top"/>
    </xf>
    <xf numFmtId="3" fontId="6" fillId="0" borderId="0" xfId="0" applyNumberFormat="1" applyFont="1" applyFill="1" applyAlignment="1">
      <alignment horizontal="left" vertical="top" wrapText="1"/>
    </xf>
    <xf numFmtId="3" fontId="6" fillId="0" borderId="0" xfId="0" applyNumberFormat="1" applyFont="1" applyFill="1" applyAlignment="1">
      <alignment vertical="top"/>
    </xf>
    <xf numFmtId="3" fontId="2" fillId="3" borderId="1" xfId="0" applyNumberFormat="1" applyFont="1" applyFill="1" applyBorder="1" applyAlignment="1">
      <alignment horizontal="center" vertical="center"/>
    </xf>
    <xf numFmtId="3" fontId="2" fillId="3" borderId="1" xfId="0" applyNumberFormat="1" applyFont="1" applyFill="1" applyBorder="1" applyAlignment="1">
      <alignment vertical="center"/>
    </xf>
    <xf numFmtId="3" fontId="7" fillId="3" borderId="0" xfId="0" applyNumberFormat="1" applyFont="1" applyFill="1" applyBorder="1" applyAlignment="1">
      <alignment horizontal="center" vertical="center"/>
    </xf>
    <xf numFmtId="3" fontId="8" fillId="3" borderId="0" xfId="0" applyNumberFormat="1" applyFont="1" applyFill="1" applyBorder="1" applyAlignment="1">
      <alignment vertical="center"/>
    </xf>
    <xf numFmtId="3" fontId="9" fillId="3" borderId="0" xfId="0" applyNumberFormat="1" applyFont="1" applyFill="1" applyBorder="1" applyAlignment="1">
      <alignment horizontal="center" vertical="center"/>
    </xf>
    <xf numFmtId="3" fontId="7" fillId="3" borderId="0" xfId="0" applyNumberFormat="1" applyFont="1" applyFill="1" applyBorder="1" applyAlignment="1">
      <alignment horizontal="right" vertical="center"/>
    </xf>
    <xf numFmtId="3" fontId="9" fillId="3" borderId="0" xfId="0" applyNumberFormat="1" applyFont="1" applyFill="1" applyBorder="1" applyAlignment="1">
      <alignment horizontal="right" vertical="center"/>
    </xf>
    <xf numFmtId="3" fontId="3" fillId="3" borderId="2" xfId="0" applyNumberFormat="1" applyFont="1" applyFill="1" applyBorder="1" applyAlignment="1">
      <alignment horizontal="center" vertical="top" wrapText="1"/>
    </xf>
    <xf numFmtId="3" fontId="2" fillId="3" borderId="2" xfId="0" applyNumberFormat="1" applyFont="1" applyFill="1" applyBorder="1" applyAlignment="1">
      <alignment horizontal="left" vertical="center" wrapText="1" indent="1"/>
    </xf>
    <xf numFmtId="3" fontId="2"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3" fontId="2" fillId="0" borderId="0" xfId="0" applyNumberFormat="1" applyFont="1" applyFill="1" applyAlignment="1">
      <alignment horizontal="left" vertical="center"/>
    </xf>
    <xf numFmtId="3" fontId="2" fillId="0" borderId="3" xfId="0" applyNumberFormat="1" applyFont="1" applyFill="1" applyBorder="1" applyAlignment="1">
      <alignment vertical="center"/>
    </xf>
    <xf numFmtId="3" fontId="12" fillId="0" borderId="0" xfId="0" applyNumberFormat="1" applyFont="1" applyFill="1" applyAlignment="1">
      <alignment horizontal="center" vertical="center"/>
    </xf>
    <xf numFmtId="3" fontId="13" fillId="0" borderId="0" xfId="0" applyNumberFormat="1" applyFont="1" applyFill="1" applyBorder="1" applyAlignment="1">
      <alignment horizontal="right"/>
    </xf>
    <xf numFmtId="3" fontId="13" fillId="0" borderId="0" xfId="0" applyNumberFormat="1" applyFont="1" applyFill="1" applyAlignment="1">
      <alignment vertical="center"/>
    </xf>
    <xf numFmtId="3" fontId="14" fillId="0" borderId="0" xfId="0" applyNumberFormat="1" applyFont="1" applyFill="1" applyBorder="1" applyAlignment="1">
      <alignment horizontal="right" vertical="top"/>
    </xf>
    <xf numFmtId="3" fontId="12" fillId="0" borderId="0" xfId="0" applyNumberFormat="1" applyFont="1" applyFill="1" applyAlignment="1">
      <alignment vertical="center"/>
    </xf>
    <xf numFmtId="3" fontId="2" fillId="3" borderId="0" xfId="0" applyNumberFormat="1" applyFont="1" applyFill="1" applyBorder="1" applyAlignment="1">
      <alignment vertical="center"/>
    </xf>
    <xf numFmtId="3" fontId="2" fillId="0" borderId="0" xfId="1" applyNumberFormat="1" applyFont="1" applyFill="1" applyBorder="1" applyAlignment="1">
      <alignment horizontal="right" vertical="center"/>
    </xf>
    <xf numFmtId="3" fontId="2" fillId="0" borderId="0" xfId="1" quotePrefix="1" applyNumberFormat="1" applyFont="1" applyFill="1" applyBorder="1" applyAlignment="1">
      <alignment horizontal="right" vertical="center"/>
    </xf>
    <xf numFmtId="3" fontId="8" fillId="3" borderId="1" xfId="0" applyNumberFormat="1" applyFont="1" applyFill="1" applyBorder="1" applyAlignment="1">
      <alignment horizontal="center" vertical="center"/>
    </xf>
    <xf numFmtId="3" fontId="20" fillId="3" borderId="0" xfId="0" applyNumberFormat="1" applyFont="1" applyFill="1" applyBorder="1" applyAlignment="1">
      <alignment horizontal="center" vertical="center"/>
    </xf>
    <xf numFmtId="3" fontId="20" fillId="3" borderId="0" xfId="0" applyNumberFormat="1" applyFont="1" applyFill="1" applyBorder="1" applyAlignment="1">
      <alignment horizontal="right" wrapText="1"/>
    </xf>
    <xf numFmtId="3" fontId="22" fillId="3" borderId="0" xfId="0" applyNumberFormat="1" applyFont="1" applyFill="1" applyBorder="1" applyAlignment="1">
      <alignment horizontal="right" vertical="center"/>
    </xf>
    <xf numFmtId="3" fontId="22" fillId="3" borderId="0" xfId="0" applyNumberFormat="1" applyFont="1" applyFill="1" applyBorder="1" applyAlignment="1">
      <alignment horizontal="right" vertical="center" wrapText="1"/>
    </xf>
    <xf numFmtId="3" fontId="20" fillId="3" borderId="0" xfId="0" applyNumberFormat="1" applyFont="1" applyFill="1" applyBorder="1" applyAlignment="1">
      <alignment horizontal="right" vertical="center" wrapText="1"/>
    </xf>
    <xf numFmtId="3" fontId="20" fillId="3" borderId="2" xfId="0" applyNumberFormat="1" applyFont="1" applyFill="1" applyBorder="1" applyAlignment="1">
      <alignment horizontal="center" vertical="top" wrapText="1"/>
    </xf>
    <xf numFmtId="3" fontId="18" fillId="0" borderId="0" xfId="0" applyNumberFormat="1" applyFont="1" applyFill="1" applyBorder="1" applyAlignment="1">
      <alignment horizontal="center" vertical="center"/>
    </xf>
    <xf numFmtId="3" fontId="24" fillId="0" borderId="0" xfId="0" applyNumberFormat="1" applyFont="1" applyFill="1" applyBorder="1" applyAlignment="1">
      <alignment horizontal="center" vertical="center"/>
    </xf>
    <xf numFmtId="3" fontId="25" fillId="0" borderId="0" xfId="0" applyNumberFormat="1" applyFont="1" applyFill="1" applyAlignment="1">
      <alignment horizontal="center" vertical="center"/>
    </xf>
    <xf numFmtId="3" fontId="2" fillId="0" borderId="0" xfId="0" applyNumberFormat="1" applyFont="1" applyFill="1" applyBorder="1" applyAlignment="1">
      <alignment horizontal="center" vertical="center"/>
    </xf>
    <xf numFmtId="3" fontId="6" fillId="0" borderId="0" xfId="0" applyNumberFormat="1" applyFont="1" applyFill="1" applyAlignment="1">
      <alignment horizontal="left" vertical="center" wrapText="1"/>
    </xf>
    <xf numFmtId="3" fontId="6" fillId="0" borderId="0" xfId="0" applyNumberFormat="1" applyFont="1" applyFill="1" applyAlignment="1">
      <alignment vertical="center"/>
    </xf>
    <xf numFmtId="3" fontId="3" fillId="0" borderId="0" xfId="0" applyNumberFormat="1" applyFont="1" applyFill="1" applyAlignment="1">
      <alignment vertical="center"/>
    </xf>
    <xf numFmtId="3" fontId="2" fillId="0" borderId="0" xfId="0" quotePrefix="1" applyNumberFormat="1" applyFont="1" applyFill="1" applyBorder="1" applyAlignment="1">
      <alignment horizontal="right" vertical="center"/>
    </xf>
    <xf numFmtId="3" fontId="3" fillId="0" borderId="0" xfId="0" applyNumberFormat="1" applyFont="1" applyFill="1" applyAlignment="1">
      <alignment horizontal="center"/>
    </xf>
    <xf numFmtId="3" fontId="3" fillId="0" borderId="0" xfId="0" applyNumberFormat="1" applyFont="1" applyFill="1" applyAlignment="1"/>
    <xf numFmtId="3" fontId="2" fillId="0" borderId="0" xfId="0" applyNumberFormat="1" applyFont="1" applyFill="1" applyAlignment="1"/>
    <xf numFmtId="3" fontId="7" fillId="3" borderId="0" xfId="0" applyNumberFormat="1" applyFont="1" applyFill="1" applyBorder="1" applyAlignment="1">
      <alignment vertical="center"/>
    </xf>
    <xf numFmtId="3" fontId="9" fillId="3" borderId="0" xfId="0" applyNumberFormat="1" applyFont="1" applyFill="1" applyBorder="1" applyAlignment="1">
      <alignment vertical="center"/>
    </xf>
    <xf numFmtId="3" fontId="3" fillId="0" borderId="0" xfId="0" quotePrefix="1" applyNumberFormat="1" applyFont="1" applyFill="1" applyAlignment="1">
      <alignment horizontal="right" vertical="center"/>
    </xf>
    <xf numFmtId="3" fontId="6" fillId="0" borderId="0" xfId="0" applyNumberFormat="1" applyFont="1" applyFill="1" applyAlignment="1">
      <alignment horizontal="left" vertical="top"/>
    </xf>
    <xf numFmtId="3" fontId="8" fillId="3" borderId="4" xfId="0" applyNumberFormat="1" applyFont="1" applyFill="1" applyBorder="1" applyAlignment="1">
      <alignment horizontal="center" vertical="top"/>
    </xf>
    <xf numFmtId="0" fontId="6" fillId="0" borderId="0" xfId="0" applyFont="1" applyFill="1" applyAlignment="1">
      <alignment horizontal="left" vertical="top" wrapText="1"/>
    </xf>
    <xf numFmtId="0" fontId="6" fillId="0" borderId="0" xfId="0" applyFont="1" applyFill="1" applyAlignment="1">
      <alignment horizontal="left" vertical="top"/>
    </xf>
    <xf numFmtId="0" fontId="7" fillId="3" borderId="4" xfId="0" applyFont="1" applyFill="1" applyBorder="1" applyAlignment="1">
      <alignment horizontal="center" vertical="top"/>
    </xf>
    <xf numFmtId="3" fontId="9" fillId="3"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7" fillId="3" borderId="0" xfId="0" applyFont="1" applyFill="1" applyBorder="1" applyAlignment="1">
      <alignment horizontal="center" vertical="center"/>
    </xf>
    <xf numFmtId="3" fontId="7" fillId="3" borderId="0" xfId="0" applyNumberFormat="1" applyFont="1" applyFill="1" applyBorder="1" applyAlignment="1">
      <alignment horizontal="center" vertical="center"/>
    </xf>
    <xf numFmtId="3" fontId="7" fillId="3" borderId="4" xfId="0" applyNumberFormat="1" applyFont="1" applyFill="1" applyBorder="1" applyAlignment="1">
      <alignment horizontal="center" vertical="top"/>
    </xf>
    <xf numFmtId="3" fontId="7" fillId="3" borderId="4" xfId="0" applyNumberFormat="1" applyFont="1" applyFill="1" applyBorder="1" applyAlignment="1">
      <alignment horizontal="center" vertical="center"/>
    </xf>
    <xf numFmtId="0" fontId="6" fillId="0" borderId="0" xfId="0" applyFont="1" applyFill="1" applyAlignment="1">
      <alignment horizontal="left" vertical="center"/>
    </xf>
    <xf numFmtId="0" fontId="20" fillId="3" borderId="0" xfId="0" applyFont="1" applyFill="1" applyBorder="1" applyAlignment="1">
      <alignment horizontal="center" vertical="center"/>
    </xf>
    <xf numFmtId="0" fontId="19" fillId="0" borderId="0" xfId="0" applyFont="1" applyFill="1" applyAlignment="1">
      <alignment horizontal="left" vertical="top" wrapText="1"/>
    </xf>
    <xf numFmtId="3" fontId="20" fillId="3" borderId="0"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0" fontId="25" fillId="0" borderId="0" xfId="0" applyFont="1" applyAlignment="1"/>
  </cellXfs>
  <cellStyles count="3">
    <cellStyle name="Comma" xfId="1" builtinId="3"/>
    <cellStyle name="Normal" xfId="0" builtinId="0"/>
    <cellStyle name="Normal 2" xfId="2" xr:uid="{49361CA0-A1D0-41B2-A8CE-B7562E09AB57}"/>
  </cellStyles>
  <dxfs count="0"/>
  <tableStyles count="0" defaultTableStyle="TableStyleMedium2" defaultPivotStyle="PivotStyleLight16"/>
  <colors>
    <mruColors>
      <color rgb="FF186CAB"/>
      <color rgb="FF598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4</xdr:col>
      <xdr:colOff>1562100</xdr:colOff>
      <xdr:row>0</xdr:row>
      <xdr:rowOff>38100</xdr:rowOff>
    </xdr:from>
    <xdr:to>
      <xdr:col>6</xdr:col>
      <xdr:colOff>123828</xdr:colOff>
      <xdr:row>2</xdr:row>
      <xdr:rowOff>133351</xdr:rowOff>
    </xdr:to>
    <xdr:sp macro="" textlink="">
      <xdr:nvSpPr>
        <xdr:cNvPr id="5" name="Rectangle: Rounded Corners 4">
          <a:extLst>
            <a:ext uri="{FF2B5EF4-FFF2-40B4-BE49-F238E27FC236}">
              <a16:creationId xmlns:a16="http://schemas.microsoft.com/office/drawing/2014/main" id="{F73E7BA6-B544-4202-AAA1-001BB86E275C}"/>
            </a:ext>
          </a:extLst>
        </xdr:cNvPr>
        <xdr:cNvSpPr/>
      </xdr:nvSpPr>
      <xdr:spPr>
        <a:xfrm>
          <a:off x="5000625" y="38100"/>
          <a:ext cx="17430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0501: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Pecah Rumah</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Burglary</a:t>
          </a:r>
          <a:endParaRPr lang="en-MY" sz="800" b="0" i="1">
            <a:solidFill>
              <a:schemeClr val="lt1"/>
            </a:solidFill>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514350</xdr:colOff>
      <xdr:row>3</xdr:row>
      <xdr:rowOff>28574</xdr:rowOff>
    </xdr:from>
    <xdr:to>
      <xdr:col>7</xdr:col>
      <xdr:colOff>123825</xdr:colOff>
      <xdr:row>6</xdr:row>
      <xdr:rowOff>133349</xdr:rowOff>
    </xdr:to>
    <xdr:sp macro="" textlink="">
      <xdr:nvSpPr>
        <xdr:cNvPr id="4" name="Rectangle: Rounded Corners 3">
          <a:extLst>
            <a:ext uri="{FF2B5EF4-FFF2-40B4-BE49-F238E27FC236}">
              <a16:creationId xmlns:a16="http://schemas.microsoft.com/office/drawing/2014/main" id="{4B688A27-927E-4CB1-AB3C-90619671CFE7}"/>
            </a:ext>
          </a:extLst>
        </xdr:cNvPr>
        <xdr:cNvSpPr/>
      </xdr:nvSpPr>
      <xdr:spPr>
        <a:xfrm>
          <a:off x="3438525" y="485774"/>
          <a:ext cx="3467100" cy="56197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twoCellAnchor>
    <xdr:from>
      <xdr:col>4</xdr:col>
      <xdr:colOff>523875</xdr:colOff>
      <xdr:row>0</xdr:row>
      <xdr:rowOff>57150</xdr:rowOff>
    </xdr:from>
    <xdr:to>
      <xdr:col>7</xdr:col>
      <xdr:colOff>123828</xdr:colOff>
      <xdr:row>3</xdr:row>
      <xdr:rowOff>1</xdr:rowOff>
    </xdr:to>
    <xdr:sp macro="" textlink="">
      <xdr:nvSpPr>
        <xdr:cNvPr id="5" name="Rectangle: Rounded Corners 4">
          <a:extLst>
            <a:ext uri="{FF2B5EF4-FFF2-40B4-BE49-F238E27FC236}">
              <a16:creationId xmlns:a16="http://schemas.microsoft.com/office/drawing/2014/main" id="{CE26A949-9200-492B-AA20-F12F6E39189D}"/>
            </a:ext>
          </a:extLst>
        </xdr:cNvPr>
        <xdr:cNvSpPr/>
      </xdr:nvSpPr>
      <xdr:spPr>
        <a:xfrm>
          <a:off x="3448050" y="57150"/>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236825</xdr:colOff>
      <xdr:row>6</xdr:row>
      <xdr:rowOff>95251</xdr:rowOff>
    </xdr:from>
    <xdr:to>
      <xdr:col>8</xdr:col>
      <xdr:colOff>114300</xdr:colOff>
      <xdr:row>10</xdr:row>
      <xdr:rowOff>47624</xdr:rowOff>
    </xdr:to>
    <xdr:sp macro="" textlink="">
      <xdr:nvSpPr>
        <xdr:cNvPr id="7" name="Rectangle: Rounded Corners 6">
          <a:extLst>
            <a:ext uri="{FF2B5EF4-FFF2-40B4-BE49-F238E27FC236}">
              <a16:creationId xmlns:a16="http://schemas.microsoft.com/office/drawing/2014/main" id="{F4E3D7FC-DE1F-430E-ABFA-AD94670662F7}"/>
            </a:ext>
          </a:extLst>
        </xdr:cNvPr>
        <xdr:cNvSpPr/>
      </xdr:nvSpPr>
      <xdr:spPr>
        <a:xfrm>
          <a:off x="4027775" y="1009651"/>
          <a:ext cx="3420775" cy="561973"/>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247650</xdr:colOff>
      <xdr:row>0</xdr:row>
      <xdr:rowOff>0</xdr:rowOff>
    </xdr:from>
    <xdr:to>
      <xdr:col>8</xdr:col>
      <xdr:colOff>114303</xdr:colOff>
      <xdr:row>2</xdr:row>
      <xdr:rowOff>95251</xdr:rowOff>
    </xdr:to>
    <xdr:sp macro="" textlink="">
      <xdr:nvSpPr>
        <xdr:cNvPr id="8" name="Rectangle: Rounded Corners 7">
          <a:extLst>
            <a:ext uri="{FF2B5EF4-FFF2-40B4-BE49-F238E27FC236}">
              <a16:creationId xmlns:a16="http://schemas.microsoft.com/office/drawing/2014/main" id="{8EE160E5-62FC-46B2-A5F5-FF48D1816D09}"/>
            </a:ext>
          </a:extLst>
        </xdr:cNvPr>
        <xdr:cNvSpPr/>
      </xdr:nvSpPr>
      <xdr:spPr>
        <a:xfrm>
          <a:off x="4038600" y="0"/>
          <a:ext cx="3409953"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236825</xdr:colOff>
      <xdr:row>2</xdr:row>
      <xdr:rowOff>123824</xdr:rowOff>
    </xdr:from>
    <xdr:to>
      <xdr:col>8</xdr:col>
      <xdr:colOff>114300</xdr:colOff>
      <xdr:row>6</xdr:row>
      <xdr:rowOff>66675</xdr:rowOff>
    </xdr:to>
    <xdr:sp macro="" textlink="">
      <xdr:nvSpPr>
        <xdr:cNvPr id="9" name="Rectangle: Rounded Corners 8">
          <a:extLst>
            <a:ext uri="{FF2B5EF4-FFF2-40B4-BE49-F238E27FC236}">
              <a16:creationId xmlns:a16="http://schemas.microsoft.com/office/drawing/2014/main" id="{652A61D1-948E-401E-B737-A9F836AE400E}"/>
            </a:ext>
          </a:extLst>
        </xdr:cNvPr>
        <xdr:cNvSpPr/>
      </xdr:nvSpPr>
      <xdr:spPr>
        <a:xfrm>
          <a:off x="4027775" y="428624"/>
          <a:ext cx="3420775"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6</xdr:row>
      <xdr:rowOff>104777</xdr:rowOff>
    </xdr:from>
    <xdr:to>
      <xdr:col>11</xdr:col>
      <xdr:colOff>123825</xdr:colOff>
      <xdr:row>10</xdr:row>
      <xdr:rowOff>47625</xdr:rowOff>
    </xdr:to>
    <xdr:sp macro="" textlink="">
      <xdr:nvSpPr>
        <xdr:cNvPr id="8" name="Rectangle: Rounded Corners 7">
          <a:extLst>
            <a:ext uri="{FF2B5EF4-FFF2-40B4-BE49-F238E27FC236}">
              <a16:creationId xmlns:a16="http://schemas.microsoft.com/office/drawing/2014/main" id="{E2AC9B23-2A5D-4CFD-885C-03DD431DF158}"/>
            </a:ext>
          </a:extLst>
        </xdr:cNvPr>
        <xdr:cNvSpPr/>
      </xdr:nvSpPr>
      <xdr:spPr>
        <a:xfrm>
          <a:off x="3638550" y="1019177"/>
          <a:ext cx="3333750" cy="552448"/>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800100</xdr:colOff>
      <xdr:row>0</xdr:row>
      <xdr:rowOff>28575</xdr:rowOff>
    </xdr:from>
    <xdr:to>
      <xdr:col>11</xdr:col>
      <xdr:colOff>123828</xdr:colOff>
      <xdr:row>2</xdr:row>
      <xdr:rowOff>123826</xdr:rowOff>
    </xdr:to>
    <xdr:sp macro="" textlink="">
      <xdr:nvSpPr>
        <xdr:cNvPr id="9" name="Rectangle: Rounded Corners 8">
          <a:extLst>
            <a:ext uri="{FF2B5EF4-FFF2-40B4-BE49-F238E27FC236}">
              <a16:creationId xmlns:a16="http://schemas.microsoft.com/office/drawing/2014/main" id="{554E2D35-8591-4308-8F3E-D8DAFB9E5FBF}"/>
            </a:ext>
          </a:extLst>
        </xdr:cNvPr>
        <xdr:cNvSpPr/>
      </xdr:nvSpPr>
      <xdr:spPr>
        <a:xfrm>
          <a:off x="3562350" y="28575"/>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0</xdr:colOff>
      <xdr:row>2</xdr:row>
      <xdr:rowOff>142874</xdr:rowOff>
    </xdr:from>
    <xdr:to>
      <xdr:col>11</xdr:col>
      <xdr:colOff>123825</xdr:colOff>
      <xdr:row>6</xdr:row>
      <xdr:rowOff>85725</xdr:rowOff>
    </xdr:to>
    <xdr:sp macro="" textlink="">
      <xdr:nvSpPr>
        <xdr:cNvPr id="10" name="Rectangle: Rounded Corners 9">
          <a:extLst>
            <a:ext uri="{FF2B5EF4-FFF2-40B4-BE49-F238E27FC236}">
              <a16:creationId xmlns:a16="http://schemas.microsoft.com/office/drawing/2014/main" id="{7F91C904-8259-46F6-A2B5-A1BDBD413D78}"/>
            </a:ext>
          </a:extLst>
        </xdr:cNvPr>
        <xdr:cNvSpPr/>
      </xdr:nvSpPr>
      <xdr:spPr>
        <a:xfrm>
          <a:off x="3638550" y="447674"/>
          <a:ext cx="3333750"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781050</xdr:colOff>
      <xdr:row>6</xdr:row>
      <xdr:rowOff>133351</xdr:rowOff>
    </xdr:from>
    <xdr:to>
      <xdr:col>11</xdr:col>
      <xdr:colOff>114300</xdr:colOff>
      <xdr:row>10</xdr:row>
      <xdr:rowOff>85724</xdr:rowOff>
    </xdr:to>
    <xdr:sp macro="" textlink="">
      <xdr:nvSpPr>
        <xdr:cNvPr id="5" name="Rectangle: Rounded Corners 4">
          <a:extLst>
            <a:ext uri="{FF2B5EF4-FFF2-40B4-BE49-F238E27FC236}">
              <a16:creationId xmlns:a16="http://schemas.microsoft.com/office/drawing/2014/main" id="{B2258463-3DB2-4FE1-B522-F24AB24F0011}"/>
            </a:ext>
          </a:extLst>
        </xdr:cNvPr>
        <xdr:cNvSpPr/>
      </xdr:nvSpPr>
      <xdr:spPr>
        <a:xfrm>
          <a:off x="3676650" y="1047751"/>
          <a:ext cx="3400425" cy="561973"/>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790575</xdr:colOff>
      <xdr:row>0</xdr:row>
      <xdr:rowOff>38100</xdr:rowOff>
    </xdr:from>
    <xdr:to>
      <xdr:col>11</xdr:col>
      <xdr:colOff>114303</xdr:colOff>
      <xdr:row>2</xdr:row>
      <xdr:rowOff>133351</xdr:rowOff>
    </xdr:to>
    <xdr:sp macro="" textlink="">
      <xdr:nvSpPr>
        <xdr:cNvPr id="6" name="Rectangle: Rounded Corners 5">
          <a:extLst>
            <a:ext uri="{FF2B5EF4-FFF2-40B4-BE49-F238E27FC236}">
              <a16:creationId xmlns:a16="http://schemas.microsoft.com/office/drawing/2014/main" id="{70452078-A5DF-4551-A4EA-CA3BD36C39EB}"/>
            </a:ext>
          </a:extLst>
        </xdr:cNvPr>
        <xdr:cNvSpPr/>
      </xdr:nvSpPr>
      <xdr:spPr>
        <a:xfrm>
          <a:off x="3552825" y="38100"/>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781050</xdr:colOff>
      <xdr:row>3</xdr:row>
      <xdr:rowOff>9524</xdr:rowOff>
    </xdr:from>
    <xdr:to>
      <xdr:col>11</xdr:col>
      <xdr:colOff>114300</xdr:colOff>
      <xdr:row>6</xdr:row>
      <xdr:rowOff>104775</xdr:rowOff>
    </xdr:to>
    <xdr:sp macro="" textlink="">
      <xdr:nvSpPr>
        <xdr:cNvPr id="7" name="Rectangle: Rounded Corners 6">
          <a:extLst>
            <a:ext uri="{FF2B5EF4-FFF2-40B4-BE49-F238E27FC236}">
              <a16:creationId xmlns:a16="http://schemas.microsoft.com/office/drawing/2014/main" id="{07FCB437-27F6-4DC8-80F5-78D74FF8269B}"/>
            </a:ext>
          </a:extLst>
        </xdr:cNvPr>
        <xdr:cNvSpPr/>
      </xdr:nvSpPr>
      <xdr:spPr>
        <a:xfrm>
          <a:off x="3676650" y="466724"/>
          <a:ext cx="3400425"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790575</xdr:colOff>
      <xdr:row>6</xdr:row>
      <xdr:rowOff>133352</xdr:rowOff>
    </xdr:from>
    <xdr:to>
      <xdr:col>11</xdr:col>
      <xdr:colOff>123825</xdr:colOff>
      <xdr:row>10</xdr:row>
      <xdr:rowOff>76200</xdr:rowOff>
    </xdr:to>
    <xdr:sp macro="" textlink="">
      <xdr:nvSpPr>
        <xdr:cNvPr id="5" name="Rectangle: Rounded Corners 4">
          <a:extLst>
            <a:ext uri="{FF2B5EF4-FFF2-40B4-BE49-F238E27FC236}">
              <a16:creationId xmlns:a16="http://schemas.microsoft.com/office/drawing/2014/main" id="{D6DA4C5F-DA5B-4B4D-AF35-2DA56BA1C61F}"/>
            </a:ext>
          </a:extLst>
        </xdr:cNvPr>
        <xdr:cNvSpPr/>
      </xdr:nvSpPr>
      <xdr:spPr>
        <a:xfrm>
          <a:off x="3695700" y="1047752"/>
          <a:ext cx="3467100" cy="552448"/>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800100</xdr:colOff>
      <xdr:row>0</xdr:row>
      <xdr:rowOff>28575</xdr:rowOff>
    </xdr:from>
    <xdr:to>
      <xdr:col>11</xdr:col>
      <xdr:colOff>123828</xdr:colOff>
      <xdr:row>2</xdr:row>
      <xdr:rowOff>123826</xdr:rowOff>
    </xdr:to>
    <xdr:sp macro="" textlink="">
      <xdr:nvSpPr>
        <xdr:cNvPr id="6" name="Rectangle: Rounded Corners 5">
          <a:extLst>
            <a:ext uri="{FF2B5EF4-FFF2-40B4-BE49-F238E27FC236}">
              <a16:creationId xmlns:a16="http://schemas.microsoft.com/office/drawing/2014/main" id="{8948D136-AF60-4051-944D-F166E9D5738E}"/>
            </a:ext>
          </a:extLst>
        </xdr:cNvPr>
        <xdr:cNvSpPr/>
      </xdr:nvSpPr>
      <xdr:spPr>
        <a:xfrm>
          <a:off x="3829050" y="28575"/>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790575</xdr:colOff>
      <xdr:row>2</xdr:row>
      <xdr:rowOff>152399</xdr:rowOff>
    </xdr:from>
    <xdr:to>
      <xdr:col>11</xdr:col>
      <xdr:colOff>123825</xdr:colOff>
      <xdr:row>6</xdr:row>
      <xdr:rowOff>95250</xdr:rowOff>
    </xdr:to>
    <xdr:sp macro="" textlink="">
      <xdr:nvSpPr>
        <xdr:cNvPr id="10" name="Rectangle: Rounded Corners 9">
          <a:extLst>
            <a:ext uri="{FF2B5EF4-FFF2-40B4-BE49-F238E27FC236}">
              <a16:creationId xmlns:a16="http://schemas.microsoft.com/office/drawing/2014/main" id="{8A086752-0D3F-4B3C-BDD9-77A83DCCBD6A}"/>
            </a:ext>
          </a:extLst>
        </xdr:cNvPr>
        <xdr:cNvSpPr/>
      </xdr:nvSpPr>
      <xdr:spPr>
        <a:xfrm>
          <a:off x="3695700" y="457199"/>
          <a:ext cx="3467100"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781050</xdr:colOff>
      <xdr:row>6</xdr:row>
      <xdr:rowOff>133352</xdr:rowOff>
    </xdr:from>
    <xdr:to>
      <xdr:col>11</xdr:col>
      <xdr:colOff>114300</xdr:colOff>
      <xdr:row>10</xdr:row>
      <xdr:rowOff>76200</xdr:rowOff>
    </xdr:to>
    <xdr:sp macro="" textlink="">
      <xdr:nvSpPr>
        <xdr:cNvPr id="5" name="Rectangle: Rounded Corners 4">
          <a:extLst>
            <a:ext uri="{FF2B5EF4-FFF2-40B4-BE49-F238E27FC236}">
              <a16:creationId xmlns:a16="http://schemas.microsoft.com/office/drawing/2014/main" id="{A1E101A3-D115-40ED-B276-348E9D1BF72B}"/>
            </a:ext>
          </a:extLst>
        </xdr:cNvPr>
        <xdr:cNvSpPr/>
      </xdr:nvSpPr>
      <xdr:spPr>
        <a:xfrm>
          <a:off x="3743325" y="1047752"/>
          <a:ext cx="3467100" cy="552448"/>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790575</xdr:colOff>
      <xdr:row>0</xdr:row>
      <xdr:rowOff>28575</xdr:rowOff>
    </xdr:from>
    <xdr:to>
      <xdr:col>11</xdr:col>
      <xdr:colOff>114303</xdr:colOff>
      <xdr:row>2</xdr:row>
      <xdr:rowOff>123826</xdr:rowOff>
    </xdr:to>
    <xdr:sp macro="" textlink="">
      <xdr:nvSpPr>
        <xdr:cNvPr id="6" name="Rectangle: Rounded Corners 5">
          <a:extLst>
            <a:ext uri="{FF2B5EF4-FFF2-40B4-BE49-F238E27FC236}">
              <a16:creationId xmlns:a16="http://schemas.microsoft.com/office/drawing/2014/main" id="{7B077B4E-1218-4832-AEFE-CAF09F6C1216}"/>
            </a:ext>
          </a:extLst>
        </xdr:cNvPr>
        <xdr:cNvSpPr/>
      </xdr:nvSpPr>
      <xdr:spPr>
        <a:xfrm>
          <a:off x="3762375" y="28575"/>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781050</xdr:colOff>
      <xdr:row>2</xdr:row>
      <xdr:rowOff>152399</xdr:rowOff>
    </xdr:from>
    <xdr:to>
      <xdr:col>11</xdr:col>
      <xdr:colOff>114300</xdr:colOff>
      <xdr:row>6</xdr:row>
      <xdr:rowOff>104775</xdr:rowOff>
    </xdr:to>
    <xdr:sp macro="" textlink="">
      <xdr:nvSpPr>
        <xdr:cNvPr id="7" name="Rectangle: Rounded Corners 6">
          <a:extLst>
            <a:ext uri="{FF2B5EF4-FFF2-40B4-BE49-F238E27FC236}">
              <a16:creationId xmlns:a16="http://schemas.microsoft.com/office/drawing/2014/main" id="{A3A1B63F-278C-45E8-AD56-0E87D50839B6}"/>
            </a:ext>
          </a:extLst>
        </xdr:cNvPr>
        <xdr:cNvSpPr/>
      </xdr:nvSpPr>
      <xdr:spPr>
        <a:xfrm>
          <a:off x="3743325" y="457199"/>
          <a:ext cx="3467100"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790575</xdr:colOff>
      <xdr:row>6</xdr:row>
      <xdr:rowOff>133352</xdr:rowOff>
    </xdr:from>
    <xdr:to>
      <xdr:col>11</xdr:col>
      <xdr:colOff>123825</xdr:colOff>
      <xdr:row>10</xdr:row>
      <xdr:rowOff>66675</xdr:rowOff>
    </xdr:to>
    <xdr:sp macro="" textlink="">
      <xdr:nvSpPr>
        <xdr:cNvPr id="7" name="Rectangle: Rounded Corners 6">
          <a:extLst>
            <a:ext uri="{FF2B5EF4-FFF2-40B4-BE49-F238E27FC236}">
              <a16:creationId xmlns:a16="http://schemas.microsoft.com/office/drawing/2014/main" id="{5B08951C-7725-47D7-9838-93EBCE2B7708}"/>
            </a:ext>
          </a:extLst>
        </xdr:cNvPr>
        <xdr:cNvSpPr/>
      </xdr:nvSpPr>
      <xdr:spPr>
        <a:xfrm>
          <a:off x="4114800" y="1047752"/>
          <a:ext cx="3467100" cy="542923"/>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800100</xdr:colOff>
      <xdr:row>0</xdr:row>
      <xdr:rowOff>19050</xdr:rowOff>
    </xdr:from>
    <xdr:to>
      <xdr:col>11</xdr:col>
      <xdr:colOff>123828</xdr:colOff>
      <xdr:row>2</xdr:row>
      <xdr:rowOff>114301</xdr:rowOff>
    </xdr:to>
    <xdr:sp macro="" textlink="">
      <xdr:nvSpPr>
        <xdr:cNvPr id="8" name="Rectangle: Rounded Corners 7">
          <a:extLst>
            <a:ext uri="{FF2B5EF4-FFF2-40B4-BE49-F238E27FC236}">
              <a16:creationId xmlns:a16="http://schemas.microsoft.com/office/drawing/2014/main" id="{DD3E56D1-969B-406B-A0CD-0CD658E3B7EC}"/>
            </a:ext>
          </a:extLst>
        </xdr:cNvPr>
        <xdr:cNvSpPr/>
      </xdr:nvSpPr>
      <xdr:spPr>
        <a:xfrm>
          <a:off x="4057650" y="19050"/>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790575</xdr:colOff>
      <xdr:row>2</xdr:row>
      <xdr:rowOff>142874</xdr:rowOff>
    </xdr:from>
    <xdr:to>
      <xdr:col>11</xdr:col>
      <xdr:colOff>123825</xdr:colOff>
      <xdr:row>6</xdr:row>
      <xdr:rowOff>104775</xdr:rowOff>
    </xdr:to>
    <xdr:sp macro="" textlink="">
      <xdr:nvSpPr>
        <xdr:cNvPr id="9" name="Rectangle: Rounded Corners 8">
          <a:extLst>
            <a:ext uri="{FF2B5EF4-FFF2-40B4-BE49-F238E27FC236}">
              <a16:creationId xmlns:a16="http://schemas.microsoft.com/office/drawing/2014/main" id="{06AF0C81-B6AB-4DD6-A57A-0A795877CB3F}"/>
            </a:ext>
          </a:extLst>
        </xdr:cNvPr>
        <xdr:cNvSpPr/>
      </xdr:nvSpPr>
      <xdr:spPr>
        <a:xfrm>
          <a:off x="4114800" y="447674"/>
          <a:ext cx="3467100"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790575</xdr:colOff>
      <xdr:row>7</xdr:row>
      <xdr:rowOff>1</xdr:rowOff>
    </xdr:from>
    <xdr:to>
      <xdr:col>11</xdr:col>
      <xdr:colOff>123825</xdr:colOff>
      <xdr:row>11</xdr:row>
      <xdr:rowOff>0</xdr:rowOff>
    </xdr:to>
    <xdr:sp macro="" textlink="">
      <xdr:nvSpPr>
        <xdr:cNvPr id="5" name="Rectangle: Rounded Corners 4">
          <a:extLst>
            <a:ext uri="{FF2B5EF4-FFF2-40B4-BE49-F238E27FC236}">
              <a16:creationId xmlns:a16="http://schemas.microsoft.com/office/drawing/2014/main" id="{0E9B2281-6805-46F5-A816-F64C2F700E35}"/>
            </a:ext>
          </a:extLst>
        </xdr:cNvPr>
        <xdr:cNvSpPr/>
      </xdr:nvSpPr>
      <xdr:spPr>
        <a:xfrm>
          <a:off x="3962400" y="1066801"/>
          <a:ext cx="3467100" cy="552449"/>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Kes kecurian kenderaan bermotor</a:t>
          </a:r>
        </a:p>
        <a:p>
          <a:pPr marL="0" indent="0" algn="r"/>
          <a:r>
            <a:rPr lang="en-MY" sz="800" b="0" i="1">
              <a:solidFill>
                <a:schemeClr val="lt1"/>
              </a:solidFill>
              <a:latin typeface="Century Gothic" panose="020B0502020202020204" pitchFamily="34" charset="0"/>
              <a:ea typeface="+mn-ea"/>
              <a:cs typeface="+mn-cs"/>
            </a:rPr>
            <a:t>Theft of a motorized land vehicle</a:t>
          </a:r>
        </a:p>
      </xdr:txBody>
    </xdr:sp>
    <xdr:clientData/>
  </xdr:twoCellAnchor>
  <xdr:twoCellAnchor>
    <xdr:from>
      <xdr:col>5</xdr:col>
      <xdr:colOff>800100</xdr:colOff>
      <xdr:row>0</xdr:row>
      <xdr:rowOff>38100</xdr:rowOff>
    </xdr:from>
    <xdr:to>
      <xdr:col>11</xdr:col>
      <xdr:colOff>123828</xdr:colOff>
      <xdr:row>2</xdr:row>
      <xdr:rowOff>133351</xdr:rowOff>
    </xdr:to>
    <xdr:sp macro="" textlink="">
      <xdr:nvSpPr>
        <xdr:cNvPr id="6" name="Rectangle: Rounded Corners 5">
          <a:extLst>
            <a:ext uri="{FF2B5EF4-FFF2-40B4-BE49-F238E27FC236}">
              <a16:creationId xmlns:a16="http://schemas.microsoft.com/office/drawing/2014/main" id="{FA28A4BE-E799-45B8-9983-C9ED38FBA04E}"/>
            </a:ext>
          </a:extLst>
        </xdr:cNvPr>
        <xdr:cNvSpPr/>
      </xdr:nvSpPr>
      <xdr:spPr>
        <a:xfrm>
          <a:off x="3829050" y="38100"/>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790575</xdr:colOff>
      <xdr:row>3</xdr:row>
      <xdr:rowOff>9524</xdr:rowOff>
    </xdr:from>
    <xdr:to>
      <xdr:col>11</xdr:col>
      <xdr:colOff>123825</xdr:colOff>
      <xdr:row>6</xdr:row>
      <xdr:rowOff>123825</xdr:rowOff>
    </xdr:to>
    <xdr:sp macro="" textlink="">
      <xdr:nvSpPr>
        <xdr:cNvPr id="7" name="Rectangle: Rounded Corners 6">
          <a:extLst>
            <a:ext uri="{FF2B5EF4-FFF2-40B4-BE49-F238E27FC236}">
              <a16:creationId xmlns:a16="http://schemas.microsoft.com/office/drawing/2014/main" id="{6A98C5BD-69E2-41E8-943F-919E01914BEF}"/>
            </a:ext>
          </a:extLst>
        </xdr:cNvPr>
        <xdr:cNvSpPr/>
      </xdr:nvSpPr>
      <xdr:spPr>
        <a:xfrm>
          <a:off x="3962400" y="466724"/>
          <a:ext cx="3467100"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1038225</xdr:colOff>
      <xdr:row>7</xdr:row>
      <xdr:rowOff>38099</xdr:rowOff>
    </xdr:from>
    <xdr:to>
      <xdr:col>9</xdr:col>
      <xdr:colOff>123824</xdr:colOff>
      <xdr:row>10</xdr:row>
      <xdr:rowOff>161924</xdr:rowOff>
    </xdr:to>
    <xdr:sp macro="" textlink="">
      <xdr:nvSpPr>
        <xdr:cNvPr id="12" name="Rectangle: Rounded Corners 11">
          <a:extLst>
            <a:ext uri="{FF2B5EF4-FFF2-40B4-BE49-F238E27FC236}">
              <a16:creationId xmlns:a16="http://schemas.microsoft.com/office/drawing/2014/main" id="{79B2E619-EF31-4CB2-8BDE-8213A57230D6}"/>
            </a:ext>
          </a:extLst>
        </xdr:cNvPr>
        <xdr:cNvSpPr/>
      </xdr:nvSpPr>
      <xdr:spPr>
        <a:xfrm>
          <a:off x="3429000" y="1104899"/>
          <a:ext cx="3352799" cy="58102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050213</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 komponen kenderaan bermotor</a:t>
          </a:r>
        </a:p>
        <a:p>
          <a:pPr marL="0" indent="0" algn="r"/>
          <a:r>
            <a:rPr lang="en-MY" sz="800" b="0" i="1">
              <a:latin typeface="Century Gothic" panose="020B0502020202020204" pitchFamily="34" charset="0"/>
            </a:rPr>
            <a:t>Theft of parts of a motorized land vehicle</a:t>
          </a:r>
          <a:endParaRPr lang="en-MY" sz="700" b="0" i="1">
            <a:latin typeface="Century Gothic" panose="020B0502020202020204" pitchFamily="34" charset="0"/>
          </a:endParaRPr>
        </a:p>
      </xdr:txBody>
    </xdr:sp>
    <xdr:clientData/>
  </xdr:twoCellAnchor>
  <xdr:twoCellAnchor>
    <xdr:from>
      <xdr:col>4</xdr:col>
      <xdr:colOff>1038225</xdr:colOff>
      <xdr:row>0</xdr:row>
      <xdr:rowOff>57150</xdr:rowOff>
    </xdr:from>
    <xdr:to>
      <xdr:col>9</xdr:col>
      <xdr:colOff>133353</xdr:colOff>
      <xdr:row>3</xdr:row>
      <xdr:rowOff>1</xdr:rowOff>
    </xdr:to>
    <xdr:sp macro="" textlink="">
      <xdr:nvSpPr>
        <xdr:cNvPr id="13" name="Rectangle: Rounded Corners 12">
          <a:extLst>
            <a:ext uri="{FF2B5EF4-FFF2-40B4-BE49-F238E27FC236}">
              <a16:creationId xmlns:a16="http://schemas.microsoft.com/office/drawing/2014/main" id="{B44DB7B2-13F4-4AA4-BCB0-7EAC213FA131}"/>
            </a:ext>
          </a:extLst>
        </xdr:cNvPr>
        <xdr:cNvSpPr/>
      </xdr:nvSpPr>
      <xdr:spPr>
        <a:xfrm>
          <a:off x="3429000" y="57150"/>
          <a:ext cx="336232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4</xdr:col>
      <xdr:colOff>1047750</xdr:colOff>
      <xdr:row>3</xdr:row>
      <xdr:rowOff>38099</xdr:rowOff>
    </xdr:from>
    <xdr:to>
      <xdr:col>9</xdr:col>
      <xdr:colOff>133350</xdr:colOff>
      <xdr:row>6</xdr:row>
      <xdr:rowOff>142875</xdr:rowOff>
    </xdr:to>
    <xdr:sp macro="" textlink="">
      <xdr:nvSpPr>
        <xdr:cNvPr id="14" name="Rectangle: Rounded Corners 13">
          <a:extLst>
            <a:ext uri="{FF2B5EF4-FFF2-40B4-BE49-F238E27FC236}">
              <a16:creationId xmlns:a16="http://schemas.microsoft.com/office/drawing/2014/main" id="{6F30D295-672A-48FF-BD75-7C390D563B25}"/>
            </a:ext>
          </a:extLst>
        </xdr:cNvPr>
        <xdr:cNvSpPr/>
      </xdr:nvSpPr>
      <xdr:spPr>
        <a:xfrm>
          <a:off x="3438525" y="495299"/>
          <a:ext cx="3352800"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704850</xdr:colOff>
      <xdr:row>7</xdr:row>
      <xdr:rowOff>0</xdr:rowOff>
    </xdr:from>
    <xdr:to>
      <xdr:col>7</xdr:col>
      <xdr:colOff>114299</xdr:colOff>
      <xdr:row>10</xdr:row>
      <xdr:rowOff>114300</xdr:rowOff>
    </xdr:to>
    <xdr:sp macro="" textlink="">
      <xdr:nvSpPr>
        <xdr:cNvPr id="7" name="Rectangle: Rounded Corners 6">
          <a:extLst>
            <a:ext uri="{FF2B5EF4-FFF2-40B4-BE49-F238E27FC236}">
              <a16:creationId xmlns:a16="http://schemas.microsoft.com/office/drawing/2014/main" id="{27ED67FD-8C44-47D1-AFAF-914B59C587AB}"/>
            </a:ext>
          </a:extLst>
        </xdr:cNvPr>
        <xdr:cNvSpPr/>
      </xdr:nvSpPr>
      <xdr:spPr>
        <a:xfrm>
          <a:off x="3429000" y="1066800"/>
          <a:ext cx="3352799" cy="57150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050213</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 komponen kenderaan bermotor</a:t>
          </a:r>
        </a:p>
        <a:p>
          <a:pPr marL="0" indent="0" algn="r"/>
          <a:r>
            <a:rPr lang="en-MY" sz="800" b="0" i="1">
              <a:latin typeface="Century Gothic" panose="020B0502020202020204" pitchFamily="34" charset="0"/>
            </a:rPr>
            <a:t>Theft of parts of a motorized land vehicle</a:t>
          </a:r>
          <a:endParaRPr lang="en-MY" sz="700" b="0" i="1">
            <a:latin typeface="Century Gothic" panose="020B0502020202020204" pitchFamily="34" charset="0"/>
          </a:endParaRPr>
        </a:p>
      </xdr:txBody>
    </xdr:sp>
    <xdr:clientData/>
  </xdr:twoCellAnchor>
  <xdr:twoCellAnchor>
    <xdr:from>
      <xdr:col>4</xdr:col>
      <xdr:colOff>704850</xdr:colOff>
      <xdr:row>0</xdr:row>
      <xdr:rowOff>28575</xdr:rowOff>
    </xdr:from>
    <xdr:to>
      <xdr:col>7</xdr:col>
      <xdr:colOff>123828</xdr:colOff>
      <xdr:row>2</xdr:row>
      <xdr:rowOff>123826</xdr:rowOff>
    </xdr:to>
    <xdr:sp macro="" textlink="">
      <xdr:nvSpPr>
        <xdr:cNvPr id="8" name="Rectangle: Rounded Corners 7">
          <a:extLst>
            <a:ext uri="{FF2B5EF4-FFF2-40B4-BE49-F238E27FC236}">
              <a16:creationId xmlns:a16="http://schemas.microsoft.com/office/drawing/2014/main" id="{AE168F8B-2EAC-409E-BD20-DA188FA29930}"/>
            </a:ext>
          </a:extLst>
        </xdr:cNvPr>
        <xdr:cNvSpPr/>
      </xdr:nvSpPr>
      <xdr:spPr>
        <a:xfrm>
          <a:off x="3667125" y="28575"/>
          <a:ext cx="336232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4</xdr:col>
      <xdr:colOff>714375</xdr:colOff>
      <xdr:row>3</xdr:row>
      <xdr:rowOff>9524</xdr:rowOff>
    </xdr:from>
    <xdr:to>
      <xdr:col>7</xdr:col>
      <xdr:colOff>123825</xdr:colOff>
      <xdr:row>6</xdr:row>
      <xdr:rowOff>133350</xdr:rowOff>
    </xdr:to>
    <xdr:sp macro="" textlink="">
      <xdr:nvSpPr>
        <xdr:cNvPr id="9" name="Rectangle: Rounded Corners 8">
          <a:extLst>
            <a:ext uri="{FF2B5EF4-FFF2-40B4-BE49-F238E27FC236}">
              <a16:creationId xmlns:a16="http://schemas.microsoft.com/office/drawing/2014/main" id="{AE6529FD-D07D-4B5E-B8CA-2DA982A43E9C}"/>
            </a:ext>
          </a:extLst>
        </xdr:cNvPr>
        <xdr:cNvSpPr/>
      </xdr:nvSpPr>
      <xdr:spPr>
        <a:xfrm>
          <a:off x="3438525" y="466724"/>
          <a:ext cx="335280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263363</xdr:colOff>
      <xdr:row>0</xdr:row>
      <xdr:rowOff>38100</xdr:rowOff>
    </xdr:from>
    <xdr:to>
      <xdr:col>7</xdr:col>
      <xdr:colOff>114302</xdr:colOff>
      <xdr:row>2</xdr:row>
      <xdr:rowOff>133351</xdr:rowOff>
    </xdr:to>
    <xdr:sp macro="" textlink="">
      <xdr:nvSpPr>
        <xdr:cNvPr id="4" name="Rectangle: Rounded Corners 3">
          <a:extLst>
            <a:ext uri="{FF2B5EF4-FFF2-40B4-BE49-F238E27FC236}">
              <a16:creationId xmlns:a16="http://schemas.microsoft.com/office/drawing/2014/main" id="{A4ACC91A-F4B5-471D-BB13-956379BCD5DA}"/>
            </a:ext>
          </a:extLst>
        </xdr:cNvPr>
        <xdr:cNvSpPr/>
      </xdr:nvSpPr>
      <xdr:spPr>
        <a:xfrm>
          <a:off x="4473413" y="38100"/>
          <a:ext cx="2517939"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0501: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Pecah Rumah</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Burglary</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257175</xdr:colOff>
      <xdr:row>3</xdr:row>
      <xdr:rowOff>19049</xdr:rowOff>
    </xdr:from>
    <xdr:to>
      <xdr:col>7</xdr:col>
      <xdr:colOff>114299</xdr:colOff>
      <xdr:row>6</xdr:row>
      <xdr:rowOff>123825</xdr:rowOff>
    </xdr:to>
    <xdr:sp macro="" textlink="">
      <xdr:nvSpPr>
        <xdr:cNvPr id="5" name="Rectangle: Rounded Corners 4">
          <a:extLst>
            <a:ext uri="{FF2B5EF4-FFF2-40B4-BE49-F238E27FC236}">
              <a16:creationId xmlns:a16="http://schemas.microsoft.com/office/drawing/2014/main" id="{2DF8833C-6CE7-4D52-97F8-CDE3EDE350F3}"/>
            </a:ext>
          </a:extLst>
        </xdr:cNvPr>
        <xdr:cNvSpPr/>
      </xdr:nvSpPr>
      <xdr:spPr>
        <a:xfrm>
          <a:off x="4467225" y="476249"/>
          <a:ext cx="2524124"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05012</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Pecah rumah kediaman persendirian</a:t>
          </a:r>
        </a:p>
        <a:p>
          <a:pPr marL="0" indent="0" algn="r"/>
          <a:r>
            <a:rPr lang="en-MY" sz="800" b="0" i="1">
              <a:latin typeface="Century Gothic" panose="020B0502020202020204" pitchFamily="34" charset="0"/>
            </a:rPr>
            <a:t>Burglary of private residential premises</a:t>
          </a:r>
          <a:endParaRPr lang="en-MY" sz="700" b="0" i="1">
            <a:latin typeface="Century Gothic" panose="020B0502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609600</xdr:colOff>
      <xdr:row>7</xdr:row>
      <xdr:rowOff>28575</xdr:rowOff>
    </xdr:from>
    <xdr:to>
      <xdr:col>7</xdr:col>
      <xdr:colOff>104774</xdr:colOff>
      <xdr:row>10</xdr:row>
      <xdr:rowOff>114301</xdr:rowOff>
    </xdr:to>
    <xdr:sp macro="" textlink="">
      <xdr:nvSpPr>
        <xdr:cNvPr id="7" name="Rectangle: Rounded Corners 6">
          <a:extLst>
            <a:ext uri="{FF2B5EF4-FFF2-40B4-BE49-F238E27FC236}">
              <a16:creationId xmlns:a16="http://schemas.microsoft.com/office/drawing/2014/main" id="{FE2DEABC-5083-407A-87AB-536F4926B683}"/>
            </a:ext>
          </a:extLst>
        </xdr:cNvPr>
        <xdr:cNvSpPr/>
      </xdr:nvSpPr>
      <xdr:spPr>
        <a:xfrm>
          <a:off x="3333750" y="1095375"/>
          <a:ext cx="3352799" cy="5429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050213</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 komponen kenderaan bermotor</a:t>
          </a:r>
        </a:p>
        <a:p>
          <a:pPr marL="0" indent="0" algn="r"/>
          <a:r>
            <a:rPr lang="en-MY" sz="800" b="0" i="1">
              <a:latin typeface="Century Gothic" panose="020B0502020202020204" pitchFamily="34" charset="0"/>
            </a:rPr>
            <a:t>Theft of parts of a motorized land vehicle</a:t>
          </a:r>
          <a:endParaRPr lang="en-MY" sz="700" b="0" i="1">
            <a:latin typeface="Century Gothic" panose="020B0502020202020204" pitchFamily="34" charset="0"/>
          </a:endParaRPr>
        </a:p>
      </xdr:txBody>
    </xdr:sp>
    <xdr:clientData/>
  </xdr:twoCellAnchor>
  <xdr:twoCellAnchor>
    <xdr:from>
      <xdr:col>4</xdr:col>
      <xdr:colOff>609600</xdr:colOff>
      <xdr:row>0</xdr:row>
      <xdr:rowOff>28575</xdr:rowOff>
    </xdr:from>
    <xdr:to>
      <xdr:col>7</xdr:col>
      <xdr:colOff>114303</xdr:colOff>
      <xdr:row>2</xdr:row>
      <xdr:rowOff>123826</xdr:rowOff>
    </xdr:to>
    <xdr:sp macro="" textlink="">
      <xdr:nvSpPr>
        <xdr:cNvPr id="8" name="Rectangle: Rounded Corners 7">
          <a:extLst>
            <a:ext uri="{FF2B5EF4-FFF2-40B4-BE49-F238E27FC236}">
              <a16:creationId xmlns:a16="http://schemas.microsoft.com/office/drawing/2014/main" id="{E02B2DAE-D017-4FD8-B984-E0A8450977C4}"/>
            </a:ext>
          </a:extLst>
        </xdr:cNvPr>
        <xdr:cNvSpPr/>
      </xdr:nvSpPr>
      <xdr:spPr>
        <a:xfrm>
          <a:off x="3705225" y="28575"/>
          <a:ext cx="336232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4</xdr:col>
      <xdr:colOff>619125</xdr:colOff>
      <xdr:row>3</xdr:row>
      <xdr:rowOff>9524</xdr:rowOff>
    </xdr:from>
    <xdr:to>
      <xdr:col>7</xdr:col>
      <xdr:colOff>114300</xdr:colOff>
      <xdr:row>6</xdr:row>
      <xdr:rowOff>142875</xdr:rowOff>
    </xdr:to>
    <xdr:sp macro="" textlink="">
      <xdr:nvSpPr>
        <xdr:cNvPr id="9" name="Rectangle: Rounded Corners 8">
          <a:extLst>
            <a:ext uri="{FF2B5EF4-FFF2-40B4-BE49-F238E27FC236}">
              <a16:creationId xmlns:a16="http://schemas.microsoft.com/office/drawing/2014/main" id="{12D68316-353D-4DCF-B9D5-1428EB91F156}"/>
            </a:ext>
          </a:extLst>
        </xdr:cNvPr>
        <xdr:cNvSpPr/>
      </xdr:nvSpPr>
      <xdr:spPr>
        <a:xfrm>
          <a:off x="3343275" y="466724"/>
          <a:ext cx="3352800" cy="5905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318303</xdr:colOff>
      <xdr:row>0</xdr:row>
      <xdr:rowOff>28575</xdr:rowOff>
    </xdr:from>
    <xdr:to>
      <xdr:col>9</xdr:col>
      <xdr:colOff>123827</xdr:colOff>
      <xdr:row>2</xdr:row>
      <xdr:rowOff>123826</xdr:rowOff>
    </xdr:to>
    <xdr:sp macro="" textlink="">
      <xdr:nvSpPr>
        <xdr:cNvPr id="5" name="Rectangle: Rounded Corners 4">
          <a:extLst>
            <a:ext uri="{FF2B5EF4-FFF2-40B4-BE49-F238E27FC236}">
              <a16:creationId xmlns:a16="http://schemas.microsoft.com/office/drawing/2014/main" id="{9957A37F-98B1-4F42-B945-CC9DDCD8D102}"/>
            </a:ext>
          </a:extLst>
        </xdr:cNvPr>
        <xdr:cNvSpPr/>
      </xdr:nvSpPr>
      <xdr:spPr>
        <a:xfrm>
          <a:off x="5099853" y="28575"/>
          <a:ext cx="1958174"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7</xdr:col>
      <xdr:colOff>323849</xdr:colOff>
      <xdr:row>3</xdr:row>
      <xdr:rowOff>9524</xdr:rowOff>
    </xdr:from>
    <xdr:to>
      <xdr:col>9</xdr:col>
      <xdr:colOff>123824</xdr:colOff>
      <xdr:row>6</xdr:row>
      <xdr:rowOff>114300</xdr:rowOff>
    </xdr:to>
    <xdr:sp macro="" textlink="">
      <xdr:nvSpPr>
        <xdr:cNvPr id="6" name="Rectangle: Rounded Corners 5">
          <a:extLst>
            <a:ext uri="{FF2B5EF4-FFF2-40B4-BE49-F238E27FC236}">
              <a16:creationId xmlns:a16="http://schemas.microsoft.com/office/drawing/2014/main" id="{78AE917E-4561-46CE-93AD-4934E21ACB39}"/>
            </a:ext>
          </a:extLst>
        </xdr:cNvPr>
        <xdr:cNvSpPr/>
      </xdr:nvSpPr>
      <xdr:spPr>
        <a:xfrm>
          <a:off x="5105399" y="466724"/>
          <a:ext cx="1952625"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persendirian</a:t>
          </a:r>
        </a:p>
        <a:p>
          <a:pPr marL="0" indent="0" algn="r"/>
          <a:r>
            <a:rPr lang="en-MY" sz="800" b="0" i="1">
              <a:latin typeface="Century Gothic" panose="020B0502020202020204" pitchFamily="34" charset="0"/>
            </a:rPr>
            <a:t>Theft of personal property</a:t>
          </a:r>
          <a:endParaRPr lang="en-MY" sz="700" b="0" i="1">
            <a:latin typeface="Century Gothic" panose="020B0502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679928</xdr:colOff>
      <xdr:row>0</xdr:row>
      <xdr:rowOff>28575</xdr:rowOff>
    </xdr:from>
    <xdr:to>
      <xdr:col>7</xdr:col>
      <xdr:colOff>123827</xdr:colOff>
      <xdr:row>2</xdr:row>
      <xdr:rowOff>123826</xdr:rowOff>
    </xdr:to>
    <xdr:sp macro="" textlink="">
      <xdr:nvSpPr>
        <xdr:cNvPr id="3" name="Rectangle: Rounded Corners 2">
          <a:extLst>
            <a:ext uri="{FF2B5EF4-FFF2-40B4-BE49-F238E27FC236}">
              <a16:creationId xmlns:a16="http://schemas.microsoft.com/office/drawing/2014/main" id="{25F8C4A4-A136-4F84-B043-A4F2E352D44C}"/>
            </a:ext>
          </a:extLst>
        </xdr:cNvPr>
        <xdr:cNvSpPr/>
      </xdr:nvSpPr>
      <xdr:spPr>
        <a:xfrm>
          <a:off x="4918553" y="28575"/>
          <a:ext cx="2072799"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685799</xdr:colOff>
      <xdr:row>2</xdr:row>
      <xdr:rowOff>152399</xdr:rowOff>
    </xdr:from>
    <xdr:to>
      <xdr:col>7</xdr:col>
      <xdr:colOff>123824</xdr:colOff>
      <xdr:row>6</xdr:row>
      <xdr:rowOff>85725</xdr:rowOff>
    </xdr:to>
    <xdr:sp macro="" textlink="">
      <xdr:nvSpPr>
        <xdr:cNvPr id="4" name="Rectangle: Rounded Corners 3">
          <a:extLst>
            <a:ext uri="{FF2B5EF4-FFF2-40B4-BE49-F238E27FC236}">
              <a16:creationId xmlns:a16="http://schemas.microsoft.com/office/drawing/2014/main" id="{76C8BA7C-5229-4071-A5EB-1BCC0462CD31}"/>
            </a:ext>
          </a:extLst>
        </xdr:cNvPr>
        <xdr:cNvSpPr/>
      </xdr:nvSpPr>
      <xdr:spPr>
        <a:xfrm>
          <a:off x="4924424" y="457199"/>
          <a:ext cx="2066925" cy="5429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endParaRPr lang="en-MY" sz="700" b="0" i="1">
            <a:latin typeface="Century Gothic" panose="020B0502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862447</xdr:colOff>
      <xdr:row>0</xdr:row>
      <xdr:rowOff>28575</xdr:rowOff>
    </xdr:from>
    <xdr:to>
      <xdr:col>7</xdr:col>
      <xdr:colOff>114303</xdr:colOff>
      <xdr:row>2</xdr:row>
      <xdr:rowOff>123826</xdr:rowOff>
    </xdr:to>
    <xdr:sp macro="" textlink="">
      <xdr:nvSpPr>
        <xdr:cNvPr id="3" name="Rectangle: Rounded Corners 2">
          <a:extLst>
            <a:ext uri="{FF2B5EF4-FFF2-40B4-BE49-F238E27FC236}">
              <a16:creationId xmlns:a16="http://schemas.microsoft.com/office/drawing/2014/main" id="{C54467D2-CC81-4EB0-A2BD-816E49B4B62C}"/>
            </a:ext>
          </a:extLst>
        </xdr:cNvPr>
        <xdr:cNvSpPr/>
      </xdr:nvSpPr>
      <xdr:spPr>
        <a:xfrm>
          <a:off x="4891522" y="28575"/>
          <a:ext cx="1823606"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857250</xdr:colOff>
      <xdr:row>2</xdr:row>
      <xdr:rowOff>152399</xdr:rowOff>
    </xdr:from>
    <xdr:to>
      <xdr:col>7</xdr:col>
      <xdr:colOff>114300</xdr:colOff>
      <xdr:row>6</xdr:row>
      <xdr:rowOff>104775</xdr:rowOff>
    </xdr:to>
    <xdr:sp macro="" textlink="">
      <xdr:nvSpPr>
        <xdr:cNvPr id="4" name="Rectangle: Rounded Corners 3">
          <a:extLst>
            <a:ext uri="{FF2B5EF4-FFF2-40B4-BE49-F238E27FC236}">
              <a16:creationId xmlns:a16="http://schemas.microsoft.com/office/drawing/2014/main" id="{70118970-5D64-460A-851A-B1D5D8A0E9A2}"/>
            </a:ext>
          </a:extLst>
        </xdr:cNvPr>
        <xdr:cNvSpPr/>
      </xdr:nvSpPr>
      <xdr:spPr>
        <a:xfrm>
          <a:off x="4886325" y="457199"/>
          <a:ext cx="1828800"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895350</xdr:colOff>
      <xdr:row>6</xdr:row>
      <xdr:rowOff>142875</xdr:rowOff>
    </xdr:from>
    <xdr:to>
      <xdr:col>9</xdr:col>
      <xdr:colOff>114299</xdr:colOff>
      <xdr:row>10</xdr:row>
      <xdr:rowOff>104775</xdr:rowOff>
    </xdr:to>
    <xdr:sp macro="" textlink="">
      <xdr:nvSpPr>
        <xdr:cNvPr id="2" name="Rectangle: Rounded Corners 1">
          <a:extLst>
            <a:ext uri="{FF2B5EF4-FFF2-40B4-BE49-F238E27FC236}">
              <a16:creationId xmlns:a16="http://schemas.microsoft.com/office/drawing/2014/main" id="{27A4A4C9-795C-4D2D-BB19-89343CF23C34}"/>
            </a:ext>
          </a:extLst>
        </xdr:cNvPr>
        <xdr:cNvSpPr/>
      </xdr:nvSpPr>
      <xdr:spPr>
        <a:xfrm>
          <a:off x="4524375" y="1057275"/>
          <a:ext cx="2590799" cy="57150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050221</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 harta persendirian milik individu</a:t>
          </a:r>
        </a:p>
        <a:p>
          <a:pPr marL="0" indent="0" algn="r"/>
          <a:r>
            <a:rPr lang="en-MY" sz="800" b="0" i="1">
              <a:latin typeface="Century Gothic" panose="020B0502020202020204" pitchFamily="34" charset="0"/>
            </a:rPr>
            <a:t>Theft of personal property from a person</a:t>
          </a:r>
          <a:endParaRPr lang="en-MY" sz="700" b="0" i="1">
            <a:latin typeface="Century Gothic" panose="020B0502020202020204" pitchFamily="34" charset="0"/>
          </a:endParaRPr>
        </a:p>
      </xdr:txBody>
    </xdr:sp>
    <xdr:clientData/>
  </xdr:twoCellAnchor>
  <xdr:twoCellAnchor>
    <xdr:from>
      <xdr:col>6</xdr:col>
      <xdr:colOff>897516</xdr:colOff>
      <xdr:row>0</xdr:row>
      <xdr:rowOff>28575</xdr:rowOff>
    </xdr:from>
    <xdr:to>
      <xdr:col>9</xdr:col>
      <xdr:colOff>123828</xdr:colOff>
      <xdr:row>2</xdr:row>
      <xdr:rowOff>123826</xdr:rowOff>
    </xdr:to>
    <xdr:sp macro="" textlink="">
      <xdr:nvSpPr>
        <xdr:cNvPr id="3" name="Rectangle: Rounded Corners 2">
          <a:extLst>
            <a:ext uri="{FF2B5EF4-FFF2-40B4-BE49-F238E27FC236}">
              <a16:creationId xmlns:a16="http://schemas.microsoft.com/office/drawing/2014/main" id="{B068BD51-5939-456F-AFBB-20483B03351E}"/>
            </a:ext>
          </a:extLst>
        </xdr:cNvPr>
        <xdr:cNvSpPr/>
      </xdr:nvSpPr>
      <xdr:spPr>
        <a:xfrm>
          <a:off x="4526541" y="28575"/>
          <a:ext cx="2598162"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904875</xdr:colOff>
      <xdr:row>2</xdr:row>
      <xdr:rowOff>152399</xdr:rowOff>
    </xdr:from>
    <xdr:to>
      <xdr:col>9</xdr:col>
      <xdr:colOff>123825</xdr:colOff>
      <xdr:row>6</xdr:row>
      <xdr:rowOff>114300</xdr:rowOff>
    </xdr:to>
    <xdr:sp macro="" textlink="">
      <xdr:nvSpPr>
        <xdr:cNvPr id="4" name="Rectangle: Rounded Corners 3">
          <a:extLst>
            <a:ext uri="{FF2B5EF4-FFF2-40B4-BE49-F238E27FC236}">
              <a16:creationId xmlns:a16="http://schemas.microsoft.com/office/drawing/2014/main" id="{843136A3-83CC-473D-A9A0-3453DB0D32AD}"/>
            </a:ext>
          </a:extLst>
        </xdr:cNvPr>
        <xdr:cNvSpPr/>
      </xdr:nvSpPr>
      <xdr:spPr>
        <a:xfrm>
          <a:off x="4533900" y="457199"/>
          <a:ext cx="2590800"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persendirian</a:t>
          </a:r>
        </a:p>
        <a:p>
          <a:pPr marL="0" indent="0" algn="r"/>
          <a:r>
            <a:rPr lang="en-MY" sz="800" b="0" i="1">
              <a:latin typeface="Century Gothic" panose="020B0502020202020204" pitchFamily="34" charset="0"/>
            </a:rPr>
            <a:t>Theft of personal property</a:t>
          </a:r>
          <a:endParaRPr lang="en-MY" sz="700" b="0" i="1">
            <a:latin typeface="Century Gothic" panose="020B0502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85725</xdr:colOff>
      <xdr:row>6</xdr:row>
      <xdr:rowOff>152399</xdr:rowOff>
    </xdr:from>
    <xdr:to>
      <xdr:col>7</xdr:col>
      <xdr:colOff>114299</xdr:colOff>
      <xdr:row>10</xdr:row>
      <xdr:rowOff>104774</xdr:rowOff>
    </xdr:to>
    <xdr:sp macro="" textlink="">
      <xdr:nvSpPr>
        <xdr:cNvPr id="2" name="Rectangle: Rounded Corners 1">
          <a:extLst>
            <a:ext uri="{FF2B5EF4-FFF2-40B4-BE49-F238E27FC236}">
              <a16:creationId xmlns:a16="http://schemas.microsoft.com/office/drawing/2014/main" id="{9A9E700C-85E9-4381-80A6-B935E0CA8EB5}"/>
            </a:ext>
          </a:extLst>
        </xdr:cNvPr>
        <xdr:cNvSpPr/>
      </xdr:nvSpPr>
      <xdr:spPr>
        <a:xfrm>
          <a:off x="4048125" y="1066799"/>
          <a:ext cx="2657474" cy="56197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050221: </a:t>
          </a:r>
        </a:p>
        <a:p>
          <a:pPr algn="r"/>
          <a:r>
            <a:rPr lang="en-MY" sz="800" b="1" i="0">
              <a:latin typeface="Century Gothic" panose="020B0502020202020204" pitchFamily="34" charset="0"/>
            </a:rPr>
            <a:t>Kecurian harta persendirian milik individu</a:t>
          </a:r>
        </a:p>
        <a:p>
          <a:pPr algn="r"/>
          <a:r>
            <a:rPr lang="en-MY" sz="800" b="0" i="1">
              <a:latin typeface="Century Gothic" panose="020B0502020202020204" pitchFamily="34" charset="0"/>
            </a:rPr>
            <a:t>Theft of personal property from a person</a:t>
          </a:r>
        </a:p>
      </xdr:txBody>
    </xdr:sp>
    <xdr:clientData/>
  </xdr:twoCellAnchor>
  <xdr:twoCellAnchor>
    <xdr:from>
      <xdr:col>5</xdr:col>
      <xdr:colOff>87700</xdr:colOff>
      <xdr:row>0</xdr:row>
      <xdr:rowOff>28575</xdr:rowOff>
    </xdr:from>
    <xdr:to>
      <xdr:col>7</xdr:col>
      <xdr:colOff>123827</xdr:colOff>
      <xdr:row>2</xdr:row>
      <xdr:rowOff>123826</xdr:rowOff>
    </xdr:to>
    <xdr:sp macro="" textlink="">
      <xdr:nvSpPr>
        <xdr:cNvPr id="3" name="Rectangle: Rounded Corners 2">
          <a:extLst>
            <a:ext uri="{FF2B5EF4-FFF2-40B4-BE49-F238E27FC236}">
              <a16:creationId xmlns:a16="http://schemas.microsoft.com/office/drawing/2014/main" id="{53D64D9C-EDB1-4E5A-AA37-63934C5B5223}"/>
            </a:ext>
          </a:extLst>
        </xdr:cNvPr>
        <xdr:cNvSpPr/>
      </xdr:nvSpPr>
      <xdr:spPr>
        <a:xfrm>
          <a:off x="4050100" y="28575"/>
          <a:ext cx="2665027"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95249</xdr:colOff>
      <xdr:row>3</xdr:row>
      <xdr:rowOff>9524</xdr:rowOff>
    </xdr:from>
    <xdr:to>
      <xdr:col>7</xdr:col>
      <xdr:colOff>123824</xdr:colOff>
      <xdr:row>6</xdr:row>
      <xdr:rowOff>114300</xdr:rowOff>
    </xdr:to>
    <xdr:sp macro="" textlink="">
      <xdr:nvSpPr>
        <xdr:cNvPr id="4" name="Rectangle: Rounded Corners 3">
          <a:extLst>
            <a:ext uri="{FF2B5EF4-FFF2-40B4-BE49-F238E27FC236}">
              <a16:creationId xmlns:a16="http://schemas.microsoft.com/office/drawing/2014/main" id="{326A8023-6E74-4C5F-B9EA-39E51FA78CD7}"/>
            </a:ext>
          </a:extLst>
        </xdr:cNvPr>
        <xdr:cNvSpPr/>
      </xdr:nvSpPr>
      <xdr:spPr>
        <a:xfrm>
          <a:off x="4057649" y="466724"/>
          <a:ext cx="2657475"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endParaRPr lang="en-MY" sz="700" b="0" i="1">
            <a:latin typeface="Century Gothic" panose="020B0502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47625</xdr:colOff>
      <xdr:row>7</xdr:row>
      <xdr:rowOff>57150</xdr:rowOff>
    </xdr:from>
    <xdr:to>
      <xdr:col>7</xdr:col>
      <xdr:colOff>114299</xdr:colOff>
      <xdr:row>11</xdr:row>
      <xdr:rowOff>19050</xdr:rowOff>
    </xdr:to>
    <xdr:sp macro="" textlink="">
      <xdr:nvSpPr>
        <xdr:cNvPr id="2" name="Rectangle: Rounded Corners 1">
          <a:extLst>
            <a:ext uri="{FF2B5EF4-FFF2-40B4-BE49-F238E27FC236}">
              <a16:creationId xmlns:a16="http://schemas.microsoft.com/office/drawing/2014/main" id="{37303B53-401B-4221-BB9D-AB13F98694AD}"/>
            </a:ext>
          </a:extLst>
        </xdr:cNvPr>
        <xdr:cNvSpPr/>
      </xdr:nvSpPr>
      <xdr:spPr>
        <a:xfrm>
          <a:off x="3981450" y="1123950"/>
          <a:ext cx="2638424" cy="57150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050221: </a:t>
          </a:r>
        </a:p>
        <a:p>
          <a:pPr algn="r"/>
          <a:r>
            <a:rPr lang="en-MY" sz="800" b="1" i="0">
              <a:latin typeface="Century Gothic" panose="020B0502020202020204" pitchFamily="34" charset="0"/>
            </a:rPr>
            <a:t>Kecurian harta persendirian milik individu</a:t>
          </a:r>
        </a:p>
        <a:p>
          <a:pPr algn="r"/>
          <a:r>
            <a:rPr lang="en-MY" sz="800" b="0" i="1">
              <a:latin typeface="Century Gothic" panose="020B0502020202020204" pitchFamily="34" charset="0"/>
            </a:rPr>
            <a:t>Theft of personal property from a person</a:t>
          </a:r>
          <a:endParaRPr lang="en-MY" sz="700" b="0" i="1">
            <a:latin typeface="Century Gothic" panose="020B0502020202020204" pitchFamily="34" charset="0"/>
          </a:endParaRPr>
        </a:p>
      </xdr:txBody>
    </xdr:sp>
    <xdr:clientData/>
  </xdr:twoCellAnchor>
  <xdr:twoCellAnchor>
    <xdr:from>
      <xdr:col>5</xdr:col>
      <xdr:colOff>40129</xdr:colOff>
      <xdr:row>0</xdr:row>
      <xdr:rowOff>28575</xdr:rowOff>
    </xdr:from>
    <xdr:to>
      <xdr:col>7</xdr:col>
      <xdr:colOff>114302</xdr:colOff>
      <xdr:row>2</xdr:row>
      <xdr:rowOff>123826</xdr:rowOff>
    </xdr:to>
    <xdr:sp macro="" textlink="">
      <xdr:nvSpPr>
        <xdr:cNvPr id="3" name="Rectangle: Rounded Corners 2">
          <a:extLst>
            <a:ext uri="{FF2B5EF4-FFF2-40B4-BE49-F238E27FC236}">
              <a16:creationId xmlns:a16="http://schemas.microsoft.com/office/drawing/2014/main" id="{BF2051B9-D0D5-4A87-B4CF-B53B73013D39}"/>
            </a:ext>
          </a:extLst>
        </xdr:cNvPr>
        <xdr:cNvSpPr/>
      </xdr:nvSpPr>
      <xdr:spPr>
        <a:xfrm>
          <a:off x="3973954" y="28575"/>
          <a:ext cx="2645923"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47624</xdr:colOff>
      <xdr:row>3</xdr:row>
      <xdr:rowOff>19049</xdr:rowOff>
    </xdr:from>
    <xdr:to>
      <xdr:col>7</xdr:col>
      <xdr:colOff>114299</xdr:colOff>
      <xdr:row>7</xdr:row>
      <xdr:rowOff>19050</xdr:rowOff>
    </xdr:to>
    <xdr:sp macro="" textlink="">
      <xdr:nvSpPr>
        <xdr:cNvPr id="4" name="Rectangle: Rounded Corners 3">
          <a:extLst>
            <a:ext uri="{FF2B5EF4-FFF2-40B4-BE49-F238E27FC236}">
              <a16:creationId xmlns:a16="http://schemas.microsoft.com/office/drawing/2014/main" id="{93AFDE61-E75D-4B4E-BA89-8DEE28046C1C}"/>
            </a:ext>
          </a:extLst>
        </xdr:cNvPr>
        <xdr:cNvSpPr/>
      </xdr:nvSpPr>
      <xdr:spPr>
        <a:xfrm>
          <a:off x="3981449" y="476249"/>
          <a:ext cx="2638425" cy="6096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r>
            <a:rPr lang="en-MY" sz="800" b="0" i="1">
              <a:latin typeface="Century Gothic" panose="020B0502020202020204" pitchFamily="34" charset="0"/>
            </a:rPr>
            <a:t>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628650</xdr:colOff>
      <xdr:row>6</xdr:row>
      <xdr:rowOff>133349</xdr:rowOff>
    </xdr:from>
    <xdr:to>
      <xdr:col>9</xdr:col>
      <xdr:colOff>114299</xdr:colOff>
      <xdr:row>10</xdr:row>
      <xdr:rowOff>123824</xdr:rowOff>
    </xdr:to>
    <xdr:sp macro="" textlink="">
      <xdr:nvSpPr>
        <xdr:cNvPr id="2" name="Rectangle: Rounded Corners 1">
          <a:extLst>
            <a:ext uri="{FF2B5EF4-FFF2-40B4-BE49-F238E27FC236}">
              <a16:creationId xmlns:a16="http://schemas.microsoft.com/office/drawing/2014/main" id="{D201D049-71FA-4AB9-8798-75DE11AD5958}"/>
            </a:ext>
          </a:extLst>
        </xdr:cNvPr>
        <xdr:cNvSpPr/>
      </xdr:nvSpPr>
      <xdr:spPr>
        <a:xfrm>
          <a:off x="4467225" y="1047749"/>
          <a:ext cx="2771774" cy="60007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050222</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 harta persendirian dalam kenderaan</a:t>
          </a:r>
        </a:p>
        <a:p>
          <a:pPr marL="0" indent="0" algn="r"/>
          <a:r>
            <a:rPr lang="en-MY" sz="800" b="0" i="1">
              <a:latin typeface="Century Gothic" panose="020B0502020202020204" pitchFamily="34" charset="0"/>
            </a:rPr>
            <a:t>Theft of personal property from a vehicle</a:t>
          </a:r>
          <a:endParaRPr lang="en-MY" sz="700" b="0" i="1">
            <a:latin typeface="Century Gothic" panose="020B0502020202020204" pitchFamily="34" charset="0"/>
          </a:endParaRPr>
        </a:p>
      </xdr:txBody>
    </xdr:sp>
    <xdr:clientData/>
  </xdr:twoCellAnchor>
  <xdr:twoCellAnchor>
    <xdr:from>
      <xdr:col>6</xdr:col>
      <xdr:colOff>620776</xdr:colOff>
      <xdr:row>0</xdr:row>
      <xdr:rowOff>28575</xdr:rowOff>
    </xdr:from>
    <xdr:to>
      <xdr:col>9</xdr:col>
      <xdr:colOff>114303</xdr:colOff>
      <xdr:row>2</xdr:row>
      <xdr:rowOff>123826</xdr:rowOff>
    </xdr:to>
    <xdr:sp macro="" textlink="">
      <xdr:nvSpPr>
        <xdr:cNvPr id="3" name="Rectangle: Rounded Corners 2">
          <a:extLst>
            <a:ext uri="{FF2B5EF4-FFF2-40B4-BE49-F238E27FC236}">
              <a16:creationId xmlns:a16="http://schemas.microsoft.com/office/drawing/2014/main" id="{CA05885B-206E-477F-91BD-A1F3FCED2632}"/>
            </a:ext>
          </a:extLst>
        </xdr:cNvPr>
        <xdr:cNvSpPr/>
      </xdr:nvSpPr>
      <xdr:spPr>
        <a:xfrm>
          <a:off x="4459351" y="28575"/>
          <a:ext cx="2779652"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628649</xdr:colOff>
      <xdr:row>2</xdr:row>
      <xdr:rowOff>152399</xdr:rowOff>
    </xdr:from>
    <xdr:to>
      <xdr:col>9</xdr:col>
      <xdr:colOff>114299</xdr:colOff>
      <xdr:row>6</xdr:row>
      <xdr:rowOff>104775</xdr:rowOff>
    </xdr:to>
    <xdr:sp macro="" textlink="">
      <xdr:nvSpPr>
        <xdr:cNvPr id="4" name="Rectangle: Rounded Corners 3">
          <a:extLst>
            <a:ext uri="{FF2B5EF4-FFF2-40B4-BE49-F238E27FC236}">
              <a16:creationId xmlns:a16="http://schemas.microsoft.com/office/drawing/2014/main" id="{0C9FCAAF-7837-40EB-8DFC-7356CE96EA70}"/>
            </a:ext>
          </a:extLst>
        </xdr:cNvPr>
        <xdr:cNvSpPr/>
      </xdr:nvSpPr>
      <xdr:spPr>
        <a:xfrm>
          <a:off x="4467224" y="457199"/>
          <a:ext cx="2771775"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persendirian</a:t>
          </a:r>
        </a:p>
        <a:p>
          <a:pPr marL="0" indent="0" algn="r"/>
          <a:r>
            <a:rPr lang="en-MY" sz="800" b="0" i="1">
              <a:latin typeface="Century Gothic" panose="020B0502020202020204" pitchFamily="34" charset="0"/>
            </a:rPr>
            <a:t>Theft of personal property</a:t>
          </a:r>
          <a:endParaRPr lang="en-MY" sz="700" b="0" i="1">
            <a:latin typeface="Century Gothic" panose="020B0502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1219200</xdr:colOff>
      <xdr:row>7</xdr:row>
      <xdr:rowOff>0</xdr:rowOff>
    </xdr:from>
    <xdr:to>
      <xdr:col>7</xdr:col>
      <xdr:colOff>114299</xdr:colOff>
      <xdr:row>10</xdr:row>
      <xdr:rowOff>133350</xdr:rowOff>
    </xdr:to>
    <xdr:sp macro="" textlink="">
      <xdr:nvSpPr>
        <xdr:cNvPr id="2" name="Rectangle: Rounded Corners 1">
          <a:extLst>
            <a:ext uri="{FF2B5EF4-FFF2-40B4-BE49-F238E27FC236}">
              <a16:creationId xmlns:a16="http://schemas.microsoft.com/office/drawing/2014/main" id="{A180D08E-8003-4A1E-82C3-6D83FFE52ED7}"/>
            </a:ext>
          </a:extLst>
        </xdr:cNvPr>
        <xdr:cNvSpPr/>
      </xdr:nvSpPr>
      <xdr:spPr>
        <a:xfrm>
          <a:off x="3800475" y="1066800"/>
          <a:ext cx="2838449" cy="59055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050222: </a:t>
          </a:r>
        </a:p>
        <a:p>
          <a:pPr algn="r"/>
          <a:r>
            <a:rPr lang="en-MY" sz="800" b="1" i="0">
              <a:latin typeface="Century Gothic" panose="020B0502020202020204" pitchFamily="34" charset="0"/>
            </a:rPr>
            <a:t>Kecurian harta persendirian dalam kenderaan</a:t>
          </a:r>
        </a:p>
        <a:p>
          <a:pPr algn="r"/>
          <a:r>
            <a:rPr lang="en-MY" sz="800" b="0" i="1">
              <a:latin typeface="Century Gothic" panose="020B0502020202020204" pitchFamily="34" charset="0"/>
            </a:rPr>
            <a:t>Theft of personal property from a vehicle</a:t>
          </a:r>
        </a:p>
      </xdr:txBody>
    </xdr:sp>
    <xdr:clientData/>
  </xdr:twoCellAnchor>
  <xdr:twoCellAnchor>
    <xdr:from>
      <xdr:col>4</xdr:col>
      <xdr:colOff>1220662</xdr:colOff>
      <xdr:row>0</xdr:row>
      <xdr:rowOff>28575</xdr:rowOff>
    </xdr:from>
    <xdr:to>
      <xdr:col>7</xdr:col>
      <xdr:colOff>123828</xdr:colOff>
      <xdr:row>2</xdr:row>
      <xdr:rowOff>123826</xdr:rowOff>
    </xdr:to>
    <xdr:sp macro="" textlink="">
      <xdr:nvSpPr>
        <xdr:cNvPr id="3" name="Rectangle: Rounded Corners 2">
          <a:extLst>
            <a:ext uri="{FF2B5EF4-FFF2-40B4-BE49-F238E27FC236}">
              <a16:creationId xmlns:a16="http://schemas.microsoft.com/office/drawing/2014/main" id="{EEC87E04-77A2-402D-822F-4B88D94D4DD8}"/>
            </a:ext>
          </a:extLst>
        </xdr:cNvPr>
        <xdr:cNvSpPr/>
      </xdr:nvSpPr>
      <xdr:spPr>
        <a:xfrm>
          <a:off x="3801937" y="28575"/>
          <a:ext cx="2846516"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4</xdr:col>
      <xdr:colOff>1228725</xdr:colOff>
      <xdr:row>3</xdr:row>
      <xdr:rowOff>9524</xdr:rowOff>
    </xdr:from>
    <xdr:to>
      <xdr:col>7</xdr:col>
      <xdr:colOff>123825</xdr:colOff>
      <xdr:row>6</xdr:row>
      <xdr:rowOff>104775</xdr:rowOff>
    </xdr:to>
    <xdr:sp macro="" textlink="">
      <xdr:nvSpPr>
        <xdr:cNvPr id="4" name="Rectangle: Rounded Corners 3">
          <a:extLst>
            <a:ext uri="{FF2B5EF4-FFF2-40B4-BE49-F238E27FC236}">
              <a16:creationId xmlns:a16="http://schemas.microsoft.com/office/drawing/2014/main" id="{4BA31FDD-DEF9-4083-82B6-57BF62187183}"/>
            </a:ext>
          </a:extLst>
        </xdr:cNvPr>
        <xdr:cNvSpPr/>
      </xdr:nvSpPr>
      <xdr:spPr>
        <a:xfrm>
          <a:off x="3810000" y="466724"/>
          <a:ext cx="2838450"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endParaRPr lang="en-MY" sz="700" b="0" i="1">
            <a:latin typeface="Century Gothic" panose="020B0502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1123950</xdr:colOff>
      <xdr:row>7</xdr:row>
      <xdr:rowOff>0</xdr:rowOff>
    </xdr:from>
    <xdr:to>
      <xdr:col>7</xdr:col>
      <xdr:colOff>104774</xdr:colOff>
      <xdr:row>10</xdr:row>
      <xdr:rowOff>133350</xdr:rowOff>
    </xdr:to>
    <xdr:sp macro="" textlink="">
      <xdr:nvSpPr>
        <xdr:cNvPr id="2" name="Rectangle: Rounded Corners 1">
          <a:extLst>
            <a:ext uri="{FF2B5EF4-FFF2-40B4-BE49-F238E27FC236}">
              <a16:creationId xmlns:a16="http://schemas.microsoft.com/office/drawing/2014/main" id="{2AC4B2A9-3AE7-4767-AB06-DB9CC1670261}"/>
            </a:ext>
          </a:extLst>
        </xdr:cNvPr>
        <xdr:cNvSpPr/>
      </xdr:nvSpPr>
      <xdr:spPr>
        <a:xfrm>
          <a:off x="3790950" y="1066800"/>
          <a:ext cx="2838449" cy="59055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050222: </a:t>
          </a:r>
        </a:p>
        <a:p>
          <a:pPr algn="r"/>
          <a:r>
            <a:rPr lang="en-MY" sz="800" b="1" i="0">
              <a:latin typeface="Century Gothic" panose="020B0502020202020204" pitchFamily="34" charset="0"/>
            </a:rPr>
            <a:t>Kecurian harta persendirian dalam kenderaan</a:t>
          </a:r>
        </a:p>
        <a:p>
          <a:pPr algn="r"/>
          <a:r>
            <a:rPr lang="en-MY" sz="800" b="0" i="1">
              <a:latin typeface="Century Gothic" panose="020B0502020202020204" pitchFamily="34" charset="0"/>
            </a:rPr>
            <a:t>Theft of personal property from a vehicle</a:t>
          </a:r>
          <a:endParaRPr lang="en-MY" sz="700" b="0" i="1">
            <a:latin typeface="Century Gothic" panose="020B0502020202020204" pitchFamily="34" charset="0"/>
          </a:endParaRPr>
        </a:p>
      </xdr:txBody>
    </xdr:sp>
    <xdr:clientData/>
  </xdr:twoCellAnchor>
  <xdr:twoCellAnchor>
    <xdr:from>
      <xdr:col>4</xdr:col>
      <xdr:colOff>1125412</xdr:colOff>
      <xdr:row>0</xdr:row>
      <xdr:rowOff>28575</xdr:rowOff>
    </xdr:from>
    <xdr:to>
      <xdr:col>7</xdr:col>
      <xdr:colOff>114303</xdr:colOff>
      <xdr:row>2</xdr:row>
      <xdr:rowOff>123826</xdr:rowOff>
    </xdr:to>
    <xdr:sp macro="" textlink="">
      <xdr:nvSpPr>
        <xdr:cNvPr id="3" name="Rectangle: Rounded Corners 2">
          <a:extLst>
            <a:ext uri="{FF2B5EF4-FFF2-40B4-BE49-F238E27FC236}">
              <a16:creationId xmlns:a16="http://schemas.microsoft.com/office/drawing/2014/main" id="{B1AFE5F4-93C7-46A2-8250-AB601AF40913}"/>
            </a:ext>
          </a:extLst>
        </xdr:cNvPr>
        <xdr:cNvSpPr/>
      </xdr:nvSpPr>
      <xdr:spPr>
        <a:xfrm>
          <a:off x="3792412" y="28575"/>
          <a:ext cx="2846516"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4</xdr:col>
      <xdr:colOff>1133475</xdr:colOff>
      <xdr:row>3</xdr:row>
      <xdr:rowOff>9524</xdr:rowOff>
    </xdr:from>
    <xdr:to>
      <xdr:col>7</xdr:col>
      <xdr:colOff>114300</xdr:colOff>
      <xdr:row>6</xdr:row>
      <xdr:rowOff>104775</xdr:rowOff>
    </xdr:to>
    <xdr:sp macro="" textlink="">
      <xdr:nvSpPr>
        <xdr:cNvPr id="4" name="Rectangle: Rounded Corners 3">
          <a:extLst>
            <a:ext uri="{FF2B5EF4-FFF2-40B4-BE49-F238E27FC236}">
              <a16:creationId xmlns:a16="http://schemas.microsoft.com/office/drawing/2014/main" id="{FB5A3EBD-43F4-49D4-BD13-FBFF57609448}"/>
            </a:ext>
          </a:extLst>
        </xdr:cNvPr>
        <xdr:cNvSpPr/>
      </xdr:nvSpPr>
      <xdr:spPr>
        <a:xfrm>
          <a:off x="3800475" y="466724"/>
          <a:ext cx="2838450"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r>
            <a:rPr lang="en-MY" sz="800" b="0" i="1">
              <a:latin typeface="Century Gothic" panose="020B0502020202020204" pitchFamily="34" charset="0"/>
            </a:rPr>
            <a:t>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901327</xdr:colOff>
      <xdr:row>0</xdr:row>
      <xdr:rowOff>19049</xdr:rowOff>
    </xdr:from>
    <xdr:to>
      <xdr:col>15</xdr:col>
      <xdr:colOff>114302</xdr:colOff>
      <xdr:row>2</xdr:row>
      <xdr:rowOff>114300</xdr:rowOff>
    </xdr:to>
    <xdr:sp macro="" textlink="">
      <xdr:nvSpPr>
        <xdr:cNvPr id="3" name="Rectangle: Rounded Corners 2">
          <a:extLst>
            <a:ext uri="{FF2B5EF4-FFF2-40B4-BE49-F238E27FC236}">
              <a16:creationId xmlns:a16="http://schemas.microsoft.com/office/drawing/2014/main" id="{7EE00E74-5C6C-43EC-832A-8D8FD7CDCBA2}"/>
            </a:ext>
          </a:extLst>
        </xdr:cNvPr>
        <xdr:cNvSpPr/>
      </xdr:nvSpPr>
      <xdr:spPr>
        <a:xfrm>
          <a:off x="6197227" y="19049"/>
          <a:ext cx="2432425"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0501: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Pecah Rumah</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Burglary</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10</xdr:col>
      <xdr:colOff>895350</xdr:colOff>
      <xdr:row>2</xdr:row>
      <xdr:rowOff>152398</xdr:rowOff>
    </xdr:from>
    <xdr:to>
      <xdr:col>15</xdr:col>
      <xdr:colOff>114299</xdr:colOff>
      <xdr:row>6</xdr:row>
      <xdr:rowOff>114300</xdr:rowOff>
    </xdr:to>
    <xdr:sp macro="" textlink="">
      <xdr:nvSpPr>
        <xdr:cNvPr id="4" name="Rectangle: Rounded Corners 3">
          <a:extLst>
            <a:ext uri="{FF2B5EF4-FFF2-40B4-BE49-F238E27FC236}">
              <a16:creationId xmlns:a16="http://schemas.microsoft.com/office/drawing/2014/main" id="{1365C812-6F0C-4C5A-9A11-FFABF10B1D48}"/>
            </a:ext>
          </a:extLst>
        </xdr:cNvPr>
        <xdr:cNvSpPr/>
      </xdr:nvSpPr>
      <xdr:spPr>
        <a:xfrm>
          <a:off x="6191250" y="457198"/>
          <a:ext cx="2438399" cy="571502"/>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05012</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Pecah rumah kediaman persendirian</a:t>
          </a:r>
        </a:p>
        <a:p>
          <a:pPr marL="0" indent="0" algn="r"/>
          <a:r>
            <a:rPr lang="en-MY" sz="800" b="0" i="1">
              <a:latin typeface="Century Gothic" panose="020B0502020202020204" pitchFamily="34" charset="0"/>
            </a:rPr>
            <a:t>Burglary of private residential premises</a:t>
          </a:r>
          <a:endParaRPr lang="en-MY" sz="700" b="0" i="1">
            <a:latin typeface="Century Gothic" panose="020B050202020202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638175</xdr:colOff>
      <xdr:row>6</xdr:row>
      <xdr:rowOff>133349</xdr:rowOff>
    </xdr:from>
    <xdr:to>
      <xdr:col>9</xdr:col>
      <xdr:colOff>114299</xdr:colOff>
      <xdr:row>10</xdr:row>
      <xdr:rowOff>104774</xdr:rowOff>
    </xdr:to>
    <xdr:sp macro="" textlink="">
      <xdr:nvSpPr>
        <xdr:cNvPr id="2" name="Rectangle: Rounded Corners 1">
          <a:extLst>
            <a:ext uri="{FF2B5EF4-FFF2-40B4-BE49-F238E27FC236}">
              <a16:creationId xmlns:a16="http://schemas.microsoft.com/office/drawing/2014/main" id="{66DB0825-80E1-4626-A115-4CEBCAC76F05}"/>
            </a:ext>
          </a:extLst>
        </xdr:cNvPr>
        <xdr:cNvSpPr/>
      </xdr:nvSpPr>
      <xdr:spPr>
        <a:xfrm>
          <a:off x="4486275" y="1047749"/>
          <a:ext cx="2533649" cy="58102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050229</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Lain-lain kecurian harta persendirian</a:t>
          </a:r>
        </a:p>
        <a:p>
          <a:pPr marL="0" indent="0" algn="r"/>
          <a:r>
            <a:rPr lang="en-MY" sz="800" b="0" i="1">
              <a:latin typeface="Century Gothic" panose="020B0502020202020204" pitchFamily="34" charset="0"/>
            </a:rPr>
            <a:t>Other theft of personal property</a:t>
          </a:r>
          <a:endParaRPr lang="en-MY" sz="700" b="0" i="1">
            <a:latin typeface="Century Gothic" panose="020B0502020202020204" pitchFamily="34" charset="0"/>
          </a:endParaRPr>
        </a:p>
      </xdr:txBody>
    </xdr:sp>
    <xdr:clientData/>
  </xdr:twoCellAnchor>
  <xdr:twoCellAnchor>
    <xdr:from>
      <xdr:col>6</xdr:col>
      <xdr:colOff>640503</xdr:colOff>
      <xdr:row>0</xdr:row>
      <xdr:rowOff>28575</xdr:rowOff>
    </xdr:from>
    <xdr:to>
      <xdr:col>9</xdr:col>
      <xdr:colOff>123828</xdr:colOff>
      <xdr:row>2</xdr:row>
      <xdr:rowOff>123826</xdr:rowOff>
    </xdr:to>
    <xdr:sp macro="" textlink="">
      <xdr:nvSpPr>
        <xdr:cNvPr id="3" name="Rectangle: Rounded Corners 2">
          <a:extLst>
            <a:ext uri="{FF2B5EF4-FFF2-40B4-BE49-F238E27FC236}">
              <a16:creationId xmlns:a16="http://schemas.microsoft.com/office/drawing/2014/main" id="{11603943-FE9A-4BC1-8453-A4C53FA00836}"/>
            </a:ext>
          </a:extLst>
        </xdr:cNvPr>
        <xdr:cNvSpPr/>
      </xdr:nvSpPr>
      <xdr:spPr>
        <a:xfrm>
          <a:off x="4488603" y="28575"/>
          <a:ext cx="2540850"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647700</xdr:colOff>
      <xdr:row>3</xdr:row>
      <xdr:rowOff>9524</xdr:rowOff>
    </xdr:from>
    <xdr:to>
      <xdr:col>9</xdr:col>
      <xdr:colOff>123825</xdr:colOff>
      <xdr:row>6</xdr:row>
      <xdr:rowOff>95250</xdr:rowOff>
    </xdr:to>
    <xdr:sp macro="" textlink="">
      <xdr:nvSpPr>
        <xdr:cNvPr id="4" name="Rectangle: Rounded Corners 3">
          <a:extLst>
            <a:ext uri="{FF2B5EF4-FFF2-40B4-BE49-F238E27FC236}">
              <a16:creationId xmlns:a16="http://schemas.microsoft.com/office/drawing/2014/main" id="{117251FC-F05B-4869-8786-2B4D826818BB}"/>
            </a:ext>
          </a:extLst>
        </xdr:cNvPr>
        <xdr:cNvSpPr/>
      </xdr:nvSpPr>
      <xdr:spPr>
        <a:xfrm>
          <a:off x="4495800" y="466724"/>
          <a:ext cx="2533650" cy="5429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05022</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persendirian</a:t>
          </a:r>
        </a:p>
        <a:p>
          <a:pPr marL="0" indent="0" algn="r"/>
          <a:r>
            <a:rPr lang="en-MY" sz="800" b="0" i="1">
              <a:latin typeface="Century Gothic" panose="020B0502020202020204" pitchFamily="34" charset="0"/>
            </a:rPr>
            <a:t>Theft of personal property</a:t>
          </a:r>
          <a:endParaRPr lang="en-MY" sz="700" b="0" i="1">
            <a:latin typeface="Century Gothic" panose="020B0502020202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161925</xdr:colOff>
      <xdr:row>6</xdr:row>
      <xdr:rowOff>152399</xdr:rowOff>
    </xdr:from>
    <xdr:to>
      <xdr:col>7</xdr:col>
      <xdr:colOff>114299</xdr:colOff>
      <xdr:row>10</xdr:row>
      <xdr:rowOff>123824</xdr:rowOff>
    </xdr:to>
    <xdr:sp macro="" textlink="">
      <xdr:nvSpPr>
        <xdr:cNvPr id="2" name="Rectangle: Rounded Corners 1">
          <a:extLst>
            <a:ext uri="{FF2B5EF4-FFF2-40B4-BE49-F238E27FC236}">
              <a16:creationId xmlns:a16="http://schemas.microsoft.com/office/drawing/2014/main" id="{CE9CDFD4-22AD-49BC-B9E5-704736F2A50C}"/>
            </a:ext>
          </a:extLst>
        </xdr:cNvPr>
        <xdr:cNvSpPr/>
      </xdr:nvSpPr>
      <xdr:spPr>
        <a:xfrm>
          <a:off x="4257675" y="1066799"/>
          <a:ext cx="2581274" cy="58102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050229: </a:t>
          </a:r>
        </a:p>
        <a:p>
          <a:pPr algn="r"/>
          <a:r>
            <a:rPr lang="en-MY" sz="800" b="1" i="0">
              <a:latin typeface="Century Gothic" panose="020B0502020202020204" pitchFamily="34" charset="0"/>
            </a:rPr>
            <a:t>Lain-lain kecurian harta persendirian</a:t>
          </a:r>
        </a:p>
        <a:p>
          <a:pPr algn="r"/>
          <a:r>
            <a:rPr lang="en-MY" sz="800" b="0" i="1">
              <a:latin typeface="Century Gothic" panose="020B0502020202020204" pitchFamily="34" charset="0"/>
            </a:rPr>
            <a:t>Other theft of personal property</a:t>
          </a:r>
        </a:p>
      </xdr:txBody>
    </xdr:sp>
    <xdr:clientData/>
  </xdr:twoCellAnchor>
  <xdr:twoCellAnchor>
    <xdr:from>
      <xdr:col>5</xdr:col>
      <xdr:colOff>164116</xdr:colOff>
      <xdr:row>0</xdr:row>
      <xdr:rowOff>28575</xdr:rowOff>
    </xdr:from>
    <xdr:to>
      <xdr:col>7</xdr:col>
      <xdr:colOff>123827</xdr:colOff>
      <xdr:row>2</xdr:row>
      <xdr:rowOff>123826</xdr:rowOff>
    </xdr:to>
    <xdr:sp macro="" textlink="">
      <xdr:nvSpPr>
        <xdr:cNvPr id="3" name="Rectangle: Rounded Corners 2">
          <a:extLst>
            <a:ext uri="{FF2B5EF4-FFF2-40B4-BE49-F238E27FC236}">
              <a16:creationId xmlns:a16="http://schemas.microsoft.com/office/drawing/2014/main" id="{39CD4F31-8FBF-4CB3-B09B-DE7498C61917}"/>
            </a:ext>
          </a:extLst>
        </xdr:cNvPr>
        <xdr:cNvSpPr/>
      </xdr:nvSpPr>
      <xdr:spPr>
        <a:xfrm>
          <a:off x="4259866" y="28575"/>
          <a:ext cx="2588611"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171449</xdr:colOff>
      <xdr:row>3</xdr:row>
      <xdr:rowOff>9524</xdr:rowOff>
    </xdr:from>
    <xdr:to>
      <xdr:col>7</xdr:col>
      <xdr:colOff>123824</xdr:colOff>
      <xdr:row>6</xdr:row>
      <xdr:rowOff>114300</xdr:rowOff>
    </xdr:to>
    <xdr:sp macro="" textlink="">
      <xdr:nvSpPr>
        <xdr:cNvPr id="4" name="Rectangle: Rounded Corners 3">
          <a:extLst>
            <a:ext uri="{FF2B5EF4-FFF2-40B4-BE49-F238E27FC236}">
              <a16:creationId xmlns:a16="http://schemas.microsoft.com/office/drawing/2014/main" id="{AEDBBDC0-83A2-4164-B7E2-CB76867A00AE}"/>
            </a:ext>
          </a:extLst>
        </xdr:cNvPr>
        <xdr:cNvSpPr/>
      </xdr:nvSpPr>
      <xdr:spPr>
        <a:xfrm>
          <a:off x="4267199" y="466724"/>
          <a:ext cx="2581275"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endParaRPr lang="en-MY" sz="700" b="0" i="1">
            <a:latin typeface="Century Gothic" panose="020B0502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123825</xdr:colOff>
      <xdr:row>7</xdr:row>
      <xdr:rowOff>9524</xdr:rowOff>
    </xdr:from>
    <xdr:to>
      <xdr:col>7</xdr:col>
      <xdr:colOff>104774</xdr:colOff>
      <xdr:row>10</xdr:row>
      <xdr:rowOff>133349</xdr:rowOff>
    </xdr:to>
    <xdr:sp macro="" textlink="">
      <xdr:nvSpPr>
        <xdr:cNvPr id="2" name="Rectangle: Rounded Corners 1">
          <a:extLst>
            <a:ext uri="{FF2B5EF4-FFF2-40B4-BE49-F238E27FC236}">
              <a16:creationId xmlns:a16="http://schemas.microsoft.com/office/drawing/2014/main" id="{11A1699B-73C0-4A67-9F9C-C46BBD85B5D8}"/>
            </a:ext>
          </a:extLst>
        </xdr:cNvPr>
        <xdr:cNvSpPr/>
      </xdr:nvSpPr>
      <xdr:spPr>
        <a:xfrm>
          <a:off x="4191000" y="1076324"/>
          <a:ext cx="2552699" cy="581025"/>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050229: </a:t>
          </a:r>
        </a:p>
        <a:p>
          <a:pPr algn="r"/>
          <a:r>
            <a:rPr lang="en-MY" sz="800" b="1" i="0">
              <a:latin typeface="Century Gothic" panose="020B0502020202020204" pitchFamily="34" charset="0"/>
            </a:rPr>
            <a:t>Lain-lain kecurian harta persendirian</a:t>
          </a:r>
        </a:p>
        <a:p>
          <a:pPr algn="r"/>
          <a:r>
            <a:rPr lang="en-MY" sz="800" b="0" i="1">
              <a:latin typeface="Century Gothic" panose="020B0502020202020204" pitchFamily="34" charset="0"/>
            </a:rPr>
            <a:t>Other theft of personal property</a:t>
          </a:r>
        </a:p>
      </xdr:txBody>
    </xdr:sp>
    <xdr:clientData/>
  </xdr:twoCellAnchor>
  <xdr:twoCellAnchor>
    <xdr:from>
      <xdr:col>5</xdr:col>
      <xdr:colOff>126099</xdr:colOff>
      <xdr:row>0</xdr:row>
      <xdr:rowOff>28575</xdr:rowOff>
    </xdr:from>
    <xdr:to>
      <xdr:col>7</xdr:col>
      <xdr:colOff>114303</xdr:colOff>
      <xdr:row>2</xdr:row>
      <xdr:rowOff>123826</xdr:rowOff>
    </xdr:to>
    <xdr:sp macro="" textlink="">
      <xdr:nvSpPr>
        <xdr:cNvPr id="3" name="Rectangle: Rounded Corners 2">
          <a:extLst>
            <a:ext uri="{FF2B5EF4-FFF2-40B4-BE49-F238E27FC236}">
              <a16:creationId xmlns:a16="http://schemas.microsoft.com/office/drawing/2014/main" id="{05B9A44B-EA0C-4E64-B250-26EF2C07A05D}"/>
            </a:ext>
          </a:extLst>
        </xdr:cNvPr>
        <xdr:cNvSpPr/>
      </xdr:nvSpPr>
      <xdr:spPr>
        <a:xfrm>
          <a:off x="4193274" y="28575"/>
          <a:ext cx="2559954"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133350</xdr:colOff>
      <xdr:row>3</xdr:row>
      <xdr:rowOff>9524</xdr:rowOff>
    </xdr:from>
    <xdr:to>
      <xdr:col>7</xdr:col>
      <xdr:colOff>114300</xdr:colOff>
      <xdr:row>6</xdr:row>
      <xdr:rowOff>114300</xdr:rowOff>
    </xdr:to>
    <xdr:sp macro="" textlink="">
      <xdr:nvSpPr>
        <xdr:cNvPr id="4" name="Rectangle: Rounded Corners 3">
          <a:extLst>
            <a:ext uri="{FF2B5EF4-FFF2-40B4-BE49-F238E27FC236}">
              <a16:creationId xmlns:a16="http://schemas.microsoft.com/office/drawing/2014/main" id="{9D01AB26-BB44-46F0-96CE-55ED253ECD35}"/>
            </a:ext>
          </a:extLst>
        </xdr:cNvPr>
        <xdr:cNvSpPr/>
      </xdr:nvSpPr>
      <xdr:spPr>
        <a:xfrm>
          <a:off x="4200525" y="466724"/>
          <a:ext cx="2552700"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05022: </a:t>
          </a:r>
        </a:p>
        <a:p>
          <a:pPr algn="r"/>
          <a:r>
            <a:rPr lang="en-MY" sz="800" b="1" i="0">
              <a:latin typeface="Century Gothic" panose="020B0502020202020204" pitchFamily="34" charset="0"/>
            </a:rPr>
            <a:t>Kecurian harta persendirian</a:t>
          </a:r>
        </a:p>
        <a:p>
          <a:pPr algn="r"/>
          <a:r>
            <a:rPr lang="en-MY" sz="800" b="0" i="1">
              <a:latin typeface="Century Gothic" panose="020B0502020202020204" pitchFamily="34" charset="0"/>
            </a:rPr>
            <a:t>Theft of personal property</a:t>
          </a:r>
        </a:p>
        <a:p>
          <a:pPr algn="r"/>
          <a:r>
            <a:rPr lang="en-MY" sz="800" b="0" i="1">
              <a:latin typeface="Century Gothic" panose="020B0502020202020204" pitchFamily="34" charset="0"/>
            </a:rPr>
            <a:t>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594502</xdr:colOff>
      <xdr:row>0</xdr:row>
      <xdr:rowOff>28575</xdr:rowOff>
    </xdr:from>
    <xdr:to>
      <xdr:col>9</xdr:col>
      <xdr:colOff>123828</xdr:colOff>
      <xdr:row>2</xdr:row>
      <xdr:rowOff>142875</xdr:rowOff>
    </xdr:to>
    <xdr:sp macro="" textlink="">
      <xdr:nvSpPr>
        <xdr:cNvPr id="4" name="Rectangle: Rounded Corners 3">
          <a:extLst>
            <a:ext uri="{FF2B5EF4-FFF2-40B4-BE49-F238E27FC236}">
              <a16:creationId xmlns:a16="http://schemas.microsoft.com/office/drawing/2014/main" id="{0D948941-CBED-455A-B56E-7C61E22E5799}"/>
            </a:ext>
          </a:extLst>
        </xdr:cNvPr>
        <xdr:cNvSpPr/>
      </xdr:nvSpPr>
      <xdr:spPr>
        <a:xfrm>
          <a:off x="5480827" y="28575"/>
          <a:ext cx="1967726" cy="41910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7</xdr:col>
      <xdr:colOff>600075</xdr:colOff>
      <xdr:row>3</xdr:row>
      <xdr:rowOff>9524</xdr:rowOff>
    </xdr:from>
    <xdr:to>
      <xdr:col>9</xdr:col>
      <xdr:colOff>123825</xdr:colOff>
      <xdr:row>6</xdr:row>
      <xdr:rowOff>142875</xdr:rowOff>
    </xdr:to>
    <xdr:sp macro="" textlink="">
      <xdr:nvSpPr>
        <xdr:cNvPr id="5" name="Rectangle: Rounded Corners 4">
          <a:extLst>
            <a:ext uri="{FF2B5EF4-FFF2-40B4-BE49-F238E27FC236}">
              <a16:creationId xmlns:a16="http://schemas.microsoft.com/office/drawing/2014/main" id="{568BB126-1488-4A64-A9F8-C374D082FC91}"/>
            </a:ext>
          </a:extLst>
        </xdr:cNvPr>
        <xdr:cNvSpPr/>
      </xdr:nvSpPr>
      <xdr:spPr>
        <a:xfrm>
          <a:off x="5486400" y="466724"/>
          <a:ext cx="1962150" cy="5905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05023</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perniagaan</a:t>
          </a:r>
        </a:p>
        <a:p>
          <a:pPr marL="0" indent="0" algn="r"/>
          <a:r>
            <a:rPr lang="en-MY" sz="800" b="0" i="1">
              <a:latin typeface="Century Gothic" panose="020B0502020202020204" pitchFamily="34" charset="0"/>
            </a:rPr>
            <a:t>Theft of business property</a:t>
          </a:r>
          <a:endParaRPr lang="en-MY" sz="700" b="0" i="1">
            <a:latin typeface="Century Gothic" panose="020B0502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756346</xdr:colOff>
      <xdr:row>0</xdr:row>
      <xdr:rowOff>28575</xdr:rowOff>
    </xdr:from>
    <xdr:to>
      <xdr:col>7</xdr:col>
      <xdr:colOff>123828</xdr:colOff>
      <xdr:row>2</xdr:row>
      <xdr:rowOff>123826</xdr:rowOff>
    </xdr:to>
    <xdr:sp macro="" textlink="">
      <xdr:nvSpPr>
        <xdr:cNvPr id="2" name="Rectangle: Rounded Corners 1">
          <a:extLst>
            <a:ext uri="{FF2B5EF4-FFF2-40B4-BE49-F238E27FC236}">
              <a16:creationId xmlns:a16="http://schemas.microsoft.com/office/drawing/2014/main" id="{F30AFFED-8AAC-4BC5-A54C-60527A9DC465}"/>
            </a:ext>
          </a:extLst>
        </xdr:cNvPr>
        <xdr:cNvSpPr/>
      </xdr:nvSpPr>
      <xdr:spPr>
        <a:xfrm>
          <a:off x="4699696" y="28575"/>
          <a:ext cx="1996382"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761999</xdr:colOff>
      <xdr:row>3</xdr:row>
      <xdr:rowOff>9524</xdr:rowOff>
    </xdr:from>
    <xdr:to>
      <xdr:col>7</xdr:col>
      <xdr:colOff>123824</xdr:colOff>
      <xdr:row>6</xdr:row>
      <xdr:rowOff>95250</xdr:rowOff>
    </xdr:to>
    <xdr:sp macro="" textlink="">
      <xdr:nvSpPr>
        <xdr:cNvPr id="3" name="Rectangle: Rounded Corners 2">
          <a:extLst>
            <a:ext uri="{FF2B5EF4-FFF2-40B4-BE49-F238E27FC236}">
              <a16:creationId xmlns:a16="http://schemas.microsoft.com/office/drawing/2014/main" id="{4FA08018-851A-41CA-9677-824B6939AAA9}"/>
            </a:ext>
          </a:extLst>
        </xdr:cNvPr>
        <xdr:cNvSpPr/>
      </xdr:nvSpPr>
      <xdr:spPr>
        <a:xfrm>
          <a:off x="4705349" y="466724"/>
          <a:ext cx="1990725" cy="5429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05023: </a:t>
          </a:r>
        </a:p>
        <a:p>
          <a:pPr algn="r"/>
          <a:r>
            <a:rPr lang="en-MY" sz="800" b="1" i="0">
              <a:latin typeface="Century Gothic" panose="020B0502020202020204" pitchFamily="34" charset="0"/>
            </a:rPr>
            <a:t>Kecurian harta perniagaan</a:t>
          </a:r>
        </a:p>
        <a:p>
          <a:pPr algn="r"/>
          <a:r>
            <a:rPr lang="en-MY" sz="800" b="0" i="1">
              <a:latin typeface="Century Gothic" panose="020B0502020202020204" pitchFamily="34" charset="0"/>
            </a:rPr>
            <a:t>Theft of business property</a:t>
          </a:r>
        </a:p>
        <a:p>
          <a:pPr algn="r"/>
          <a:endParaRPr lang="en-MY" sz="700" b="0" i="1">
            <a:latin typeface="Century Gothic" panose="020B0502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699223</xdr:colOff>
      <xdr:row>0</xdr:row>
      <xdr:rowOff>28575</xdr:rowOff>
    </xdr:from>
    <xdr:to>
      <xdr:col>7</xdr:col>
      <xdr:colOff>114303</xdr:colOff>
      <xdr:row>2</xdr:row>
      <xdr:rowOff>123826</xdr:rowOff>
    </xdr:to>
    <xdr:sp macro="" textlink="">
      <xdr:nvSpPr>
        <xdr:cNvPr id="2" name="Rectangle: Rounded Corners 1">
          <a:extLst>
            <a:ext uri="{FF2B5EF4-FFF2-40B4-BE49-F238E27FC236}">
              <a16:creationId xmlns:a16="http://schemas.microsoft.com/office/drawing/2014/main" id="{7A8FDD98-D822-4D37-82A9-01CBBD2FFE2D}"/>
            </a:ext>
          </a:extLst>
        </xdr:cNvPr>
        <xdr:cNvSpPr/>
      </xdr:nvSpPr>
      <xdr:spPr>
        <a:xfrm>
          <a:off x="4613998" y="28575"/>
          <a:ext cx="1986830"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704850</xdr:colOff>
      <xdr:row>3</xdr:row>
      <xdr:rowOff>9524</xdr:rowOff>
    </xdr:from>
    <xdr:to>
      <xdr:col>7</xdr:col>
      <xdr:colOff>114300</xdr:colOff>
      <xdr:row>6</xdr:row>
      <xdr:rowOff>133350</xdr:rowOff>
    </xdr:to>
    <xdr:sp macro="" textlink="">
      <xdr:nvSpPr>
        <xdr:cNvPr id="3" name="Rectangle: Rounded Corners 2">
          <a:extLst>
            <a:ext uri="{FF2B5EF4-FFF2-40B4-BE49-F238E27FC236}">
              <a16:creationId xmlns:a16="http://schemas.microsoft.com/office/drawing/2014/main" id="{E9315967-6722-42A8-86FB-3E2275D4E3F4}"/>
            </a:ext>
          </a:extLst>
        </xdr:cNvPr>
        <xdr:cNvSpPr/>
      </xdr:nvSpPr>
      <xdr:spPr>
        <a:xfrm>
          <a:off x="4619625" y="466724"/>
          <a:ext cx="198120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05023: </a:t>
          </a:r>
        </a:p>
        <a:p>
          <a:pPr algn="r"/>
          <a:r>
            <a:rPr lang="en-MY" sz="800" b="1" i="0">
              <a:latin typeface="Century Gothic" panose="020B0502020202020204" pitchFamily="34" charset="0"/>
            </a:rPr>
            <a:t>Kecurian harta perniagaan</a:t>
          </a:r>
        </a:p>
        <a:p>
          <a:pPr algn="r"/>
          <a:r>
            <a:rPr lang="en-MY" sz="800" b="0" i="1">
              <a:latin typeface="Century Gothic" panose="020B0502020202020204" pitchFamily="34" charset="0"/>
            </a:rPr>
            <a:t>Theft of business property</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585274</xdr:colOff>
      <xdr:row>0</xdr:row>
      <xdr:rowOff>38100</xdr:rowOff>
    </xdr:from>
    <xdr:to>
      <xdr:col>9</xdr:col>
      <xdr:colOff>123827</xdr:colOff>
      <xdr:row>2</xdr:row>
      <xdr:rowOff>133351</xdr:rowOff>
    </xdr:to>
    <xdr:sp macro="" textlink="">
      <xdr:nvSpPr>
        <xdr:cNvPr id="2" name="Rectangle: Rounded Corners 1">
          <a:extLst>
            <a:ext uri="{FF2B5EF4-FFF2-40B4-BE49-F238E27FC236}">
              <a16:creationId xmlns:a16="http://schemas.microsoft.com/office/drawing/2014/main" id="{DAE924AB-40C8-4861-8A42-99478809E9AD}"/>
            </a:ext>
          </a:extLst>
        </xdr:cNvPr>
        <xdr:cNvSpPr/>
      </xdr:nvSpPr>
      <xdr:spPr>
        <a:xfrm>
          <a:off x="5395399" y="38100"/>
          <a:ext cx="1862653"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7</xdr:col>
      <xdr:colOff>590549</xdr:colOff>
      <xdr:row>3</xdr:row>
      <xdr:rowOff>19049</xdr:rowOff>
    </xdr:from>
    <xdr:to>
      <xdr:col>9</xdr:col>
      <xdr:colOff>123824</xdr:colOff>
      <xdr:row>6</xdr:row>
      <xdr:rowOff>123825</xdr:rowOff>
    </xdr:to>
    <xdr:sp macro="" textlink="">
      <xdr:nvSpPr>
        <xdr:cNvPr id="3" name="Rectangle: Rounded Corners 2">
          <a:extLst>
            <a:ext uri="{FF2B5EF4-FFF2-40B4-BE49-F238E27FC236}">
              <a16:creationId xmlns:a16="http://schemas.microsoft.com/office/drawing/2014/main" id="{721DB5E4-7506-4B27-8D28-5E5B5CF52D3A}"/>
            </a:ext>
          </a:extLst>
        </xdr:cNvPr>
        <xdr:cNvSpPr/>
      </xdr:nvSpPr>
      <xdr:spPr>
        <a:xfrm>
          <a:off x="5400674" y="476249"/>
          <a:ext cx="1857375"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05024</a:t>
          </a:r>
          <a:r>
            <a:rPr lang="en-MY" sz="800" b="0" i="1">
              <a:latin typeface="Century Gothic" panose="020B0502020202020204" pitchFamily="34" charset="0"/>
            </a:rPr>
            <a:t>: </a:t>
          </a:r>
        </a:p>
        <a:p>
          <a:pPr marL="0" indent="0" algn="r"/>
          <a:r>
            <a:rPr lang="en-MY" sz="800" b="1">
              <a:solidFill>
                <a:schemeClr val="lt1"/>
              </a:solidFill>
              <a:latin typeface="Century Gothic" panose="020B0502020202020204" pitchFamily="34" charset="0"/>
              <a:ea typeface="+mn-ea"/>
              <a:cs typeface="+mn-cs"/>
            </a:rPr>
            <a:t>Kecurian</a:t>
          </a:r>
          <a:r>
            <a:rPr lang="en-MY" sz="800"/>
            <a:t> </a:t>
          </a:r>
          <a:r>
            <a:rPr lang="en-MY" sz="800" b="1">
              <a:solidFill>
                <a:schemeClr val="lt1"/>
              </a:solidFill>
              <a:latin typeface="Century Gothic" panose="020B0502020202020204" pitchFamily="34" charset="0"/>
              <a:ea typeface="+mn-ea"/>
              <a:cs typeface="+mn-cs"/>
            </a:rPr>
            <a:t>harta awam</a:t>
          </a:r>
        </a:p>
        <a:p>
          <a:pPr marL="0" indent="0" algn="r"/>
          <a:r>
            <a:rPr lang="en-MY" sz="800" b="0" i="1">
              <a:latin typeface="Century Gothic" panose="020B0502020202020204" pitchFamily="34" charset="0"/>
            </a:rPr>
            <a:t>Theft of public property</a:t>
          </a:r>
          <a:endParaRPr lang="en-MY" sz="700" b="0" i="1">
            <a:latin typeface="Century Gothic" panose="020B0502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1052460</xdr:colOff>
      <xdr:row>0</xdr:row>
      <xdr:rowOff>28575</xdr:rowOff>
    </xdr:from>
    <xdr:to>
      <xdr:col>7</xdr:col>
      <xdr:colOff>123828</xdr:colOff>
      <xdr:row>2</xdr:row>
      <xdr:rowOff>123826</xdr:rowOff>
    </xdr:to>
    <xdr:sp macro="" textlink="">
      <xdr:nvSpPr>
        <xdr:cNvPr id="2" name="Rectangle: Rounded Corners 1">
          <a:extLst>
            <a:ext uri="{FF2B5EF4-FFF2-40B4-BE49-F238E27FC236}">
              <a16:creationId xmlns:a16="http://schemas.microsoft.com/office/drawing/2014/main" id="{D7EBD2B4-FBA9-464F-AF1A-EC20E1474A96}"/>
            </a:ext>
          </a:extLst>
        </xdr:cNvPr>
        <xdr:cNvSpPr/>
      </xdr:nvSpPr>
      <xdr:spPr>
        <a:xfrm>
          <a:off x="4929135" y="28575"/>
          <a:ext cx="170026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1057275</xdr:colOff>
      <xdr:row>3</xdr:row>
      <xdr:rowOff>9524</xdr:rowOff>
    </xdr:from>
    <xdr:to>
      <xdr:col>7</xdr:col>
      <xdr:colOff>123825</xdr:colOff>
      <xdr:row>6</xdr:row>
      <xdr:rowOff>133350</xdr:rowOff>
    </xdr:to>
    <xdr:sp macro="" textlink="">
      <xdr:nvSpPr>
        <xdr:cNvPr id="3" name="Rectangle: Rounded Corners 2">
          <a:extLst>
            <a:ext uri="{FF2B5EF4-FFF2-40B4-BE49-F238E27FC236}">
              <a16:creationId xmlns:a16="http://schemas.microsoft.com/office/drawing/2014/main" id="{E5BCCD9D-A0C7-4202-BFA4-8A86C1876F51}"/>
            </a:ext>
          </a:extLst>
        </xdr:cNvPr>
        <xdr:cNvSpPr/>
      </xdr:nvSpPr>
      <xdr:spPr>
        <a:xfrm>
          <a:off x="4933950" y="466724"/>
          <a:ext cx="169545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05024: </a:t>
          </a:r>
        </a:p>
        <a:p>
          <a:pPr algn="r"/>
          <a:r>
            <a:rPr lang="en-MY" sz="800" b="1" i="0">
              <a:latin typeface="Century Gothic" panose="020B0502020202020204" pitchFamily="34" charset="0"/>
            </a:rPr>
            <a:t>Kecurian harta awam</a:t>
          </a:r>
        </a:p>
        <a:p>
          <a:pPr algn="r"/>
          <a:r>
            <a:rPr lang="en-MY" sz="800" b="0" i="1">
              <a:latin typeface="Century Gothic" panose="020B0502020202020204" pitchFamily="34" charset="0"/>
            </a:rPr>
            <a:t>Theft of public property</a:t>
          </a:r>
        </a:p>
        <a:p>
          <a:pPr algn="r"/>
          <a:endParaRPr lang="en-MY" sz="700" b="0" i="1">
            <a:latin typeface="Century Gothic" panose="020B0502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966681</xdr:colOff>
      <xdr:row>0</xdr:row>
      <xdr:rowOff>28575</xdr:rowOff>
    </xdr:from>
    <xdr:to>
      <xdr:col>7</xdr:col>
      <xdr:colOff>114303</xdr:colOff>
      <xdr:row>2</xdr:row>
      <xdr:rowOff>123826</xdr:rowOff>
    </xdr:to>
    <xdr:sp macro="" textlink="">
      <xdr:nvSpPr>
        <xdr:cNvPr id="2" name="Rectangle: Rounded Corners 1">
          <a:extLst>
            <a:ext uri="{FF2B5EF4-FFF2-40B4-BE49-F238E27FC236}">
              <a16:creationId xmlns:a16="http://schemas.microsoft.com/office/drawing/2014/main" id="{38ED55BD-E702-48F8-8866-B1E43ACE9B39}"/>
            </a:ext>
          </a:extLst>
        </xdr:cNvPr>
        <xdr:cNvSpPr/>
      </xdr:nvSpPr>
      <xdr:spPr>
        <a:xfrm>
          <a:off x="4881456" y="28575"/>
          <a:ext cx="1719372"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971550</xdr:colOff>
      <xdr:row>3</xdr:row>
      <xdr:rowOff>9524</xdr:rowOff>
    </xdr:from>
    <xdr:to>
      <xdr:col>7</xdr:col>
      <xdr:colOff>114300</xdr:colOff>
      <xdr:row>6</xdr:row>
      <xdr:rowOff>133350</xdr:rowOff>
    </xdr:to>
    <xdr:sp macro="" textlink="">
      <xdr:nvSpPr>
        <xdr:cNvPr id="3" name="Rectangle: Rounded Corners 2">
          <a:extLst>
            <a:ext uri="{FF2B5EF4-FFF2-40B4-BE49-F238E27FC236}">
              <a16:creationId xmlns:a16="http://schemas.microsoft.com/office/drawing/2014/main" id="{30B6FED8-E48A-4CD4-9014-EDF4A904E6CE}"/>
            </a:ext>
          </a:extLst>
        </xdr:cNvPr>
        <xdr:cNvSpPr/>
      </xdr:nvSpPr>
      <xdr:spPr>
        <a:xfrm>
          <a:off x="4886325" y="466724"/>
          <a:ext cx="171450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05024: </a:t>
          </a:r>
        </a:p>
        <a:p>
          <a:pPr algn="r"/>
          <a:r>
            <a:rPr lang="en-MY" sz="800" b="1" i="0">
              <a:latin typeface="Century Gothic" panose="020B0502020202020204" pitchFamily="34" charset="0"/>
            </a:rPr>
            <a:t>Kecurian harta awam</a:t>
          </a:r>
        </a:p>
        <a:p>
          <a:pPr algn="r"/>
          <a:r>
            <a:rPr lang="en-MY" sz="800" b="0" i="1">
              <a:latin typeface="Century Gothic" panose="020B0502020202020204" pitchFamily="34" charset="0"/>
            </a:rPr>
            <a:t>Theft of public property</a:t>
          </a:r>
        </a:p>
        <a:p>
          <a:pPr algn="r"/>
          <a:endParaRPr lang="en-MY" sz="800" b="0" i="1">
            <a:latin typeface="Century Gothic" panose="020B0502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514350</xdr:colOff>
      <xdr:row>0</xdr:row>
      <xdr:rowOff>31750</xdr:rowOff>
    </xdr:from>
    <xdr:to>
      <xdr:col>18</xdr:col>
      <xdr:colOff>131236</xdr:colOff>
      <xdr:row>3</xdr:row>
      <xdr:rowOff>38100</xdr:rowOff>
    </xdr:to>
    <xdr:sp macro="" textlink="">
      <xdr:nvSpPr>
        <xdr:cNvPr id="2" name="Rectangle: Rounded Corners 1">
          <a:extLst>
            <a:ext uri="{FF2B5EF4-FFF2-40B4-BE49-F238E27FC236}">
              <a16:creationId xmlns:a16="http://schemas.microsoft.com/office/drawing/2014/main" id="{0F5F5753-FDB7-4082-8C14-FAD0F3679D1B}"/>
            </a:ext>
          </a:extLst>
        </xdr:cNvPr>
        <xdr:cNvSpPr/>
      </xdr:nvSpPr>
      <xdr:spPr>
        <a:xfrm>
          <a:off x="6496050" y="31750"/>
          <a:ext cx="3264961" cy="463550"/>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a:solidFill>
                <a:schemeClr val="lt1"/>
              </a:solidFill>
              <a:effectLst/>
              <a:latin typeface="Century Gothic" panose="020B0502020202020204" pitchFamily="34" charset="0"/>
              <a:ea typeface="+mn-ea"/>
              <a:cs typeface="+mn-cs"/>
            </a:rPr>
            <a:t>ICCS 0503: </a:t>
          </a:r>
          <a:br>
            <a:rPr lang="en-MY" sz="800" b="1">
              <a:solidFill>
                <a:schemeClr val="lt1"/>
              </a:solidFill>
              <a:effectLst/>
              <a:latin typeface="Century Gothic" panose="020B0502020202020204" pitchFamily="34" charset="0"/>
              <a:ea typeface="+mn-ea"/>
              <a:cs typeface="+mn-cs"/>
            </a:rPr>
          </a:br>
          <a:r>
            <a:rPr lang="en-MY" sz="800" b="1">
              <a:solidFill>
                <a:schemeClr val="lt1"/>
              </a:solidFill>
              <a:effectLst/>
              <a:latin typeface="Century Gothic" panose="020B0502020202020204" pitchFamily="34" charset="0"/>
              <a:ea typeface="+mn-ea"/>
              <a:cs typeface="+mn-cs"/>
            </a:rPr>
            <a:t>Kesalahan harta intelek/</a:t>
          </a:r>
          <a:r>
            <a:rPr lang="en-MY" sz="800" b="1" baseline="0">
              <a:solidFill>
                <a:schemeClr val="lt1"/>
              </a:solidFill>
              <a:effectLst/>
              <a:latin typeface="Century Gothic" panose="020B0502020202020204" pitchFamily="34" charset="0"/>
              <a:ea typeface="+mn-ea"/>
              <a:cs typeface="+mn-cs"/>
            </a:rPr>
            <a:t> </a:t>
          </a:r>
          <a:r>
            <a:rPr lang="en-MY" sz="800" b="0" i="1" baseline="0">
              <a:solidFill>
                <a:schemeClr val="lt1"/>
              </a:solidFill>
              <a:effectLst/>
              <a:latin typeface="Century Gothic" panose="020B0502020202020204" pitchFamily="34" charset="0"/>
              <a:ea typeface="+mn-ea"/>
              <a:cs typeface="+mn-cs"/>
            </a:rPr>
            <a:t>Intellectual property offences</a:t>
          </a:r>
          <a:endParaRPr lang="en-MY" sz="500">
            <a:effectLst/>
            <a:latin typeface="Century Gothic" panose="020B0502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758698</xdr:colOff>
      <xdr:row>0</xdr:row>
      <xdr:rowOff>19049</xdr:rowOff>
    </xdr:from>
    <xdr:to>
      <xdr:col>16</xdr:col>
      <xdr:colOff>3</xdr:colOff>
      <xdr:row>2</xdr:row>
      <xdr:rowOff>114300</xdr:rowOff>
    </xdr:to>
    <xdr:sp macro="" textlink="">
      <xdr:nvSpPr>
        <xdr:cNvPr id="5" name="Rectangle: Rounded Corners 4">
          <a:extLst>
            <a:ext uri="{FF2B5EF4-FFF2-40B4-BE49-F238E27FC236}">
              <a16:creationId xmlns:a16="http://schemas.microsoft.com/office/drawing/2014/main" id="{7AF7190E-2D03-4C99-8B40-5B5A501DE5CC}"/>
            </a:ext>
          </a:extLst>
        </xdr:cNvPr>
        <xdr:cNvSpPr/>
      </xdr:nvSpPr>
      <xdr:spPr>
        <a:xfrm>
          <a:off x="6016498" y="19049"/>
          <a:ext cx="2451230"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0501: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Pecah Rumah</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Burglary</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10</xdr:col>
      <xdr:colOff>752475</xdr:colOff>
      <xdr:row>2</xdr:row>
      <xdr:rowOff>152398</xdr:rowOff>
    </xdr:from>
    <xdr:to>
      <xdr:col>16</xdr:col>
      <xdr:colOff>0</xdr:colOff>
      <xdr:row>6</xdr:row>
      <xdr:rowOff>104775</xdr:rowOff>
    </xdr:to>
    <xdr:sp macro="" textlink="">
      <xdr:nvSpPr>
        <xdr:cNvPr id="6" name="Rectangle: Rounded Corners 5">
          <a:extLst>
            <a:ext uri="{FF2B5EF4-FFF2-40B4-BE49-F238E27FC236}">
              <a16:creationId xmlns:a16="http://schemas.microsoft.com/office/drawing/2014/main" id="{7F93DA3F-DE0A-452D-9349-DB2FA20133A9}"/>
            </a:ext>
          </a:extLst>
        </xdr:cNvPr>
        <xdr:cNvSpPr/>
      </xdr:nvSpPr>
      <xdr:spPr>
        <a:xfrm>
          <a:off x="6010275" y="457198"/>
          <a:ext cx="2457450" cy="561977"/>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05012</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Pecah rumah kediaman persendirian</a:t>
          </a:r>
        </a:p>
        <a:p>
          <a:pPr marL="0" indent="0" algn="r"/>
          <a:r>
            <a:rPr lang="en-MY" sz="800" b="0" i="1">
              <a:latin typeface="Century Gothic" panose="020B0502020202020204" pitchFamily="34" charset="0"/>
            </a:rPr>
            <a:t>Burglary of private residential premises</a:t>
          </a:r>
          <a:endParaRPr lang="en-MY" sz="700" b="0" i="1">
            <a:latin typeface="Century Gothic" panose="020B0502020202020204" pitchFamily="34"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850350</xdr:colOff>
      <xdr:row>0</xdr:row>
      <xdr:rowOff>38100</xdr:rowOff>
    </xdr:from>
    <xdr:to>
      <xdr:col>8</xdr:col>
      <xdr:colOff>57152</xdr:colOff>
      <xdr:row>2</xdr:row>
      <xdr:rowOff>133351</xdr:rowOff>
    </xdr:to>
    <xdr:sp macro="" textlink="">
      <xdr:nvSpPr>
        <xdr:cNvPr id="2" name="Rectangle: Rounded Corners 1">
          <a:extLst>
            <a:ext uri="{FF2B5EF4-FFF2-40B4-BE49-F238E27FC236}">
              <a16:creationId xmlns:a16="http://schemas.microsoft.com/office/drawing/2014/main" id="{7E03C323-CDF1-4CF6-AEB9-AFA43C1A0654}"/>
            </a:ext>
          </a:extLst>
        </xdr:cNvPr>
        <xdr:cNvSpPr/>
      </xdr:nvSpPr>
      <xdr:spPr>
        <a:xfrm>
          <a:off x="4279350" y="38100"/>
          <a:ext cx="2435777"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857249</xdr:colOff>
      <xdr:row>3</xdr:row>
      <xdr:rowOff>19049</xdr:rowOff>
    </xdr:from>
    <xdr:to>
      <xdr:col>8</xdr:col>
      <xdr:colOff>57149</xdr:colOff>
      <xdr:row>6</xdr:row>
      <xdr:rowOff>133350</xdr:rowOff>
    </xdr:to>
    <xdr:sp macro="" textlink="">
      <xdr:nvSpPr>
        <xdr:cNvPr id="3" name="Rectangle: Rounded Corners 2">
          <a:extLst>
            <a:ext uri="{FF2B5EF4-FFF2-40B4-BE49-F238E27FC236}">
              <a16:creationId xmlns:a16="http://schemas.microsoft.com/office/drawing/2014/main" id="{84BFA671-BD0A-4ABD-A02A-C3D853427358}"/>
            </a:ext>
          </a:extLst>
        </xdr:cNvPr>
        <xdr:cNvSpPr/>
      </xdr:nvSpPr>
      <xdr:spPr>
        <a:xfrm>
          <a:off x="4286249" y="476249"/>
          <a:ext cx="2428875"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590550</xdr:colOff>
      <xdr:row>0</xdr:row>
      <xdr:rowOff>28575</xdr:rowOff>
    </xdr:from>
    <xdr:to>
      <xdr:col>11</xdr:col>
      <xdr:colOff>57153</xdr:colOff>
      <xdr:row>2</xdr:row>
      <xdr:rowOff>123826</xdr:rowOff>
    </xdr:to>
    <xdr:sp macro="" textlink="">
      <xdr:nvSpPr>
        <xdr:cNvPr id="5" name="Rectangle: Rounded Corners 4">
          <a:extLst>
            <a:ext uri="{FF2B5EF4-FFF2-40B4-BE49-F238E27FC236}">
              <a16:creationId xmlns:a16="http://schemas.microsoft.com/office/drawing/2014/main" id="{33B5DEF5-A545-47E9-980F-9B76133C2B23}"/>
            </a:ext>
          </a:extLst>
        </xdr:cNvPr>
        <xdr:cNvSpPr/>
      </xdr:nvSpPr>
      <xdr:spPr>
        <a:xfrm>
          <a:off x="3305175" y="28575"/>
          <a:ext cx="336232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5</xdr:col>
      <xdr:colOff>600075</xdr:colOff>
      <xdr:row>3</xdr:row>
      <xdr:rowOff>9524</xdr:rowOff>
    </xdr:from>
    <xdr:to>
      <xdr:col>11</xdr:col>
      <xdr:colOff>57150</xdr:colOff>
      <xdr:row>6</xdr:row>
      <xdr:rowOff>133350</xdr:rowOff>
    </xdr:to>
    <xdr:sp macro="" textlink="">
      <xdr:nvSpPr>
        <xdr:cNvPr id="6" name="Rectangle: Rounded Corners 5">
          <a:extLst>
            <a:ext uri="{FF2B5EF4-FFF2-40B4-BE49-F238E27FC236}">
              <a16:creationId xmlns:a16="http://schemas.microsoft.com/office/drawing/2014/main" id="{C3B4A655-13B2-4725-8F65-99522E413AF9}"/>
            </a:ext>
          </a:extLst>
        </xdr:cNvPr>
        <xdr:cNvSpPr/>
      </xdr:nvSpPr>
      <xdr:spPr>
        <a:xfrm>
          <a:off x="3400425" y="466724"/>
          <a:ext cx="335280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7</xdr:col>
      <xdr:colOff>2652</xdr:colOff>
      <xdr:row>0</xdr:row>
      <xdr:rowOff>28575</xdr:rowOff>
    </xdr:from>
    <xdr:to>
      <xdr:col>11</xdr:col>
      <xdr:colOff>57152</xdr:colOff>
      <xdr:row>2</xdr:row>
      <xdr:rowOff>123826</xdr:rowOff>
    </xdr:to>
    <xdr:sp macro="" textlink="">
      <xdr:nvSpPr>
        <xdr:cNvPr id="2" name="Rectangle: Rounded Corners 1">
          <a:extLst>
            <a:ext uri="{FF2B5EF4-FFF2-40B4-BE49-F238E27FC236}">
              <a16:creationId xmlns:a16="http://schemas.microsoft.com/office/drawing/2014/main" id="{A19A4A9C-CD6E-48D8-8203-F33CD581CEC2}"/>
            </a:ext>
          </a:extLst>
        </xdr:cNvPr>
        <xdr:cNvSpPr/>
      </xdr:nvSpPr>
      <xdr:spPr>
        <a:xfrm>
          <a:off x="4327002" y="28575"/>
          <a:ext cx="2426225"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7</xdr:col>
      <xdr:colOff>9525</xdr:colOff>
      <xdr:row>3</xdr:row>
      <xdr:rowOff>9524</xdr:rowOff>
    </xdr:from>
    <xdr:to>
      <xdr:col>11</xdr:col>
      <xdr:colOff>57150</xdr:colOff>
      <xdr:row>6</xdr:row>
      <xdr:rowOff>123825</xdr:rowOff>
    </xdr:to>
    <xdr:sp macro="" textlink="">
      <xdr:nvSpPr>
        <xdr:cNvPr id="3" name="Rectangle: Rounded Corners 2">
          <a:extLst>
            <a:ext uri="{FF2B5EF4-FFF2-40B4-BE49-F238E27FC236}">
              <a16:creationId xmlns:a16="http://schemas.microsoft.com/office/drawing/2014/main" id="{46F392CB-415C-4AB7-81A2-57EB7B4E4F17}"/>
            </a:ext>
          </a:extLst>
        </xdr:cNvPr>
        <xdr:cNvSpPr/>
      </xdr:nvSpPr>
      <xdr:spPr>
        <a:xfrm>
          <a:off x="4333875" y="466724"/>
          <a:ext cx="2419350"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6</xdr:col>
      <xdr:colOff>650028</xdr:colOff>
      <xdr:row>0</xdr:row>
      <xdr:rowOff>28575</xdr:rowOff>
    </xdr:from>
    <xdr:to>
      <xdr:col>11</xdr:col>
      <xdr:colOff>57153</xdr:colOff>
      <xdr:row>2</xdr:row>
      <xdr:rowOff>123826</xdr:rowOff>
    </xdr:to>
    <xdr:sp macro="" textlink="">
      <xdr:nvSpPr>
        <xdr:cNvPr id="2" name="Rectangle: Rounded Corners 1">
          <a:extLst>
            <a:ext uri="{FF2B5EF4-FFF2-40B4-BE49-F238E27FC236}">
              <a16:creationId xmlns:a16="http://schemas.microsoft.com/office/drawing/2014/main" id="{0E70D944-2C8B-4819-908D-1D15FD23C729}"/>
            </a:ext>
          </a:extLst>
        </xdr:cNvPr>
        <xdr:cNvSpPr/>
      </xdr:nvSpPr>
      <xdr:spPr>
        <a:xfrm>
          <a:off x="4307628" y="28575"/>
          <a:ext cx="2540850"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657225</xdr:colOff>
      <xdr:row>3</xdr:row>
      <xdr:rowOff>9524</xdr:rowOff>
    </xdr:from>
    <xdr:to>
      <xdr:col>11</xdr:col>
      <xdr:colOff>57150</xdr:colOff>
      <xdr:row>6</xdr:row>
      <xdr:rowOff>133350</xdr:rowOff>
    </xdr:to>
    <xdr:sp macro="" textlink="">
      <xdr:nvSpPr>
        <xdr:cNvPr id="3" name="Rectangle: Rounded Corners 2">
          <a:extLst>
            <a:ext uri="{FF2B5EF4-FFF2-40B4-BE49-F238E27FC236}">
              <a16:creationId xmlns:a16="http://schemas.microsoft.com/office/drawing/2014/main" id="{EDDF2788-A2AD-4B1B-83A4-3D8BF5F8A26A}"/>
            </a:ext>
          </a:extLst>
        </xdr:cNvPr>
        <xdr:cNvSpPr/>
      </xdr:nvSpPr>
      <xdr:spPr>
        <a:xfrm>
          <a:off x="4314825" y="466724"/>
          <a:ext cx="2533650" cy="58102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6</xdr:col>
      <xdr:colOff>621372</xdr:colOff>
      <xdr:row>0</xdr:row>
      <xdr:rowOff>28575</xdr:rowOff>
    </xdr:from>
    <xdr:to>
      <xdr:col>11</xdr:col>
      <xdr:colOff>57153</xdr:colOff>
      <xdr:row>2</xdr:row>
      <xdr:rowOff>123826</xdr:rowOff>
    </xdr:to>
    <xdr:sp macro="" textlink="">
      <xdr:nvSpPr>
        <xdr:cNvPr id="2" name="Rectangle: Rounded Corners 1">
          <a:extLst>
            <a:ext uri="{FF2B5EF4-FFF2-40B4-BE49-F238E27FC236}">
              <a16:creationId xmlns:a16="http://schemas.microsoft.com/office/drawing/2014/main" id="{972584C2-40EA-4C94-A719-BB39CF82BD24}"/>
            </a:ext>
          </a:extLst>
        </xdr:cNvPr>
        <xdr:cNvSpPr/>
      </xdr:nvSpPr>
      <xdr:spPr>
        <a:xfrm>
          <a:off x="4278972" y="28575"/>
          <a:ext cx="2569506"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6</xdr:col>
      <xdr:colOff>628649</xdr:colOff>
      <xdr:row>3</xdr:row>
      <xdr:rowOff>9524</xdr:rowOff>
    </xdr:from>
    <xdr:to>
      <xdr:col>11</xdr:col>
      <xdr:colOff>57149</xdr:colOff>
      <xdr:row>6</xdr:row>
      <xdr:rowOff>104775</xdr:rowOff>
    </xdr:to>
    <xdr:sp macro="" textlink="">
      <xdr:nvSpPr>
        <xdr:cNvPr id="3" name="Rectangle: Rounded Corners 2">
          <a:extLst>
            <a:ext uri="{FF2B5EF4-FFF2-40B4-BE49-F238E27FC236}">
              <a16:creationId xmlns:a16="http://schemas.microsoft.com/office/drawing/2014/main" id="{189B19A8-0860-4A4E-BA12-77503D73A0A8}"/>
            </a:ext>
          </a:extLst>
        </xdr:cNvPr>
        <xdr:cNvSpPr/>
      </xdr:nvSpPr>
      <xdr:spPr>
        <a:xfrm>
          <a:off x="4286249" y="466724"/>
          <a:ext cx="2562225" cy="5524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7</xdr:col>
      <xdr:colOff>69516</xdr:colOff>
      <xdr:row>0</xdr:row>
      <xdr:rowOff>28575</xdr:rowOff>
    </xdr:from>
    <xdr:to>
      <xdr:col>11</xdr:col>
      <xdr:colOff>57152</xdr:colOff>
      <xdr:row>2</xdr:row>
      <xdr:rowOff>123826</xdr:rowOff>
    </xdr:to>
    <xdr:sp macro="" textlink="">
      <xdr:nvSpPr>
        <xdr:cNvPr id="2" name="Rectangle: Rounded Corners 1">
          <a:extLst>
            <a:ext uri="{FF2B5EF4-FFF2-40B4-BE49-F238E27FC236}">
              <a16:creationId xmlns:a16="http://schemas.microsoft.com/office/drawing/2014/main" id="{B8F84D30-3760-4A58-BAF7-90CB83CCB6A6}"/>
            </a:ext>
          </a:extLst>
        </xdr:cNvPr>
        <xdr:cNvSpPr/>
      </xdr:nvSpPr>
      <xdr:spPr>
        <a:xfrm>
          <a:off x="4489116" y="28575"/>
          <a:ext cx="2359361"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7</xdr:col>
      <xdr:colOff>76199</xdr:colOff>
      <xdr:row>3</xdr:row>
      <xdr:rowOff>9524</xdr:rowOff>
    </xdr:from>
    <xdr:to>
      <xdr:col>11</xdr:col>
      <xdr:colOff>57149</xdr:colOff>
      <xdr:row>6</xdr:row>
      <xdr:rowOff>123825</xdr:rowOff>
    </xdr:to>
    <xdr:sp macro="" textlink="">
      <xdr:nvSpPr>
        <xdr:cNvPr id="3" name="Rectangle: Rounded Corners 2">
          <a:extLst>
            <a:ext uri="{FF2B5EF4-FFF2-40B4-BE49-F238E27FC236}">
              <a16:creationId xmlns:a16="http://schemas.microsoft.com/office/drawing/2014/main" id="{829E19B9-6973-446F-AC9A-1C18B328B4BA}"/>
            </a:ext>
          </a:extLst>
        </xdr:cNvPr>
        <xdr:cNvSpPr/>
      </xdr:nvSpPr>
      <xdr:spPr>
        <a:xfrm>
          <a:off x="4495799" y="466724"/>
          <a:ext cx="2352675" cy="57150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8</xdr:col>
      <xdr:colOff>60209</xdr:colOff>
      <xdr:row>0</xdr:row>
      <xdr:rowOff>28575</xdr:rowOff>
    </xdr:from>
    <xdr:to>
      <xdr:col>11</xdr:col>
      <xdr:colOff>57153</xdr:colOff>
      <xdr:row>2</xdr:row>
      <xdr:rowOff>123826</xdr:rowOff>
    </xdr:to>
    <xdr:sp macro="" textlink="">
      <xdr:nvSpPr>
        <xdr:cNvPr id="2" name="Rectangle: Rounded Corners 1">
          <a:extLst>
            <a:ext uri="{FF2B5EF4-FFF2-40B4-BE49-F238E27FC236}">
              <a16:creationId xmlns:a16="http://schemas.microsoft.com/office/drawing/2014/main" id="{0A58C10D-84CE-47EF-85C0-1551D6643A00}"/>
            </a:ext>
          </a:extLst>
        </xdr:cNvPr>
        <xdr:cNvSpPr/>
      </xdr:nvSpPr>
      <xdr:spPr>
        <a:xfrm>
          <a:off x="4565534" y="28575"/>
          <a:ext cx="2282944"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0504: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Kerosakan Harta</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Property damage</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8</xdr:col>
      <xdr:colOff>66674</xdr:colOff>
      <xdr:row>3</xdr:row>
      <xdr:rowOff>9524</xdr:rowOff>
    </xdr:from>
    <xdr:to>
      <xdr:col>11</xdr:col>
      <xdr:colOff>57149</xdr:colOff>
      <xdr:row>6</xdr:row>
      <xdr:rowOff>142875</xdr:rowOff>
    </xdr:to>
    <xdr:sp macro="" textlink="">
      <xdr:nvSpPr>
        <xdr:cNvPr id="3" name="Rectangle: Rounded Corners 2">
          <a:extLst>
            <a:ext uri="{FF2B5EF4-FFF2-40B4-BE49-F238E27FC236}">
              <a16:creationId xmlns:a16="http://schemas.microsoft.com/office/drawing/2014/main" id="{D5D0FB30-227D-4BD0-9717-808AE6164163}"/>
            </a:ext>
          </a:extLst>
        </xdr:cNvPr>
        <xdr:cNvSpPr/>
      </xdr:nvSpPr>
      <xdr:spPr>
        <a:xfrm>
          <a:off x="4571999" y="466724"/>
          <a:ext cx="2276475" cy="5905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 05041: </a:t>
          </a:r>
        </a:p>
        <a:p>
          <a:pPr algn="r"/>
          <a:r>
            <a:rPr lang="en-MY" sz="800" b="1" i="0">
              <a:latin typeface="Century Gothic" panose="020B0502020202020204" pitchFamily="34" charset="0"/>
            </a:rPr>
            <a:t>Kerosakan harta awam</a:t>
          </a:r>
        </a:p>
        <a:p>
          <a:pPr algn="r"/>
          <a:r>
            <a:rPr lang="en-MY" sz="800" b="0" i="1">
              <a:latin typeface="Century Gothic" panose="020B0502020202020204" pitchFamily="34" charset="0"/>
            </a:rPr>
            <a:t>Damage of public property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977449</xdr:colOff>
      <xdr:row>0</xdr:row>
      <xdr:rowOff>19049</xdr:rowOff>
    </xdr:from>
    <xdr:to>
      <xdr:col>16</xdr:col>
      <xdr:colOff>3</xdr:colOff>
      <xdr:row>2</xdr:row>
      <xdr:rowOff>114300</xdr:rowOff>
    </xdr:to>
    <xdr:sp macro="" textlink="">
      <xdr:nvSpPr>
        <xdr:cNvPr id="5" name="Rectangle: Rounded Corners 4">
          <a:extLst>
            <a:ext uri="{FF2B5EF4-FFF2-40B4-BE49-F238E27FC236}">
              <a16:creationId xmlns:a16="http://schemas.microsoft.com/office/drawing/2014/main" id="{67E0CCDB-239C-4D24-AAEF-5FF767FA46E1}"/>
            </a:ext>
          </a:extLst>
        </xdr:cNvPr>
        <xdr:cNvSpPr/>
      </xdr:nvSpPr>
      <xdr:spPr>
        <a:xfrm>
          <a:off x="6063799" y="19049"/>
          <a:ext cx="2394404"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0501: </a:t>
          </a:r>
          <a:br>
            <a:rPr lang="en-MY" sz="800" b="1">
              <a:solidFill>
                <a:schemeClr val="lt1"/>
              </a:solidFill>
              <a:latin typeface="Century Gothic" panose="020B0502020202020204" pitchFamily="34" charset="0"/>
              <a:ea typeface="+mn-ea"/>
              <a:cs typeface="+mn-cs"/>
            </a:rPr>
          </a:br>
          <a:r>
            <a:rPr lang="en-MY" sz="800" b="1">
              <a:latin typeface="Century Gothic" panose="020B0502020202020204" pitchFamily="34" charset="0"/>
            </a:rPr>
            <a:t>Pecah Rumah</a:t>
          </a:r>
          <a:r>
            <a:rPr lang="en-MY" sz="800" b="1">
              <a:solidFill>
                <a:schemeClr val="lt1"/>
              </a:solidFill>
              <a:latin typeface="Century Gothic" panose="020B0502020202020204" pitchFamily="34" charset="0"/>
              <a:ea typeface="+mn-ea"/>
              <a:cs typeface="+mn-cs"/>
            </a:rPr>
            <a:t>/</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Burglary</a:t>
          </a:r>
          <a:endParaRPr lang="en-MY" sz="800" b="0" i="1">
            <a:solidFill>
              <a:schemeClr val="lt1"/>
            </a:solidFill>
            <a:latin typeface="Century Gothic" panose="020B0502020202020204" pitchFamily="34" charset="0"/>
            <a:ea typeface="+mn-ea"/>
            <a:cs typeface="+mn-cs"/>
          </a:endParaRPr>
        </a:p>
      </xdr:txBody>
    </xdr:sp>
    <xdr:clientData/>
  </xdr:twoCellAnchor>
  <xdr:twoCellAnchor>
    <xdr:from>
      <xdr:col>10</xdr:col>
      <xdr:colOff>971550</xdr:colOff>
      <xdr:row>2</xdr:row>
      <xdr:rowOff>152398</xdr:rowOff>
    </xdr:from>
    <xdr:to>
      <xdr:col>16</xdr:col>
      <xdr:colOff>0</xdr:colOff>
      <xdr:row>6</xdr:row>
      <xdr:rowOff>104775</xdr:rowOff>
    </xdr:to>
    <xdr:sp macro="" textlink="">
      <xdr:nvSpPr>
        <xdr:cNvPr id="6" name="Rectangle: Rounded Corners 5">
          <a:extLst>
            <a:ext uri="{FF2B5EF4-FFF2-40B4-BE49-F238E27FC236}">
              <a16:creationId xmlns:a16="http://schemas.microsoft.com/office/drawing/2014/main" id="{14141D19-2274-4496-9884-8F7E02884131}"/>
            </a:ext>
          </a:extLst>
        </xdr:cNvPr>
        <xdr:cNvSpPr/>
      </xdr:nvSpPr>
      <xdr:spPr>
        <a:xfrm>
          <a:off x="6057900" y="457198"/>
          <a:ext cx="2400300" cy="561977"/>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05012</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Pecah rumah kediaman persendirian</a:t>
          </a:r>
        </a:p>
        <a:p>
          <a:pPr marL="0" indent="0" algn="r"/>
          <a:r>
            <a:rPr lang="en-MY" sz="800" b="0" i="1">
              <a:latin typeface="Century Gothic" panose="020B0502020202020204" pitchFamily="34" charset="0"/>
            </a:rPr>
            <a:t>Burglary of private residential premises</a:t>
          </a:r>
          <a:endParaRPr lang="en-MY" sz="700" b="0" i="1">
            <a:latin typeface="Century Gothic" panose="020B0502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666750</xdr:colOff>
      <xdr:row>0</xdr:row>
      <xdr:rowOff>47625</xdr:rowOff>
    </xdr:from>
    <xdr:to>
      <xdr:col>9</xdr:col>
      <xdr:colOff>123827</xdr:colOff>
      <xdr:row>2</xdr:row>
      <xdr:rowOff>142876</xdr:rowOff>
    </xdr:to>
    <xdr:sp macro="" textlink="">
      <xdr:nvSpPr>
        <xdr:cNvPr id="4" name="Rectangle: Rounded Corners 3">
          <a:extLst>
            <a:ext uri="{FF2B5EF4-FFF2-40B4-BE49-F238E27FC236}">
              <a16:creationId xmlns:a16="http://schemas.microsoft.com/office/drawing/2014/main" id="{C9C47120-CE68-473D-B4D2-FD3453B3BFA1}"/>
            </a:ext>
          </a:extLst>
        </xdr:cNvPr>
        <xdr:cNvSpPr/>
      </xdr:nvSpPr>
      <xdr:spPr>
        <a:xfrm>
          <a:off x="5667375" y="47625"/>
          <a:ext cx="1285877"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447675</xdr:colOff>
      <xdr:row>0</xdr:row>
      <xdr:rowOff>47625</xdr:rowOff>
    </xdr:from>
    <xdr:to>
      <xdr:col>9</xdr:col>
      <xdr:colOff>123827</xdr:colOff>
      <xdr:row>2</xdr:row>
      <xdr:rowOff>142876</xdr:rowOff>
    </xdr:to>
    <xdr:sp macro="" textlink="">
      <xdr:nvSpPr>
        <xdr:cNvPr id="2" name="Rectangle: Rounded Corners 1">
          <a:extLst>
            <a:ext uri="{FF2B5EF4-FFF2-40B4-BE49-F238E27FC236}">
              <a16:creationId xmlns:a16="http://schemas.microsoft.com/office/drawing/2014/main" id="{C3596460-A0CA-46F7-88D3-E2433924F288}"/>
            </a:ext>
          </a:extLst>
        </xdr:cNvPr>
        <xdr:cNvSpPr/>
      </xdr:nvSpPr>
      <xdr:spPr>
        <a:xfrm>
          <a:off x="5448300" y="47625"/>
          <a:ext cx="1504952"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838200</xdr:colOff>
      <xdr:row>3</xdr:row>
      <xdr:rowOff>19049</xdr:rowOff>
    </xdr:from>
    <xdr:to>
      <xdr:col>9</xdr:col>
      <xdr:colOff>123825</xdr:colOff>
      <xdr:row>7</xdr:row>
      <xdr:rowOff>9525</xdr:rowOff>
    </xdr:to>
    <xdr:sp macro="" textlink="">
      <xdr:nvSpPr>
        <xdr:cNvPr id="6" name="Rectangle: Rounded Corners 5">
          <a:extLst>
            <a:ext uri="{FF2B5EF4-FFF2-40B4-BE49-F238E27FC236}">
              <a16:creationId xmlns:a16="http://schemas.microsoft.com/office/drawing/2014/main" id="{C181DB80-3F20-4C81-B806-F949152873EC}"/>
            </a:ext>
          </a:extLst>
        </xdr:cNvPr>
        <xdr:cNvSpPr/>
      </xdr:nvSpPr>
      <xdr:spPr>
        <a:xfrm>
          <a:off x="3552825" y="476249"/>
          <a:ext cx="3467100" cy="6000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twoCellAnchor>
    <xdr:from>
      <xdr:col>4</xdr:col>
      <xdr:colOff>847725</xdr:colOff>
      <xdr:row>0</xdr:row>
      <xdr:rowOff>47625</xdr:rowOff>
    </xdr:from>
    <xdr:to>
      <xdr:col>9</xdr:col>
      <xdr:colOff>123828</xdr:colOff>
      <xdr:row>2</xdr:row>
      <xdr:rowOff>142876</xdr:rowOff>
    </xdr:to>
    <xdr:sp macro="" textlink="">
      <xdr:nvSpPr>
        <xdr:cNvPr id="7" name="Rectangle: Rounded Corners 6">
          <a:extLst>
            <a:ext uri="{FF2B5EF4-FFF2-40B4-BE49-F238E27FC236}">
              <a16:creationId xmlns:a16="http://schemas.microsoft.com/office/drawing/2014/main" id="{BC99516B-63E6-40D0-B427-659DCFA3975D}"/>
            </a:ext>
          </a:extLst>
        </xdr:cNvPr>
        <xdr:cNvSpPr/>
      </xdr:nvSpPr>
      <xdr:spPr>
        <a:xfrm>
          <a:off x="3562350" y="47625"/>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504825</xdr:colOff>
      <xdr:row>3</xdr:row>
      <xdr:rowOff>19049</xdr:rowOff>
    </xdr:from>
    <xdr:to>
      <xdr:col>7</xdr:col>
      <xdr:colOff>114300</xdr:colOff>
      <xdr:row>6</xdr:row>
      <xdr:rowOff>123825</xdr:rowOff>
    </xdr:to>
    <xdr:sp macro="" textlink="">
      <xdr:nvSpPr>
        <xdr:cNvPr id="4" name="Rectangle: Rounded Corners 3">
          <a:extLst>
            <a:ext uri="{FF2B5EF4-FFF2-40B4-BE49-F238E27FC236}">
              <a16:creationId xmlns:a16="http://schemas.microsoft.com/office/drawing/2014/main" id="{49CFDE3C-BA61-4ECE-B29B-8B98B153A856}"/>
            </a:ext>
          </a:extLst>
        </xdr:cNvPr>
        <xdr:cNvSpPr/>
      </xdr:nvSpPr>
      <xdr:spPr>
        <a:xfrm>
          <a:off x="3514725" y="476249"/>
          <a:ext cx="3467100" cy="561976"/>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MY" sz="800" b="1" i="0">
              <a:latin typeface="Century Gothic" panose="020B0502020202020204" pitchFamily="34" charset="0"/>
            </a:rPr>
            <a:t>ICCS</a:t>
          </a:r>
          <a:r>
            <a:rPr lang="en-MY" sz="800" b="1" i="0" baseline="0">
              <a:latin typeface="Century Gothic" panose="020B0502020202020204" pitchFamily="34" charset="0"/>
            </a:rPr>
            <a:t> </a:t>
          </a:r>
          <a:r>
            <a:rPr lang="en-MY" sz="800" b="1" i="0">
              <a:latin typeface="Century Gothic" panose="020B0502020202020204" pitchFamily="34" charset="0"/>
            </a:rPr>
            <a:t>05021</a:t>
          </a:r>
          <a:r>
            <a:rPr lang="en-MY" sz="800" b="0" i="1">
              <a:latin typeface="Century Gothic" panose="020B0502020202020204" pitchFamily="34" charset="0"/>
            </a:rPr>
            <a:t>: </a:t>
          </a:r>
        </a:p>
        <a:p>
          <a:pPr marL="0" indent="0" algn="r"/>
          <a:r>
            <a:rPr lang="en-MY" sz="800" b="1" i="0">
              <a:solidFill>
                <a:schemeClr val="lt1"/>
              </a:solidFill>
              <a:latin typeface="Century Gothic" panose="020B0502020202020204" pitchFamily="34" charset="0"/>
              <a:ea typeface="+mn-ea"/>
              <a:cs typeface="+mn-cs"/>
            </a:rPr>
            <a:t>Kecurian kenderaan bermotor atau mana-mana bahagiannya</a:t>
          </a:r>
        </a:p>
        <a:p>
          <a:pPr algn="r"/>
          <a:r>
            <a:rPr lang="en-MY" sz="800" b="0" i="1">
              <a:latin typeface="Century Gothic" panose="020B0502020202020204" pitchFamily="34" charset="0"/>
            </a:rPr>
            <a:t>Theft of a motorized vehicle or parts thereof</a:t>
          </a:r>
          <a:r>
            <a:rPr lang="en-MY" sz="800" b="0" i="1" baseline="0">
              <a:latin typeface="Century Gothic" panose="020B0502020202020204" pitchFamily="34" charset="0"/>
            </a:rPr>
            <a:t> </a:t>
          </a:r>
          <a:endParaRPr lang="en-MY" sz="700" b="0" i="1">
            <a:latin typeface="Century Gothic" panose="020B0502020202020204" pitchFamily="34" charset="0"/>
          </a:endParaRPr>
        </a:p>
      </xdr:txBody>
    </xdr:sp>
    <xdr:clientData/>
  </xdr:twoCellAnchor>
  <xdr:twoCellAnchor>
    <xdr:from>
      <xdr:col>4</xdr:col>
      <xdr:colOff>514350</xdr:colOff>
      <xdr:row>0</xdr:row>
      <xdr:rowOff>47625</xdr:rowOff>
    </xdr:from>
    <xdr:to>
      <xdr:col>7</xdr:col>
      <xdr:colOff>114303</xdr:colOff>
      <xdr:row>2</xdr:row>
      <xdr:rowOff>142876</xdr:rowOff>
    </xdr:to>
    <xdr:sp macro="" textlink="">
      <xdr:nvSpPr>
        <xdr:cNvPr id="5" name="Rectangle: Rounded Corners 4">
          <a:extLst>
            <a:ext uri="{FF2B5EF4-FFF2-40B4-BE49-F238E27FC236}">
              <a16:creationId xmlns:a16="http://schemas.microsoft.com/office/drawing/2014/main" id="{BFAFC5BC-460E-4EC3-A6E6-EFE3A7EFF01F}"/>
            </a:ext>
          </a:extLst>
        </xdr:cNvPr>
        <xdr:cNvSpPr/>
      </xdr:nvSpPr>
      <xdr:spPr>
        <a:xfrm>
          <a:off x="3476625" y="47625"/>
          <a:ext cx="3457578" cy="400051"/>
        </a:xfrm>
        <a:prstGeom prst="roundRect">
          <a:avLst/>
        </a:prstGeom>
        <a:solidFill>
          <a:srgbClr val="186C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r>
            <a:rPr lang="en-MY" sz="800" b="1">
              <a:solidFill>
                <a:schemeClr val="lt1"/>
              </a:solidFill>
              <a:latin typeface="Century Gothic" panose="020B0502020202020204" pitchFamily="34" charset="0"/>
              <a:ea typeface="+mn-ea"/>
              <a:cs typeface="+mn-cs"/>
            </a:rPr>
            <a:t>ICCS 0502: </a:t>
          </a:r>
          <a:br>
            <a:rPr lang="en-MY" sz="800" b="1">
              <a:solidFill>
                <a:schemeClr val="lt1"/>
              </a:solidFill>
              <a:latin typeface="Century Gothic" panose="020B0502020202020204" pitchFamily="34" charset="0"/>
              <a:ea typeface="+mn-ea"/>
              <a:cs typeface="+mn-cs"/>
            </a:rPr>
          </a:br>
          <a:r>
            <a:rPr lang="en-MY" sz="800" b="1">
              <a:solidFill>
                <a:schemeClr val="lt1"/>
              </a:solidFill>
              <a:latin typeface="Century Gothic" panose="020B0502020202020204" pitchFamily="34" charset="0"/>
              <a:ea typeface="+mn-ea"/>
              <a:cs typeface="+mn-cs"/>
            </a:rPr>
            <a:t>Kecurian/</a:t>
          </a:r>
          <a:r>
            <a:rPr lang="en-MY" sz="800" b="1" baseline="0">
              <a:solidFill>
                <a:schemeClr val="lt1"/>
              </a:solidFill>
              <a:latin typeface="Century Gothic" panose="020B0502020202020204" pitchFamily="34" charset="0"/>
              <a:ea typeface="+mn-ea"/>
              <a:cs typeface="+mn-cs"/>
            </a:rPr>
            <a:t> </a:t>
          </a:r>
          <a:r>
            <a:rPr lang="en-MY" sz="800" b="0" i="1" baseline="0">
              <a:solidFill>
                <a:schemeClr val="lt1"/>
              </a:solidFill>
              <a:latin typeface="Century Gothic" panose="020B0502020202020204" pitchFamily="34" charset="0"/>
              <a:ea typeface="+mn-ea"/>
              <a:cs typeface="+mn-cs"/>
            </a:rPr>
            <a:t>Theft</a:t>
          </a:r>
          <a:endParaRPr lang="en-MY" sz="800" b="0" i="1">
            <a:solidFill>
              <a:schemeClr val="lt1"/>
            </a:solidFill>
            <a:latin typeface="Century Gothic" panose="020B0502020202020204" pitchFamily="34"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DDCD-2C04-49EB-A565-BFC5549A8579}">
  <dimension ref="A1:N77"/>
  <sheetViews>
    <sheetView showGridLines="0" view="pageBreakPreview" zoomScaleNormal="90" zoomScaleSheetLayoutView="100" workbookViewId="0">
      <selection activeCell="A12" sqref="A12"/>
    </sheetView>
  </sheetViews>
  <sheetFormatPr defaultColWidth="9.140625" defaultRowHeight="13.5" x14ac:dyDescent="0.25"/>
  <cols>
    <col min="1" max="1" width="1.7109375" style="1" customWidth="1"/>
    <col min="2" max="2" width="10.42578125" style="2" customWidth="1"/>
    <col min="3" max="3" width="15.5703125" style="2" customWidth="1"/>
    <col min="4" max="4" width="23.85546875" style="3" customWidth="1"/>
    <col min="5" max="6" width="23.85546875" style="131" customWidth="1"/>
    <col min="7" max="7" width="2.140625" style="20" customWidth="1"/>
    <col min="8" max="14" width="9.140625" style="20"/>
    <col min="15" max="16384" width="9.140625" style="1"/>
  </cols>
  <sheetData>
    <row r="1" spans="1:14" ht="12" customHeight="1" x14ac:dyDescent="0.25">
      <c r="G1" s="132"/>
    </row>
    <row r="2" spans="1:14" ht="12" customHeight="1" x14ac:dyDescent="0.25">
      <c r="G2" s="132"/>
      <c r="H2" s="133"/>
      <c r="I2" s="133"/>
      <c r="J2" s="133"/>
    </row>
    <row r="3" spans="1:14" ht="12" customHeight="1" x14ac:dyDescent="0.25"/>
    <row r="4" spans="1:14" ht="12" customHeight="1" x14ac:dyDescent="0.25"/>
    <row r="5" spans="1:14" s="7" customFormat="1" ht="15" customHeight="1" x14ac:dyDescent="0.25">
      <c r="B5" s="8" t="s">
        <v>86</v>
      </c>
      <c r="C5" s="9" t="s">
        <v>169</v>
      </c>
      <c r="D5" s="10"/>
      <c r="E5" s="134"/>
      <c r="F5" s="134"/>
      <c r="G5" s="135"/>
      <c r="H5" s="136"/>
      <c r="I5" s="136"/>
      <c r="J5" s="136"/>
      <c r="K5" s="136"/>
      <c r="L5" s="136"/>
      <c r="M5" s="136"/>
      <c r="N5" s="136"/>
    </row>
    <row r="6" spans="1:14" s="11" customFormat="1" ht="16.5" customHeight="1" x14ac:dyDescent="0.25">
      <c r="B6" s="12" t="s">
        <v>87</v>
      </c>
      <c r="C6" s="56" t="s">
        <v>160</v>
      </c>
      <c r="D6" s="39"/>
      <c r="E6" s="137"/>
      <c r="F6" s="137"/>
      <c r="G6" s="138"/>
      <c r="H6" s="138"/>
      <c r="I6" s="138"/>
      <c r="J6" s="138"/>
      <c r="K6" s="138"/>
      <c r="L6" s="138"/>
      <c r="M6" s="138"/>
      <c r="N6" s="138"/>
    </row>
    <row r="7" spans="1:14" ht="8.1" customHeight="1" thickBot="1" x14ac:dyDescent="0.3"/>
    <row r="8" spans="1:14" ht="4.5" customHeight="1" thickTop="1" x14ac:dyDescent="0.25">
      <c r="A8" s="40"/>
      <c r="B8" s="41"/>
      <c r="C8" s="41"/>
      <c r="D8" s="42"/>
      <c r="E8" s="139"/>
      <c r="F8" s="139"/>
      <c r="G8" s="140"/>
    </row>
    <row r="9" spans="1:14" ht="15" customHeight="1" x14ac:dyDescent="0.25">
      <c r="A9" s="43"/>
      <c r="B9" s="44" t="s">
        <v>0</v>
      </c>
      <c r="C9" s="45"/>
      <c r="D9" s="82" t="s">
        <v>1</v>
      </c>
      <c r="E9" s="144" t="s">
        <v>123</v>
      </c>
      <c r="F9" s="144" t="s">
        <v>124</v>
      </c>
      <c r="G9" s="142"/>
    </row>
    <row r="10" spans="1:14" ht="15" customHeight="1" x14ac:dyDescent="0.25">
      <c r="A10" s="43"/>
      <c r="B10" s="48" t="s">
        <v>2</v>
      </c>
      <c r="C10" s="45"/>
      <c r="D10" s="49" t="s">
        <v>3</v>
      </c>
      <c r="E10" s="145" t="s">
        <v>102</v>
      </c>
      <c r="F10" s="144" t="s">
        <v>168</v>
      </c>
      <c r="G10" s="142"/>
    </row>
    <row r="11" spans="1:14" ht="15" customHeight="1" x14ac:dyDescent="0.25">
      <c r="A11" s="43"/>
      <c r="B11" s="48"/>
      <c r="C11" s="45"/>
      <c r="D11" s="49"/>
      <c r="E11" s="145"/>
      <c r="F11" s="145" t="s">
        <v>165</v>
      </c>
      <c r="G11" s="142"/>
    </row>
    <row r="12" spans="1:14" s="13" customFormat="1" ht="8.1" customHeight="1" x14ac:dyDescent="0.25">
      <c r="A12" s="51"/>
      <c r="B12" s="52"/>
      <c r="C12" s="51"/>
      <c r="D12" s="53"/>
      <c r="E12" s="146"/>
      <c r="F12" s="146"/>
      <c r="G12" s="147"/>
      <c r="H12" s="148"/>
      <c r="I12" s="148"/>
      <c r="J12" s="148"/>
      <c r="K12" s="148"/>
      <c r="L12" s="148"/>
      <c r="M12" s="148"/>
      <c r="N12" s="148"/>
    </row>
    <row r="13" spans="1:14" ht="8.1" customHeight="1" x14ac:dyDescent="0.25">
      <c r="A13" s="13"/>
      <c r="B13" s="14"/>
      <c r="C13" s="14"/>
      <c r="D13" s="15"/>
      <c r="E13" s="149"/>
      <c r="F13" s="149"/>
      <c r="G13" s="148"/>
    </row>
    <row r="14" spans="1:14" ht="15" customHeight="1" x14ac:dyDescent="0.25">
      <c r="A14" s="13"/>
      <c r="B14" s="14" t="s">
        <v>4</v>
      </c>
      <c r="C14" s="17"/>
      <c r="D14" s="18">
        <v>2022</v>
      </c>
      <c r="E14" s="58">
        <f t="shared" ref="E14:F14" si="0">SUM(E18,E22,E26,E30,E34,E38,E42,E46,E50,E54,E58,E62,E66,E70)</f>
        <v>10578</v>
      </c>
      <c r="F14" s="58">
        <f t="shared" si="0"/>
        <v>6636</v>
      </c>
      <c r="G14" s="148"/>
    </row>
    <row r="15" spans="1:14" ht="15" customHeight="1" x14ac:dyDescent="0.25">
      <c r="B15" s="19"/>
      <c r="C15" s="19"/>
      <c r="D15" s="18">
        <v>2023</v>
      </c>
      <c r="E15" s="58">
        <f t="shared" ref="E15:F16" si="1">SUM(E19,E23,E27,E31,E35,E39,E43,E47,E51,E55,E59,E63,E67,E71)</f>
        <v>11559</v>
      </c>
      <c r="F15" s="58">
        <f t="shared" si="1"/>
        <v>8186</v>
      </c>
    </row>
    <row r="16" spans="1:14" ht="15" customHeight="1" x14ac:dyDescent="0.25">
      <c r="B16" s="19"/>
      <c r="C16" s="19"/>
      <c r="D16" s="18">
        <v>2024</v>
      </c>
      <c r="E16" s="58">
        <f t="shared" si="1"/>
        <v>11346</v>
      </c>
      <c r="F16" s="58">
        <f t="shared" si="1"/>
        <v>8910</v>
      </c>
    </row>
    <row r="17" spans="1:14" ht="8.1" customHeight="1" x14ac:dyDescent="0.25">
      <c r="D17" s="18"/>
      <c r="E17" s="59"/>
      <c r="F17" s="59"/>
    </row>
    <row r="18" spans="1:14" ht="15" customHeight="1" x14ac:dyDescent="0.25">
      <c r="B18" s="2" t="s">
        <v>5</v>
      </c>
      <c r="D18" s="3">
        <v>2022</v>
      </c>
      <c r="E18" s="21">
        <v>1128</v>
      </c>
      <c r="F18" s="60">
        <v>568</v>
      </c>
    </row>
    <row r="19" spans="1:14" ht="15" customHeight="1" x14ac:dyDescent="0.25">
      <c r="D19" s="3">
        <v>2023</v>
      </c>
      <c r="E19" s="21">
        <v>1352</v>
      </c>
      <c r="F19" s="21">
        <v>924</v>
      </c>
    </row>
    <row r="20" spans="1:14" ht="15" customHeight="1" x14ac:dyDescent="0.25">
      <c r="D20" s="3">
        <v>2024</v>
      </c>
      <c r="E20" s="21">
        <v>698</v>
      </c>
      <c r="F20" s="60">
        <v>1025</v>
      </c>
    </row>
    <row r="21" spans="1:14" ht="8.1" customHeight="1" x14ac:dyDescent="0.25">
      <c r="D21" s="24"/>
      <c r="E21" s="22"/>
      <c r="F21" s="22"/>
    </row>
    <row r="22" spans="1:14" ht="15" customHeight="1" x14ac:dyDescent="0.25">
      <c r="B22" s="2" t="s">
        <v>6</v>
      </c>
      <c r="D22" s="3">
        <v>2022</v>
      </c>
      <c r="E22" s="21">
        <v>472</v>
      </c>
      <c r="F22" s="21">
        <v>568</v>
      </c>
    </row>
    <row r="23" spans="1:14" ht="15" customHeight="1" x14ac:dyDescent="0.25">
      <c r="D23" s="3">
        <v>2023</v>
      </c>
      <c r="E23" s="21">
        <v>442</v>
      </c>
      <c r="F23" s="60">
        <v>900</v>
      </c>
    </row>
    <row r="24" spans="1:14" ht="15" customHeight="1" x14ac:dyDescent="0.25">
      <c r="D24" s="3">
        <v>2024</v>
      </c>
      <c r="E24" s="21">
        <v>1052</v>
      </c>
      <c r="F24" s="60">
        <v>701</v>
      </c>
    </row>
    <row r="25" spans="1:14" ht="8.1" customHeight="1" x14ac:dyDescent="0.25">
      <c r="D25" s="24"/>
      <c r="E25" s="22"/>
      <c r="F25" s="22"/>
    </row>
    <row r="26" spans="1:14" ht="15" customHeight="1" x14ac:dyDescent="0.25">
      <c r="B26" s="2" t="s">
        <v>7</v>
      </c>
      <c r="D26" s="3">
        <v>2022</v>
      </c>
      <c r="E26" s="21">
        <v>381</v>
      </c>
      <c r="F26" s="60">
        <v>293</v>
      </c>
    </row>
    <row r="27" spans="1:14" ht="15" customHeight="1" x14ac:dyDescent="0.25">
      <c r="D27" s="3">
        <v>2023</v>
      </c>
      <c r="E27" s="21">
        <v>428</v>
      </c>
      <c r="F27" s="60">
        <v>362</v>
      </c>
    </row>
    <row r="28" spans="1:14" ht="15" customHeight="1" x14ac:dyDescent="0.25">
      <c r="D28" s="3">
        <v>2024</v>
      </c>
      <c r="E28" s="21">
        <v>728</v>
      </c>
      <c r="F28" s="60">
        <v>544</v>
      </c>
    </row>
    <row r="29" spans="1:14" ht="8.1" customHeight="1" x14ac:dyDescent="0.25">
      <c r="D29" s="24"/>
      <c r="E29" s="22"/>
      <c r="F29" s="22"/>
    </row>
    <row r="30" spans="1:14" ht="15" customHeight="1" x14ac:dyDescent="0.25">
      <c r="B30" s="2" t="s">
        <v>8</v>
      </c>
      <c r="D30" s="3">
        <v>2022</v>
      </c>
      <c r="E30" s="21">
        <v>625</v>
      </c>
      <c r="F30" s="60">
        <v>212</v>
      </c>
    </row>
    <row r="31" spans="1:14" ht="15" customHeight="1" x14ac:dyDescent="0.25">
      <c r="D31" s="3">
        <v>2023</v>
      </c>
      <c r="E31" s="21">
        <v>387</v>
      </c>
      <c r="F31" s="60">
        <v>271</v>
      </c>
    </row>
    <row r="32" spans="1:14" s="2" customFormat="1" ht="15" customHeight="1" x14ac:dyDescent="0.25">
      <c r="A32" s="1"/>
      <c r="D32" s="3">
        <v>2024</v>
      </c>
      <c r="E32" s="21">
        <v>428</v>
      </c>
      <c r="F32" s="21">
        <v>215</v>
      </c>
      <c r="G32" s="20"/>
      <c r="H32" s="20"/>
      <c r="I32" s="150"/>
      <c r="J32" s="150"/>
      <c r="K32" s="150"/>
      <c r="L32" s="150"/>
      <c r="M32" s="150"/>
      <c r="N32" s="150"/>
    </row>
    <row r="33" spans="1:6" ht="8.1" customHeight="1" x14ac:dyDescent="0.25">
      <c r="D33" s="24"/>
      <c r="E33" s="22"/>
      <c r="F33" s="22"/>
    </row>
    <row r="34" spans="1:6" ht="15" customHeight="1" x14ac:dyDescent="0.25">
      <c r="A34" s="2"/>
      <c r="B34" s="2" t="s">
        <v>9</v>
      </c>
      <c r="D34" s="3">
        <v>2022</v>
      </c>
      <c r="E34" s="21">
        <v>725</v>
      </c>
      <c r="F34" s="60">
        <v>291</v>
      </c>
    </row>
    <row r="35" spans="1:6" ht="15" customHeight="1" x14ac:dyDescent="0.25">
      <c r="D35" s="3">
        <v>2023</v>
      </c>
      <c r="E35" s="21">
        <v>743</v>
      </c>
      <c r="F35" s="60">
        <v>238</v>
      </c>
    </row>
    <row r="36" spans="1:6" ht="15" customHeight="1" x14ac:dyDescent="0.25">
      <c r="D36" s="3">
        <v>2024</v>
      </c>
      <c r="E36" s="21">
        <v>422</v>
      </c>
      <c r="F36" s="21">
        <v>294</v>
      </c>
    </row>
    <row r="37" spans="1:6" ht="8.1" customHeight="1" x14ac:dyDescent="0.25">
      <c r="D37" s="24"/>
      <c r="E37" s="22"/>
      <c r="F37" s="22"/>
    </row>
    <row r="38" spans="1:6" ht="15" customHeight="1" x14ac:dyDescent="0.25">
      <c r="B38" s="2" t="s">
        <v>10</v>
      </c>
      <c r="D38" s="3">
        <v>2022</v>
      </c>
      <c r="E38" s="21">
        <v>2409</v>
      </c>
      <c r="F38" s="21">
        <v>243</v>
      </c>
    </row>
    <row r="39" spans="1:6" ht="15" customHeight="1" x14ac:dyDescent="0.25">
      <c r="D39" s="3">
        <v>2023</v>
      </c>
      <c r="E39" s="21">
        <v>836</v>
      </c>
      <c r="F39" s="60">
        <v>342</v>
      </c>
    </row>
    <row r="40" spans="1:6" ht="15" customHeight="1" x14ac:dyDescent="0.25">
      <c r="D40" s="3">
        <v>2024</v>
      </c>
      <c r="E40" s="21">
        <v>427</v>
      </c>
      <c r="F40" s="60">
        <v>338</v>
      </c>
    </row>
    <row r="41" spans="1:6" ht="8.1" customHeight="1" x14ac:dyDescent="0.25">
      <c r="D41" s="24"/>
      <c r="E41" s="22"/>
      <c r="F41" s="22"/>
    </row>
    <row r="42" spans="1:6" ht="15" customHeight="1" x14ac:dyDescent="0.25">
      <c r="B42" s="2" t="s">
        <v>11</v>
      </c>
      <c r="D42" s="3">
        <v>2022</v>
      </c>
      <c r="E42" s="21">
        <v>439</v>
      </c>
      <c r="F42" s="60">
        <v>520</v>
      </c>
    </row>
    <row r="43" spans="1:6" ht="15" customHeight="1" x14ac:dyDescent="0.25">
      <c r="D43" s="3">
        <v>2023</v>
      </c>
      <c r="E43" s="21">
        <v>2714</v>
      </c>
      <c r="F43" s="60">
        <v>730</v>
      </c>
    </row>
    <row r="44" spans="1:6" ht="15" customHeight="1" x14ac:dyDescent="0.25">
      <c r="D44" s="3">
        <v>2024</v>
      </c>
      <c r="E44" s="21">
        <v>1371</v>
      </c>
      <c r="F44" s="60">
        <v>933</v>
      </c>
    </row>
    <row r="45" spans="1:6" ht="8.1" customHeight="1" x14ac:dyDescent="0.25">
      <c r="D45" s="24"/>
      <c r="E45" s="22"/>
      <c r="F45" s="22"/>
    </row>
    <row r="46" spans="1:6" ht="15" customHeight="1" x14ac:dyDescent="0.25">
      <c r="B46" s="2" t="s">
        <v>12</v>
      </c>
      <c r="D46" s="3">
        <v>2022</v>
      </c>
      <c r="E46" s="21">
        <v>540</v>
      </c>
      <c r="F46" s="60">
        <v>93</v>
      </c>
    </row>
    <row r="47" spans="1:6" ht="15" customHeight="1" x14ac:dyDescent="0.25">
      <c r="D47" s="3">
        <v>2023</v>
      </c>
      <c r="E47" s="60">
        <v>384</v>
      </c>
      <c r="F47" s="60">
        <v>98</v>
      </c>
    </row>
    <row r="48" spans="1:6" ht="15" customHeight="1" x14ac:dyDescent="0.25">
      <c r="D48" s="3">
        <v>2024</v>
      </c>
      <c r="E48" s="21">
        <v>105</v>
      </c>
      <c r="F48" s="60">
        <v>149</v>
      </c>
    </row>
    <row r="49" spans="2:11" ht="8.1" customHeight="1" x14ac:dyDescent="0.25">
      <c r="D49" s="24"/>
      <c r="E49" s="22"/>
      <c r="F49" s="22"/>
    </row>
    <row r="50" spans="2:11" ht="15" customHeight="1" x14ac:dyDescent="0.25">
      <c r="B50" s="2" t="s">
        <v>13</v>
      </c>
      <c r="D50" s="3">
        <v>2022</v>
      </c>
      <c r="E50" s="21">
        <v>892</v>
      </c>
      <c r="F50" s="60">
        <v>392</v>
      </c>
    </row>
    <row r="51" spans="2:11" ht="15" customHeight="1" x14ac:dyDescent="0.25">
      <c r="D51" s="3">
        <v>2023</v>
      </c>
      <c r="E51" s="21">
        <v>452</v>
      </c>
      <c r="F51" s="21">
        <v>391</v>
      </c>
    </row>
    <row r="52" spans="2:11" ht="15" customHeight="1" x14ac:dyDescent="0.25">
      <c r="D52" s="3">
        <v>2024</v>
      </c>
      <c r="E52" s="21">
        <v>647</v>
      </c>
      <c r="F52" s="21">
        <v>403</v>
      </c>
    </row>
    <row r="53" spans="2:11" ht="8.1" customHeight="1" x14ac:dyDescent="0.25">
      <c r="D53" s="24"/>
      <c r="E53" s="22"/>
      <c r="F53" s="22"/>
    </row>
    <row r="54" spans="2:11" ht="15" customHeight="1" x14ac:dyDescent="0.25">
      <c r="B54" s="2" t="s">
        <v>14</v>
      </c>
      <c r="D54" s="3">
        <v>2022</v>
      </c>
      <c r="E54" s="21">
        <v>375</v>
      </c>
      <c r="F54" s="60">
        <v>998</v>
      </c>
      <c r="I54" s="22"/>
      <c r="J54" s="158"/>
      <c r="K54" s="159"/>
    </row>
    <row r="55" spans="2:11" ht="15" customHeight="1" x14ac:dyDescent="0.25">
      <c r="D55" s="3">
        <v>2023</v>
      </c>
      <c r="E55" s="21">
        <v>961</v>
      </c>
      <c r="F55" s="21">
        <v>1169</v>
      </c>
      <c r="I55" s="22"/>
      <c r="J55" s="158"/>
      <c r="K55" s="158"/>
    </row>
    <row r="56" spans="2:11" ht="15" customHeight="1" x14ac:dyDescent="0.25">
      <c r="D56" s="3">
        <v>2024</v>
      </c>
      <c r="E56" s="21">
        <v>1251</v>
      </c>
      <c r="F56" s="60">
        <v>1346</v>
      </c>
    </row>
    <row r="57" spans="2:11" ht="8.1" customHeight="1" x14ac:dyDescent="0.25">
      <c r="D57" s="24"/>
      <c r="E57" s="22"/>
      <c r="F57" s="22"/>
    </row>
    <row r="58" spans="2:11" ht="15" customHeight="1" x14ac:dyDescent="0.25">
      <c r="B58" s="2" t="s">
        <v>15</v>
      </c>
      <c r="D58" s="3">
        <v>2022</v>
      </c>
      <c r="E58" s="21">
        <v>769</v>
      </c>
      <c r="F58" s="21">
        <v>519</v>
      </c>
    </row>
    <row r="59" spans="2:11" ht="15" customHeight="1" x14ac:dyDescent="0.25">
      <c r="D59" s="3">
        <v>2023</v>
      </c>
      <c r="E59" s="21">
        <v>994</v>
      </c>
      <c r="F59" s="60">
        <v>692</v>
      </c>
    </row>
    <row r="60" spans="2:11" ht="15" customHeight="1" x14ac:dyDescent="0.25">
      <c r="D60" s="3">
        <v>2024</v>
      </c>
      <c r="E60" s="21">
        <v>1089</v>
      </c>
      <c r="F60" s="21">
        <v>636</v>
      </c>
    </row>
    <row r="61" spans="2:11" ht="8.1" customHeight="1" x14ac:dyDescent="0.25">
      <c r="D61" s="24"/>
      <c r="E61" s="22"/>
      <c r="F61" s="22"/>
    </row>
    <row r="62" spans="2:11" ht="15" customHeight="1" x14ac:dyDescent="0.25">
      <c r="B62" s="2" t="s">
        <v>16</v>
      </c>
      <c r="D62" s="3">
        <v>2022</v>
      </c>
      <c r="E62" s="21">
        <v>1297</v>
      </c>
      <c r="F62" s="21">
        <v>1416</v>
      </c>
    </row>
    <row r="63" spans="2:11" ht="15" customHeight="1" x14ac:dyDescent="0.25">
      <c r="D63" s="3">
        <v>2023</v>
      </c>
      <c r="E63" s="21">
        <v>1372</v>
      </c>
      <c r="F63" s="21">
        <v>1523</v>
      </c>
    </row>
    <row r="64" spans="2:11" ht="15" customHeight="1" x14ac:dyDescent="0.25">
      <c r="D64" s="3">
        <v>2024</v>
      </c>
      <c r="E64" s="21">
        <v>1982</v>
      </c>
      <c r="F64" s="21">
        <v>1619</v>
      </c>
    </row>
    <row r="65" spans="1:14" ht="8.1" customHeight="1" x14ac:dyDescent="0.25">
      <c r="D65" s="24"/>
      <c r="E65" s="22"/>
      <c r="F65" s="22"/>
    </row>
    <row r="66" spans="1:14" ht="15" customHeight="1" x14ac:dyDescent="0.25">
      <c r="B66" s="2" t="s">
        <v>17</v>
      </c>
      <c r="D66" s="3">
        <v>2022</v>
      </c>
      <c r="E66" s="21">
        <v>103</v>
      </c>
      <c r="F66" s="60">
        <v>229</v>
      </c>
    </row>
    <row r="67" spans="1:14" ht="15" customHeight="1" x14ac:dyDescent="0.25">
      <c r="D67" s="3">
        <v>2023</v>
      </c>
      <c r="E67" s="21">
        <v>95</v>
      </c>
      <c r="F67" s="60">
        <v>231</v>
      </c>
    </row>
    <row r="68" spans="1:14" ht="15" customHeight="1" x14ac:dyDescent="0.25">
      <c r="D68" s="3">
        <v>2024</v>
      </c>
      <c r="E68" s="21">
        <v>391</v>
      </c>
      <c r="F68" s="60">
        <v>246</v>
      </c>
    </row>
    <row r="69" spans="1:14" ht="8.1" customHeight="1" x14ac:dyDescent="0.25">
      <c r="D69" s="24"/>
      <c r="E69" s="22"/>
      <c r="F69" s="22"/>
    </row>
    <row r="70" spans="1:14" ht="15" customHeight="1" x14ac:dyDescent="0.25">
      <c r="B70" s="2" t="s">
        <v>146</v>
      </c>
      <c r="D70" s="3">
        <v>2022</v>
      </c>
      <c r="E70" s="21">
        <v>423</v>
      </c>
      <c r="F70" s="21">
        <v>294</v>
      </c>
    </row>
    <row r="71" spans="1:14" ht="15" customHeight="1" x14ac:dyDescent="0.25">
      <c r="D71" s="3">
        <v>2023</v>
      </c>
      <c r="E71" s="21">
        <v>399</v>
      </c>
      <c r="F71" s="60">
        <v>315</v>
      </c>
    </row>
    <row r="72" spans="1:14" ht="15" customHeight="1" x14ac:dyDescent="0.25">
      <c r="A72" s="13"/>
      <c r="B72" s="26"/>
      <c r="C72" s="26"/>
      <c r="D72" s="3">
        <v>2024</v>
      </c>
      <c r="E72" s="21">
        <v>755</v>
      </c>
      <c r="F72" s="21">
        <v>461</v>
      </c>
      <c r="G72" s="148"/>
    </row>
    <row r="73" spans="1:14" ht="8.1" customHeight="1" thickBot="1" x14ac:dyDescent="0.3">
      <c r="A73" s="27"/>
      <c r="B73" s="28"/>
      <c r="C73" s="28"/>
      <c r="D73" s="29"/>
      <c r="E73" s="79"/>
      <c r="F73" s="79"/>
      <c r="G73" s="151"/>
    </row>
    <row r="74" spans="1:14" s="34" customFormat="1" x14ac:dyDescent="0.25">
      <c r="A74" s="30"/>
      <c r="B74" s="31"/>
      <c r="C74" s="31"/>
      <c r="D74" s="32"/>
      <c r="E74" s="152"/>
      <c r="F74" s="152"/>
      <c r="G74" s="153" t="s">
        <v>28</v>
      </c>
      <c r="H74" s="154"/>
      <c r="I74" s="154"/>
      <c r="J74" s="154"/>
      <c r="K74" s="154"/>
      <c r="L74" s="154"/>
      <c r="M74" s="154"/>
      <c r="N74" s="154"/>
    </row>
    <row r="75" spans="1:14" s="30" customFormat="1" x14ac:dyDescent="0.25">
      <c r="A75" s="31" t="s">
        <v>147</v>
      </c>
      <c r="B75" s="31"/>
      <c r="C75" s="31"/>
      <c r="D75" s="32"/>
      <c r="E75" s="152"/>
      <c r="F75" s="152"/>
      <c r="G75" s="155" t="s">
        <v>29</v>
      </c>
      <c r="H75" s="156"/>
      <c r="I75" s="156"/>
      <c r="J75" s="156"/>
      <c r="K75" s="156"/>
      <c r="L75" s="156"/>
      <c r="M75" s="156"/>
      <c r="N75" s="156"/>
    </row>
    <row r="76" spans="1:14" x14ac:dyDescent="0.25">
      <c r="A76" s="31" t="s">
        <v>148</v>
      </c>
    </row>
    <row r="77" spans="1:14" x14ac:dyDescent="0.25">
      <c r="A77" s="31" t="s">
        <v>149</v>
      </c>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CB46-E056-41C6-83A5-1B1802FB99A5}">
  <sheetPr codeName="Sheet3"/>
  <dimension ref="A1:N55"/>
  <sheetViews>
    <sheetView showGridLines="0" view="pageBreakPreview" zoomScaleNormal="90" zoomScaleSheetLayoutView="100" workbookViewId="0">
      <selection activeCell="E22" sqref="E22:E23"/>
    </sheetView>
  </sheetViews>
  <sheetFormatPr defaultColWidth="9.140625" defaultRowHeight="13.5" x14ac:dyDescent="0.25"/>
  <cols>
    <col min="1" max="1" width="1.7109375" style="1" customWidth="1"/>
    <col min="2" max="2" width="13" style="2" customWidth="1"/>
    <col min="3" max="3" width="13.85546875" style="2" customWidth="1"/>
    <col min="4" max="4" width="15.140625"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ht="6.75" customHeight="1" x14ac:dyDescent="0.25">
      <c r="D8" s="1"/>
      <c r="E8" s="20"/>
      <c r="F8" s="20"/>
      <c r="G8" s="20"/>
    </row>
    <row r="9" spans="1:14" s="7" customFormat="1" ht="15" customHeight="1" x14ac:dyDescent="0.2">
      <c r="B9" s="75" t="s">
        <v>192</v>
      </c>
      <c r="C9" s="76" t="s">
        <v>299</v>
      </c>
      <c r="D9" s="10"/>
      <c r="E9" s="134"/>
      <c r="F9" s="134"/>
      <c r="G9" s="134"/>
      <c r="H9" s="135"/>
      <c r="I9" s="136"/>
      <c r="J9" s="136"/>
      <c r="K9" s="136"/>
      <c r="L9" s="136"/>
      <c r="M9" s="136"/>
      <c r="N9" s="136"/>
    </row>
    <row r="10" spans="1:14" s="11" customFormat="1" ht="16.5" customHeight="1" x14ac:dyDescent="0.25">
      <c r="B10" s="12" t="s">
        <v>193</v>
      </c>
      <c r="C10" s="56" t="s">
        <v>173</v>
      </c>
      <c r="D10" s="39"/>
      <c r="E10" s="137"/>
      <c r="F10" s="137"/>
      <c r="G10" s="137"/>
      <c r="H10" s="138"/>
      <c r="I10" s="138"/>
      <c r="J10" s="138"/>
      <c r="K10" s="138"/>
      <c r="L10" s="138"/>
      <c r="M10" s="138"/>
      <c r="N10" s="138"/>
    </row>
    <row r="11" spans="1:14" ht="8.1" customHeight="1" x14ac:dyDescent="0.25"/>
    <row r="12" spans="1:14" ht="19.5" customHeight="1" thickBot="1" x14ac:dyDescent="0.3">
      <c r="E12" s="3"/>
      <c r="F12" s="3"/>
      <c r="G12" s="3"/>
      <c r="H12" s="6" t="s">
        <v>297</v>
      </c>
      <c r="I12" s="1"/>
      <c r="J12" s="1"/>
      <c r="K12" s="1"/>
      <c r="L12" s="1"/>
      <c r="M12" s="1"/>
      <c r="N12" s="1"/>
    </row>
    <row r="13" spans="1:14" ht="4.5" customHeight="1" thickTop="1" x14ac:dyDescent="0.25">
      <c r="A13" s="40"/>
      <c r="B13" s="41"/>
      <c r="C13" s="41"/>
      <c r="D13" s="42"/>
      <c r="E13" s="139"/>
      <c r="F13" s="139"/>
      <c r="G13" s="139"/>
      <c r="H13" s="140"/>
    </row>
    <row r="14" spans="1:14" ht="15" customHeight="1" x14ac:dyDescent="0.2">
      <c r="A14" s="43"/>
      <c r="B14" s="63" t="s">
        <v>64</v>
      </c>
      <c r="C14" s="45"/>
      <c r="D14" s="55" t="s">
        <v>1</v>
      </c>
      <c r="E14" s="144" t="s">
        <v>20</v>
      </c>
      <c r="F14" s="144" t="s">
        <v>21</v>
      </c>
      <c r="G14" s="144" t="s">
        <v>22</v>
      </c>
      <c r="H14" s="142"/>
    </row>
    <row r="15" spans="1:14" ht="15" customHeight="1" x14ac:dyDescent="0.25">
      <c r="A15" s="43"/>
      <c r="B15" s="64" t="s">
        <v>65</v>
      </c>
      <c r="C15" s="45"/>
      <c r="D15" s="49" t="s">
        <v>3</v>
      </c>
      <c r="E15" s="145" t="s">
        <v>23</v>
      </c>
      <c r="F15" s="145" t="s">
        <v>24</v>
      </c>
      <c r="G15" s="145" t="s">
        <v>25</v>
      </c>
      <c r="H15" s="142"/>
    </row>
    <row r="16" spans="1:14" s="13" customFormat="1" ht="8.1" customHeight="1" x14ac:dyDescent="0.25">
      <c r="A16" s="51"/>
      <c r="B16" s="52"/>
      <c r="C16" s="51"/>
      <c r="D16" s="53"/>
      <c r="E16" s="146"/>
      <c r="F16" s="146"/>
      <c r="G16" s="146"/>
      <c r="H16" s="147"/>
      <c r="I16" s="148"/>
      <c r="J16" s="148"/>
      <c r="K16" s="148"/>
      <c r="L16" s="148"/>
      <c r="M16" s="148"/>
      <c r="N16" s="148"/>
    </row>
    <row r="17" spans="1:8" ht="8.1" customHeight="1" x14ac:dyDescent="0.25">
      <c r="A17" s="13"/>
      <c r="B17" s="14"/>
      <c r="C17" s="14"/>
      <c r="D17" s="15"/>
      <c r="E17" s="149"/>
      <c r="F17" s="149"/>
      <c r="G17" s="149"/>
      <c r="H17" s="148"/>
    </row>
    <row r="18" spans="1:8" ht="15" customHeight="1" x14ac:dyDescent="0.2">
      <c r="A18" s="13"/>
      <c r="B18" s="72" t="s">
        <v>20</v>
      </c>
      <c r="C18" s="17"/>
      <c r="D18" s="18">
        <v>2022</v>
      </c>
      <c r="E18" s="58">
        <f>SUM(F18:G18)</f>
        <v>6052</v>
      </c>
      <c r="F18" s="58">
        <f>SUM(F22,F50)</f>
        <v>5799</v>
      </c>
      <c r="G18" s="58">
        <f>SUM(G22,G50)</f>
        <v>253</v>
      </c>
      <c r="H18" s="148"/>
    </row>
    <row r="19" spans="1:8" ht="15" customHeight="1" x14ac:dyDescent="0.25">
      <c r="B19" s="62" t="s">
        <v>23</v>
      </c>
      <c r="C19" s="19"/>
      <c r="D19" s="18">
        <v>2023</v>
      </c>
      <c r="E19" s="58">
        <f t="shared" ref="E19:E20" si="0">SUM(F19:G19)</f>
        <v>6171</v>
      </c>
      <c r="F19" s="58">
        <f t="shared" ref="F19:G19" si="1">SUM(F23,F51)</f>
        <v>5951</v>
      </c>
      <c r="G19" s="58">
        <f t="shared" si="1"/>
        <v>220</v>
      </c>
    </row>
    <row r="20" spans="1:8" ht="15" customHeight="1" x14ac:dyDescent="0.25">
      <c r="B20" s="19"/>
      <c r="C20" s="19"/>
      <c r="D20" s="18">
        <v>2024</v>
      </c>
      <c r="E20" s="58">
        <f t="shared" si="0"/>
        <v>6328</v>
      </c>
      <c r="F20" s="58">
        <f t="shared" ref="F20:G20" si="2">SUM(F24,F52)</f>
        <v>6112</v>
      </c>
      <c r="G20" s="58">
        <f t="shared" si="2"/>
        <v>216</v>
      </c>
    </row>
    <row r="21" spans="1:8" ht="8.1" customHeight="1" x14ac:dyDescent="0.25">
      <c r="D21" s="18"/>
      <c r="E21" s="59"/>
      <c r="F21" s="59"/>
      <c r="G21" s="59"/>
    </row>
    <row r="22" spans="1:8" ht="15" customHeight="1" x14ac:dyDescent="0.2">
      <c r="B22" s="65" t="s">
        <v>50</v>
      </c>
      <c r="D22" s="3">
        <v>2022</v>
      </c>
      <c r="E22" s="21">
        <f t="shared" ref="E22:E24" si="3">SUM(F22:G22)</f>
        <v>5638</v>
      </c>
      <c r="F22" s="21">
        <v>5401</v>
      </c>
      <c r="G22" s="21">
        <v>237</v>
      </c>
    </row>
    <row r="23" spans="1:8" ht="15" customHeight="1" x14ac:dyDescent="0.25">
      <c r="B23" s="62" t="s">
        <v>51</v>
      </c>
      <c r="D23" s="3">
        <v>2023</v>
      </c>
      <c r="E23" s="21">
        <f t="shared" si="3"/>
        <v>5754</v>
      </c>
      <c r="F23" s="21">
        <v>5534</v>
      </c>
      <c r="G23" s="21">
        <v>220</v>
      </c>
    </row>
    <row r="24" spans="1:8" ht="15" customHeight="1" x14ac:dyDescent="0.25">
      <c r="D24" s="3">
        <v>2024</v>
      </c>
      <c r="E24" s="21">
        <f t="shared" si="3"/>
        <v>5739</v>
      </c>
      <c r="F24" s="21">
        <v>5523</v>
      </c>
      <c r="G24" s="21">
        <v>216</v>
      </c>
    </row>
    <row r="25" spans="1:8" ht="8.1" customHeight="1" x14ac:dyDescent="0.25">
      <c r="D25" s="24"/>
      <c r="E25" s="170"/>
      <c r="F25" s="170"/>
      <c r="G25" s="170"/>
    </row>
    <row r="26" spans="1:8" ht="15" customHeight="1" x14ac:dyDescent="0.25">
      <c r="B26" s="66" t="s">
        <v>54</v>
      </c>
      <c r="D26" s="3">
        <v>2022</v>
      </c>
      <c r="E26" s="21">
        <f t="shared" ref="E26:E28" si="4">SUM(F26:G26)</f>
        <v>3775</v>
      </c>
      <c r="F26" s="21">
        <v>3609</v>
      </c>
      <c r="G26" s="21">
        <v>166</v>
      </c>
    </row>
    <row r="27" spans="1:8" ht="15" customHeight="1" x14ac:dyDescent="0.25">
      <c r="B27" s="67"/>
      <c r="D27" s="3">
        <v>2023</v>
      </c>
      <c r="E27" s="21">
        <f t="shared" si="4"/>
        <v>4024</v>
      </c>
      <c r="F27" s="21">
        <v>3884</v>
      </c>
      <c r="G27" s="21">
        <v>140</v>
      </c>
    </row>
    <row r="28" spans="1:8" ht="15" customHeight="1" x14ac:dyDescent="0.25">
      <c r="D28" s="3">
        <v>2024</v>
      </c>
      <c r="E28" s="21">
        <f t="shared" si="4"/>
        <v>3934</v>
      </c>
      <c r="F28" s="21">
        <v>3759</v>
      </c>
      <c r="G28" s="21">
        <v>175</v>
      </c>
    </row>
    <row r="29" spans="1:8" ht="8.1" customHeight="1" x14ac:dyDescent="0.25">
      <c r="D29" s="24"/>
      <c r="E29" s="170"/>
      <c r="F29" s="170"/>
      <c r="G29" s="170"/>
    </row>
    <row r="30" spans="1:8" ht="15" customHeight="1" x14ac:dyDescent="0.2">
      <c r="B30" s="71" t="s">
        <v>52</v>
      </c>
      <c r="D30" s="3">
        <v>2022</v>
      </c>
      <c r="E30" s="21">
        <f t="shared" ref="E30:E32" si="5">SUM(F30:G30)</f>
        <v>3337</v>
      </c>
      <c r="F30" s="21">
        <v>3196</v>
      </c>
      <c r="G30" s="21">
        <v>141</v>
      </c>
    </row>
    <row r="31" spans="1:8" ht="15" customHeight="1" x14ac:dyDescent="0.25">
      <c r="B31" s="68" t="s">
        <v>53</v>
      </c>
      <c r="D31" s="3">
        <v>2023</v>
      </c>
      <c r="E31" s="21">
        <f t="shared" si="5"/>
        <v>3463</v>
      </c>
      <c r="F31" s="21">
        <v>3336</v>
      </c>
      <c r="G31" s="21">
        <v>127</v>
      </c>
    </row>
    <row r="32" spans="1:8" ht="15" customHeight="1" x14ac:dyDescent="0.25">
      <c r="B32" s="69"/>
      <c r="D32" s="3">
        <v>2024</v>
      </c>
      <c r="E32" s="21">
        <f t="shared" si="5"/>
        <v>3123</v>
      </c>
      <c r="F32" s="21">
        <v>3123</v>
      </c>
      <c r="G32" s="60" t="s">
        <v>19</v>
      </c>
    </row>
    <row r="33" spans="1:14" ht="8.1" customHeight="1" x14ac:dyDescent="0.25">
      <c r="B33" s="69"/>
      <c r="D33" s="24"/>
      <c r="E33" s="170"/>
      <c r="F33" s="170"/>
      <c r="G33" s="170"/>
    </row>
    <row r="34" spans="1:14" ht="15" customHeight="1" x14ac:dyDescent="0.2">
      <c r="B34" s="71" t="s">
        <v>55</v>
      </c>
      <c r="D34" s="3">
        <v>2022</v>
      </c>
      <c r="E34" s="21">
        <f t="shared" ref="E34:E36" si="6">SUM(F34:G34)</f>
        <v>438</v>
      </c>
      <c r="F34" s="21">
        <v>413</v>
      </c>
      <c r="G34" s="21">
        <v>25</v>
      </c>
    </row>
    <row r="35" spans="1:14" ht="15" customHeight="1" x14ac:dyDescent="0.25">
      <c r="B35" s="68" t="s">
        <v>56</v>
      </c>
      <c r="D35" s="3">
        <v>2023</v>
      </c>
      <c r="E35" s="21">
        <f t="shared" si="6"/>
        <v>561</v>
      </c>
      <c r="F35" s="21">
        <v>548</v>
      </c>
      <c r="G35" s="21">
        <v>13</v>
      </c>
    </row>
    <row r="36" spans="1:14" s="2" customFormat="1" ht="15" customHeight="1" x14ac:dyDescent="0.25">
      <c r="A36" s="1"/>
      <c r="D36" s="3">
        <v>2024</v>
      </c>
      <c r="E36" s="21">
        <f t="shared" si="6"/>
        <v>666</v>
      </c>
      <c r="F36" s="21">
        <v>636</v>
      </c>
      <c r="G36" s="21">
        <v>30</v>
      </c>
      <c r="H36" s="20"/>
      <c r="I36" s="20"/>
      <c r="J36" s="150"/>
      <c r="K36" s="150"/>
      <c r="L36" s="150"/>
      <c r="M36" s="150"/>
      <c r="N36" s="150"/>
    </row>
    <row r="37" spans="1:14" ht="8.1" customHeight="1" x14ac:dyDescent="0.25">
      <c r="D37" s="24"/>
      <c r="E37" s="170"/>
      <c r="F37" s="170"/>
      <c r="G37" s="170"/>
    </row>
    <row r="38" spans="1:14" ht="15" customHeight="1" x14ac:dyDescent="0.2">
      <c r="A38" s="2"/>
      <c r="B38" s="70" t="s">
        <v>57</v>
      </c>
      <c r="D38" s="3">
        <v>2022</v>
      </c>
      <c r="E38" s="21">
        <f t="shared" ref="E38:E40" si="7">SUM(F38:G38)</f>
        <v>816</v>
      </c>
      <c r="F38" s="21">
        <v>778</v>
      </c>
      <c r="G38" s="21">
        <v>38</v>
      </c>
    </row>
    <row r="39" spans="1:14" ht="15" customHeight="1" x14ac:dyDescent="0.25">
      <c r="B39" s="67" t="s">
        <v>58</v>
      </c>
      <c r="D39" s="3">
        <v>2023</v>
      </c>
      <c r="E39" s="21">
        <f t="shared" si="7"/>
        <v>748</v>
      </c>
      <c r="F39" s="21">
        <v>716</v>
      </c>
      <c r="G39" s="21">
        <v>32</v>
      </c>
    </row>
    <row r="40" spans="1:14" ht="15" customHeight="1" x14ac:dyDescent="0.25">
      <c r="D40" s="3">
        <v>2024</v>
      </c>
      <c r="E40" s="21">
        <f t="shared" si="7"/>
        <v>813</v>
      </c>
      <c r="F40" s="21">
        <v>801</v>
      </c>
      <c r="G40" s="21">
        <v>12</v>
      </c>
    </row>
    <row r="41" spans="1:14" ht="8.1" customHeight="1" x14ac:dyDescent="0.25">
      <c r="D41" s="24"/>
      <c r="E41" s="170"/>
      <c r="F41" s="170"/>
      <c r="G41" s="170"/>
    </row>
    <row r="42" spans="1:14" ht="15" customHeight="1" x14ac:dyDescent="0.2">
      <c r="B42" s="70" t="s">
        <v>59</v>
      </c>
      <c r="D42" s="3">
        <v>2022</v>
      </c>
      <c r="E42" s="21">
        <f t="shared" ref="E42:E44" si="8">SUM(F42:G42)</f>
        <v>825</v>
      </c>
      <c r="F42" s="21">
        <v>800</v>
      </c>
      <c r="G42" s="21">
        <v>25</v>
      </c>
    </row>
    <row r="43" spans="1:14" ht="15" customHeight="1" x14ac:dyDescent="0.25">
      <c r="B43" s="67" t="s">
        <v>152</v>
      </c>
      <c r="D43" s="3">
        <v>2023</v>
      </c>
      <c r="E43" s="21">
        <f t="shared" si="8"/>
        <v>753</v>
      </c>
      <c r="F43" s="21">
        <v>722</v>
      </c>
      <c r="G43" s="21">
        <v>31</v>
      </c>
    </row>
    <row r="44" spans="1:14" ht="15" customHeight="1" x14ac:dyDescent="0.25">
      <c r="D44" s="3">
        <v>2024</v>
      </c>
      <c r="E44" s="21">
        <f t="shared" si="8"/>
        <v>755</v>
      </c>
      <c r="F44" s="21">
        <v>733</v>
      </c>
      <c r="G44" s="21">
        <v>22</v>
      </c>
    </row>
    <row r="45" spans="1:14" ht="8.1" customHeight="1" x14ac:dyDescent="0.25">
      <c r="D45" s="24"/>
      <c r="E45" s="170"/>
      <c r="F45" s="170"/>
      <c r="G45" s="170"/>
    </row>
    <row r="46" spans="1:14" ht="15" customHeight="1" x14ac:dyDescent="0.2">
      <c r="B46" s="70" t="s">
        <v>60</v>
      </c>
      <c r="D46" s="3">
        <v>2022</v>
      </c>
      <c r="E46" s="21">
        <f t="shared" ref="E46:E48" si="9">SUM(F46:G46)</f>
        <v>222</v>
      </c>
      <c r="F46" s="21">
        <v>214</v>
      </c>
      <c r="G46" s="21">
        <v>8</v>
      </c>
    </row>
    <row r="47" spans="1:14" ht="15" customHeight="1" x14ac:dyDescent="0.25">
      <c r="B47" s="67" t="s">
        <v>61</v>
      </c>
      <c r="D47" s="3">
        <v>2023</v>
      </c>
      <c r="E47" s="21">
        <f t="shared" si="9"/>
        <v>229</v>
      </c>
      <c r="F47" s="21">
        <v>212</v>
      </c>
      <c r="G47" s="21">
        <v>17</v>
      </c>
    </row>
    <row r="48" spans="1:14" ht="15" customHeight="1" x14ac:dyDescent="0.25">
      <c r="D48" s="3">
        <v>2024</v>
      </c>
      <c r="E48" s="21">
        <f t="shared" si="9"/>
        <v>237</v>
      </c>
      <c r="F48" s="21">
        <v>230</v>
      </c>
      <c r="G48" s="21">
        <v>7</v>
      </c>
    </row>
    <row r="49" spans="1:14" ht="8.1" customHeight="1" x14ac:dyDescent="0.25">
      <c r="D49" s="24"/>
      <c r="E49" s="170"/>
      <c r="F49" s="170"/>
      <c r="G49" s="170"/>
    </row>
    <row r="50" spans="1:14" ht="15" customHeight="1" x14ac:dyDescent="0.2">
      <c r="B50" s="65" t="s">
        <v>62</v>
      </c>
      <c r="D50" s="3">
        <v>2022</v>
      </c>
      <c r="E50" s="21">
        <f t="shared" ref="E50:E52" si="10">SUM(F50:G50)</f>
        <v>414</v>
      </c>
      <c r="F50" s="21">
        <v>398</v>
      </c>
      <c r="G50" s="21">
        <v>16</v>
      </c>
    </row>
    <row r="51" spans="1:14" ht="15" customHeight="1" x14ac:dyDescent="0.25">
      <c r="B51" s="62" t="s">
        <v>63</v>
      </c>
      <c r="D51" s="3">
        <v>2023</v>
      </c>
      <c r="E51" s="21">
        <f t="shared" si="10"/>
        <v>417</v>
      </c>
      <c r="F51" s="21">
        <v>417</v>
      </c>
      <c r="G51" s="60" t="s">
        <v>19</v>
      </c>
    </row>
    <row r="52" spans="1:14" ht="15" customHeight="1" x14ac:dyDescent="0.25">
      <c r="D52" s="3">
        <v>2024</v>
      </c>
      <c r="E52" s="21">
        <f t="shared" si="10"/>
        <v>589</v>
      </c>
      <c r="F52" s="21">
        <v>589</v>
      </c>
      <c r="G52" s="60" t="s">
        <v>19</v>
      </c>
    </row>
    <row r="53" spans="1:14" ht="8.1" customHeight="1" thickBot="1" x14ac:dyDescent="0.3">
      <c r="A53" s="27"/>
      <c r="B53" s="28"/>
      <c r="C53" s="28"/>
      <c r="D53" s="29"/>
      <c r="E53" s="79"/>
      <c r="F53" s="79"/>
      <c r="G53" s="79"/>
      <c r="H53" s="151"/>
    </row>
    <row r="54" spans="1:14" s="34" customFormat="1" x14ac:dyDescent="0.25">
      <c r="A54" s="30"/>
      <c r="B54" s="31"/>
      <c r="C54" s="31"/>
      <c r="D54" s="32"/>
      <c r="E54" s="152"/>
      <c r="F54" s="152"/>
      <c r="G54" s="152"/>
      <c r="H54" s="153" t="s">
        <v>28</v>
      </c>
      <c r="I54" s="154"/>
      <c r="J54" s="154"/>
      <c r="K54" s="154"/>
      <c r="L54" s="154"/>
      <c r="M54" s="154"/>
      <c r="N54" s="154"/>
    </row>
    <row r="55" spans="1:14" s="30" customFormat="1" x14ac:dyDescent="0.25">
      <c r="A55" s="35"/>
      <c r="B55" s="31"/>
      <c r="C55" s="31"/>
      <c r="D55" s="32"/>
      <c r="E55" s="152"/>
      <c r="F55" s="152"/>
      <c r="G55" s="152"/>
      <c r="H55" s="155" t="s">
        <v>29</v>
      </c>
      <c r="I55" s="156"/>
      <c r="J55" s="156"/>
      <c r="K55" s="156"/>
      <c r="L55" s="156"/>
      <c r="M55" s="156"/>
      <c r="N55" s="156"/>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8D65-E7C1-4BCC-8402-A067B623C8A9}">
  <sheetPr codeName="Sheet39"/>
  <dimension ref="A1:N84"/>
  <sheetViews>
    <sheetView showGridLines="0" view="pageBreakPreview" zoomScaleNormal="90" zoomScaleSheetLayoutView="100" workbookViewId="0">
      <selection activeCell="C12" sqref="C12:H13"/>
    </sheetView>
  </sheetViews>
  <sheetFormatPr defaultColWidth="9.140625" defaultRowHeight="13.5" x14ac:dyDescent="0.25"/>
  <cols>
    <col min="1" max="1" width="1.7109375" style="1" customWidth="1"/>
    <col min="2" max="2" width="13.42578125" style="2" customWidth="1"/>
    <col min="3" max="3" width="12.7109375" style="2" customWidth="1"/>
    <col min="4" max="4" width="13.42578125" style="3" customWidth="1"/>
    <col min="5" max="5" width="15.5703125" style="131" customWidth="1"/>
    <col min="6" max="8" width="17.7109375" style="131" customWidth="1"/>
    <col min="9" max="9" width="2.140625" style="20" customWidth="1"/>
    <col min="10" max="14" width="9.140625" style="20"/>
    <col min="15" max="16384" width="9.140625" style="1"/>
  </cols>
  <sheetData>
    <row r="1" spans="1:14" ht="12" customHeight="1" x14ac:dyDescent="0.25">
      <c r="I1" s="132"/>
    </row>
    <row r="2" spans="1:14" ht="12" customHeight="1" x14ac:dyDescent="0.25">
      <c r="I2" s="132"/>
      <c r="J2" s="133"/>
      <c r="K2" s="133"/>
      <c r="L2" s="133"/>
    </row>
    <row r="3" spans="1:14" ht="12" customHeight="1" x14ac:dyDescent="0.25"/>
    <row r="4" spans="1:14" ht="12" customHeight="1" x14ac:dyDescent="0.25"/>
    <row r="5" spans="1:14" ht="12" customHeight="1" x14ac:dyDescent="0.25">
      <c r="D5" s="1"/>
      <c r="E5" s="20"/>
      <c r="F5" s="20"/>
      <c r="G5" s="20"/>
      <c r="H5" s="20"/>
    </row>
    <row r="6" spans="1:14" ht="12" customHeight="1" x14ac:dyDescent="0.25">
      <c r="D6" s="1"/>
      <c r="E6" s="20"/>
      <c r="F6" s="20"/>
      <c r="G6" s="20"/>
      <c r="H6" s="20"/>
    </row>
    <row r="7" spans="1:14" ht="12" customHeight="1" x14ac:dyDescent="0.25">
      <c r="D7" s="1"/>
      <c r="E7" s="20"/>
      <c r="F7" s="20"/>
      <c r="G7" s="20"/>
      <c r="H7" s="20"/>
    </row>
    <row r="8" spans="1:14" ht="12" customHeight="1" x14ac:dyDescent="0.25">
      <c r="D8" s="1"/>
      <c r="E8" s="20"/>
      <c r="F8" s="20"/>
      <c r="G8" s="20"/>
      <c r="H8" s="20"/>
    </row>
    <row r="9" spans="1:14" ht="12" customHeight="1" x14ac:dyDescent="0.25">
      <c r="D9" s="1"/>
      <c r="E9" s="20"/>
      <c r="F9" s="20"/>
      <c r="G9" s="20"/>
      <c r="H9" s="20"/>
    </row>
    <row r="10" spans="1:14" ht="12" customHeight="1" x14ac:dyDescent="0.25">
      <c r="D10" s="1"/>
      <c r="E10" s="20"/>
      <c r="F10" s="20"/>
      <c r="G10" s="20"/>
      <c r="H10" s="20"/>
    </row>
    <row r="11" spans="1:14" ht="6" customHeight="1" x14ac:dyDescent="0.25">
      <c r="D11" s="1"/>
      <c r="E11" s="20"/>
      <c r="F11" s="20"/>
      <c r="G11" s="20"/>
      <c r="H11" s="20"/>
    </row>
    <row r="12" spans="1:14" s="7" customFormat="1" ht="15" customHeight="1" x14ac:dyDescent="0.25">
      <c r="B12" s="8" t="s">
        <v>194</v>
      </c>
      <c r="C12" s="9" t="s">
        <v>300</v>
      </c>
      <c r="D12" s="10"/>
      <c r="E12" s="134"/>
      <c r="F12" s="134"/>
      <c r="G12" s="134"/>
      <c r="H12" s="134"/>
      <c r="I12" s="135"/>
      <c r="J12" s="136"/>
      <c r="K12" s="136"/>
      <c r="L12" s="136"/>
      <c r="M12" s="136"/>
      <c r="N12" s="136"/>
    </row>
    <row r="13" spans="1:14" s="11" customFormat="1" ht="16.5" customHeight="1" x14ac:dyDescent="0.25">
      <c r="B13" s="12" t="s">
        <v>195</v>
      </c>
      <c r="C13" s="183" t="s">
        <v>301</v>
      </c>
      <c r="D13" s="183"/>
      <c r="E13" s="183"/>
      <c r="F13" s="183"/>
      <c r="G13" s="183"/>
      <c r="H13" s="183"/>
      <c r="I13" s="138"/>
      <c r="J13" s="138"/>
      <c r="K13" s="138"/>
      <c r="L13" s="138"/>
      <c r="M13" s="138"/>
      <c r="N13" s="138"/>
    </row>
    <row r="14" spans="1:14" ht="8.1" customHeight="1" thickBot="1" x14ac:dyDescent="0.3"/>
    <row r="15" spans="1:14" ht="4.5" customHeight="1" thickTop="1" x14ac:dyDescent="0.25">
      <c r="A15" s="40"/>
      <c r="B15" s="41"/>
      <c r="C15" s="41"/>
      <c r="D15" s="42"/>
      <c r="E15" s="139"/>
      <c r="F15" s="139"/>
      <c r="G15" s="139"/>
      <c r="H15" s="139"/>
      <c r="I15" s="140"/>
    </row>
    <row r="16" spans="1:14" ht="15" customHeight="1" x14ac:dyDescent="0.25">
      <c r="A16" s="43"/>
      <c r="B16" s="44" t="s">
        <v>0</v>
      </c>
      <c r="C16" s="45"/>
      <c r="D16" s="81" t="s">
        <v>1</v>
      </c>
      <c r="E16" s="191" t="s">
        <v>108</v>
      </c>
      <c r="F16" s="191"/>
      <c r="G16" s="191"/>
      <c r="H16" s="191"/>
      <c r="I16" s="142"/>
    </row>
    <row r="17" spans="1:14" ht="15" customHeight="1" x14ac:dyDescent="0.25">
      <c r="A17" s="43"/>
      <c r="B17" s="48" t="s">
        <v>2</v>
      </c>
      <c r="C17" s="45"/>
      <c r="D17" s="49" t="s">
        <v>3</v>
      </c>
      <c r="E17" s="144" t="s">
        <v>20</v>
      </c>
      <c r="F17" s="144" t="s">
        <v>26</v>
      </c>
      <c r="G17" s="144" t="s">
        <v>30</v>
      </c>
      <c r="H17" s="144" t="s">
        <v>31</v>
      </c>
      <c r="I17" s="142"/>
    </row>
    <row r="18" spans="1:14" ht="15" customHeight="1" x14ac:dyDescent="0.25">
      <c r="A18" s="43"/>
      <c r="B18" s="50"/>
      <c r="C18" s="50"/>
      <c r="D18" s="50"/>
      <c r="E18" s="145" t="s">
        <v>23</v>
      </c>
      <c r="F18" s="145" t="s">
        <v>27</v>
      </c>
      <c r="G18" s="145" t="s">
        <v>174</v>
      </c>
      <c r="H18" s="145" t="s">
        <v>179</v>
      </c>
      <c r="I18" s="142"/>
    </row>
    <row r="19" spans="1:14" s="13" customFormat="1" ht="8.1" customHeight="1" x14ac:dyDescent="0.25">
      <c r="A19" s="51"/>
      <c r="B19" s="52"/>
      <c r="C19" s="51"/>
      <c r="D19" s="53"/>
      <c r="E19" s="146"/>
      <c r="F19" s="146"/>
      <c r="G19" s="146"/>
      <c r="H19" s="146"/>
      <c r="I19" s="147"/>
      <c r="J19" s="148"/>
      <c r="K19" s="148"/>
      <c r="L19" s="148"/>
      <c r="M19" s="148"/>
      <c r="N19" s="148"/>
    </row>
    <row r="20" spans="1:14" ht="8.1" customHeight="1" x14ac:dyDescent="0.25">
      <c r="A20" s="13"/>
      <c r="B20" s="14"/>
      <c r="C20" s="14"/>
      <c r="D20" s="15"/>
      <c r="E20" s="149"/>
      <c r="F20" s="149"/>
      <c r="G20" s="149"/>
      <c r="H20" s="149"/>
      <c r="I20" s="148"/>
    </row>
    <row r="21" spans="1:14" ht="15" customHeight="1" x14ac:dyDescent="0.25">
      <c r="A21" s="13"/>
      <c r="B21" s="14" t="s">
        <v>4</v>
      </c>
      <c r="C21" s="17"/>
      <c r="D21" s="18">
        <v>2022</v>
      </c>
      <c r="E21" s="58">
        <f>SUM(E25,E29,E33,E37,E41,E45,E49,E53,E57,E61,E65,E69,E73,E77)</f>
        <v>14423</v>
      </c>
      <c r="F21" s="58">
        <f t="shared" ref="F21" si="0">SUM(F25,F29,F33,F37,F41,F45,F49,F53,F57,F61,F65,F69,F73,F77)</f>
        <v>717</v>
      </c>
      <c r="G21" s="58">
        <f t="shared" ref="G21:H21" si="1">SUM(G25,G29,G33,G37,G41,G45,G49,G53,G57,G61,G65,G69,G73,G77)</f>
        <v>3263</v>
      </c>
      <c r="H21" s="58">
        <f t="shared" si="1"/>
        <v>10443</v>
      </c>
      <c r="I21" s="148"/>
    </row>
    <row r="22" spans="1:14" ht="15" customHeight="1" x14ac:dyDescent="0.25">
      <c r="B22" s="19"/>
      <c r="C22" s="19"/>
      <c r="D22" s="18">
        <v>2023</v>
      </c>
      <c r="E22" s="58">
        <f t="shared" ref="E22:H23" si="2">SUM(E26,E30,E34,E38,E42,E46,E50,E54,E58,E62,E66,E70,E74,E78)</f>
        <v>14584</v>
      </c>
      <c r="F22" s="58">
        <f t="shared" ref="F22" si="3">SUM(F26,F30,F34,F38,F42,F46,F50,F54,F58,F62,F66,F70,F74,F78)</f>
        <v>775</v>
      </c>
      <c r="G22" s="58">
        <f t="shared" si="2"/>
        <v>3223</v>
      </c>
      <c r="H22" s="58">
        <f t="shared" si="2"/>
        <v>10586</v>
      </c>
    </row>
    <row r="23" spans="1:14" ht="15" customHeight="1" x14ac:dyDescent="0.25">
      <c r="B23" s="19"/>
      <c r="C23" s="19"/>
      <c r="D23" s="18">
        <v>2024</v>
      </c>
      <c r="E23" s="58">
        <f t="shared" si="2"/>
        <v>14201</v>
      </c>
      <c r="F23" s="58">
        <f t="shared" ref="F23" si="4">SUM(F27,F31,F35,F39,F43,F47,F51,F55,F59,F63,F67,F71,F75,F79)</f>
        <v>791</v>
      </c>
      <c r="G23" s="58">
        <f t="shared" si="2"/>
        <v>3302</v>
      </c>
      <c r="H23" s="58">
        <f t="shared" si="2"/>
        <v>10108</v>
      </c>
    </row>
    <row r="24" spans="1:14" ht="8.1" customHeight="1" x14ac:dyDescent="0.25">
      <c r="D24" s="18"/>
      <c r="E24" s="59"/>
      <c r="F24" s="59"/>
      <c r="G24" s="59"/>
      <c r="H24" s="59"/>
    </row>
    <row r="25" spans="1:14" ht="15" customHeight="1" x14ac:dyDescent="0.25">
      <c r="B25" s="2" t="s">
        <v>5</v>
      </c>
      <c r="D25" s="3">
        <v>2022</v>
      </c>
      <c r="E25" s="21">
        <f>SUM(F25:H25)</f>
        <v>1267</v>
      </c>
      <c r="F25" s="21">
        <v>30</v>
      </c>
      <c r="G25" s="21">
        <v>172</v>
      </c>
      <c r="H25" s="60">
        <v>1065</v>
      </c>
    </row>
    <row r="26" spans="1:14" ht="15" customHeight="1" x14ac:dyDescent="0.25">
      <c r="D26" s="3">
        <v>2023</v>
      </c>
      <c r="E26" s="21">
        <f t="shared" ref="E26:E27" si="5">SUM(F26:H26)</f>
        <v>1199</v>
      </c>
      <c r="F26" s="21">
        <v>40</v>
      </c>
      <c r="G26" s="21">
        <v>198</v>
      </c>
      <c r="H26" s="21">
        <v>961</v>
      </c>
    </row>
    <row r="27" spans="1:14" ht="15" customHeight="1" x14ac:dyDescent="0.25">
      <c r="D27" s="3">
        <v>2024</v>
      </c>
      <c r="E27" s="21">
        <f t="shared" si="5"/>
        <v>2014</v>
      </c>
      <c r="F27" s="21">
        <v>108</v>
      </c>
      <c r="G27" s="21">
        <v>526</v>
      </c>
      <c r="H27" s="60">
        <v>1380</v>
      </c>
    </row>
    <row r="28" spans="1:14" ht="8.1" customHeight="1" x14ac:dyDescent="0.25">
      <c r="D28" s="24"/>
      <c r="E28" s="22"/>
      <c r="F28" s="22"/>
      <c r="G28" s="22"/>
      <c r="H28" s="22"/>
    </row>
    <row r="29" spans="1:14" ht="15" customHeight="1" x14ac:dyDescent="0.25">
      <c r="B29" s="2" t="s">
        <v>6</v>
      </c>
      <c r="D29" s="3">
        <v>2022</v>
      </c>
      <c r="E29" s="21">
        <f>SUM(F29:H29)</f>
        <v>740</v>
      </c>
      <c r="F29" s="21">
        <v>18</v>
      </c>
      <c r="G29" s="21">
        <v>122</v>
      </c>
      <c r="H29" s="21">
        <v>600</v>
      </c>
    </row>
    <row r="30" spans="1:14" ht="15" customHeight="1" x14ac:dyDescent="0.25">
      <c r="D30" s="3">
        <v>2023</v>
      </c>
      <c r="E30" s="21">
        <f t="shared" ref="E30:E31" si="6">SUM(F30:H30)</f>
        <v>674</v>
      </c>
      <c r="F30" s="21">
        <v>9</v>
      </c>
      <c r="G30" s="21">
        <v>126</v>
      </c>
      <c r="H30" s="60">
        <v>539</v>
      </c>
    </row>
    <row r="31" spans="1:14" ht="15" customHeight="1" x14ac:dyDescent="0.25">
      <c r="D31" s="3">
        <v>2024</v>
      </c>
      <c r="E31" s="21">
        <f t="shared" si="6"/>
        <v>1053</v>
      </c>
      <c r="F31" s="21">
        <v>38</v>
      </c>
      <c r="G31" s="21">
        <v>167</v>
      </c>
      <c r="H31" s="60">
        <v>848</v>
      </c>
    </row>
    <row r="32" spans="1:14" ht="8.1" customHeight="1" x14ac:dyDescent="0.25">
      <c r="D32" s="24"/>
      <c r="E32" s="22"/>
      <c r="F32" s="22"/>
      <c r="G32" s="22"/>
      <c r="H32" s="22"/>
    </row>
    <row r="33" spans="1:14" ht="15" customHeight="1" x14ac:dyDescent="0.25">
      <c r="B33" s="2" t="s">
        <v>7</v>
      </c>
      <c r="D33" s="3">
        <v>2022</v>
      </c>
      <c r="E33" s="21">
        <f>SUM(F33:H33)</f>
        <v>428</v>
      </c>
      <c r="F33" s="21">
        <v>10</v>
      </c>
      <c r="G33" s="21">
        <v>81</v>
      </c>
      <c r="H33" s="60">
        <v>337</v>
      </c>
    </row>
    <row r="34" spans="1:14" ht="15" customHeight="1" x14ac:dyDescent="0.25">
      <c r="D34" s="3">
        <v>2023</v>
      </c>
      <c r="E34" s="21">
        <f t="shared" ref="E34:E35" si="7">SUM(F34:H34)</f>
        <v>290</v>
      </c>
      <c r="F34" s="21">
        <v>7</v>
      </c>
      <c r="G34" s="21">
        <v>53</v>
      </c>
      <c r="H34" s="60">
        <v>230</v>
      </c>
    </row>
    <row r="35" spans="1:14" ht="15" customHeight="1" x14ac:dyDescent="0.25">
      <c r="D35" s="3">
        <v>2024</v>
      </c>
      <c r="E35" s="21">
        <f t="shared" si="7"/>
        <v>412</v>
      </c>
      <c r="F35" s="21">
        <v>11</v>
      </c>
      <c r="G35" s="21">
        <v>68</v>
      </c>
      <c r="H35" s="60">
        <v>333</v>
      </c>
    </row>
    <row r="36" spans="1:14" ht="8.1" customHeight="1" x14ac:dyDescent="0.25">
      <c r="D36" s="24"/>
      <c r="E36" s="22"/>
      <c r="F36" s="22"/>
      <c r="G36" s="22"/>
      <c r="H36" s="22"/>
    </row>
    <row r="37" spans="1:14" ht="15" customHeight="1" x14ac:dyDescent="0.25">
      <c r="B37" s="2" t="s">
        <v>8</v>
      </c>
      <c r="D37" s="3">
        <v>2022</v>
      </c>
      <c r="E37" s="21">
        <f>SUM(F37:H37)</f>
        <v>872</v>
      </c>
      <c r="F37" s="21">
        <v>33</v>
      </c>
      <c r="G37" s="21">
        <v>143</v>
      </c>
      <c r="H37" s="60">
        <v>696</v>
      </c>
    </row>
    <row r="38" spans="1:14" ht="15" customHeight="1" x14ac:dyDescent="0.25">
      <c r="D38" s="3">
        <v>2023</v>
      </c>
      <c r="E38" s="21">
        <f t="shared" ref="E38:E39" si="8">SUM(F38:H38)</f>
        <v>509</v>
      </c>
      <c r="F38" s="21">
        <v>24</v>
      </c>
      <c r="G38" s="21">
        <v>99</v>
      </c>
      <c r="H38" s="60">
        <v>386</v>
      </c>
    </row>
    <row r="39" spans="1:14" s="2" customFormat="1" ht="15" customHeight="1" x14ac:dyDescent="0.25">
      <c r="A39" s="1"/>
      <c r="D39" s="3">
        <v>2024</v>
      </c>
      <c r="E39" s="21">
        <f t="shared" si="8"/>
        <v>297</v>
      </c>
      <c r="F39" s="21">
        <v>15</v>
      </c>
      <c r="G39" s="21">
        <v>70</v>
      </c>
      <c r="H39" s="21">
        <v>212</v>
      </c>
      <c r="I39" s="20"/>
      <c r="J39" s="20"/>
      <c r="K39" s="150"/>
      <c r="L39" s="150"/>
      <c r="M39" s="150"/>
      <c r="N39" s="150"/>
    </row>
    <row r="40" spans="1:14" ht="8.1" customHeight="1" x14ac:dyDescent="0.25">
      <c r="D40" s="24"/>
      <c r="E40" s="22"/>
      <c r="F40" s="22"/>
      <c r="G40" s="22"/>
      <c r="H40" s="22"/>
    </row>
    <row r="41" spans="1:14" ht="15" customHeight="1" x14ac:dyDescent="0.25">
      <c r="A41" s="2"/>
      <c r="B41" s="2" t="s">
        <v>9</v>
      </c>
      <c r="D41" s="3">
        <v>2022</v>
      </c>
      <c r="E41" s="21">
        <f>SUM(F41:H41)</f>
        <v>841</v>
      </c>
      <c r="F41" s="21">
        <v>38</v>
      </c>
      <c r="G41" s="21">
        <v>196</v>
      </c>
      <c r="H41" s="60">
        <v>607</v>
      </c>
    </row>
    <row r="42" spans="1:14" ht="15" customHeight="1" x14ac:dyDescent="0.25">
      <c r="D42" s="3">
        <v>2023</v>
      </c>
      <c r="E42" s="21">
        <f t="shared" ref="E42:E43" si="9">SUM(F42:H42)</f>
        <v>857</v>
      </c>
      <c r="F42" s="21">
        <v>30</v>
      </c>
      <c r="G42" s="21">
        <v>153</v>
      </c>
      <c r="H42" s="60">
        <v>674</v>
      </c>
    </row>
    <row r="43" spans="1:14" ht="15" customHeight="1" x14ac:dyDescent="0.25">
      <c r="D43" s="3">
        <v>2024</v>
      </c>
      <c r="E43" s="21">
        <f t="shared" si="9"/>
        <v>391</v>
      </c>
      <c r="F43" s="21">
        <v>19</v>
      </c>
      <c r="G43" s="21">
        <v>105</v>
      </c>
      <c r="H43" s="21">
        <v>267</v>
      </c>
    </row>
    <row r="44" spans="1:14" ht="8.1" customHeight="1" x14ac:dyDescent="0.25">
      <c r="D44" s="24"/>
      <c r="E44" s="22"/>
      <c r="F44" s="22"/>
      <c r="G44" s="22"/>
      <c r="H44" s="22"/>
    </row>
    <row r="45" spans="1:14" ht="15" customHeight="1" x14ac:dyDescent="0.25">
      <c r="B45" s="2" t="s">
        <v>10</v>
      </c>
      <c r="D45" s="3">
        <v>2022</v>
      </c>
      <c r="E45" s="21">
        <f>SUM(F45:H45)</f>
        <v>4249</v>
      </c>
      <c r="F45" s="21">
        <v>333</v>
      </c>
      <c r="G45" s="21">
        <v>1049</v>
      </c>
      <c r="H45" s="21">
        <v>2867</v>
      </c>
    </row>
    <row r="46" spans="1:14" ht="15" customHeight="1" x14ac:dyDescent="0.25">
      <c r="D46" s="3">
        <v>2023</v>
      </c>
      <c r="E46" s="21">
        <f t="shared" ref="E46:E47" si="10">SUM(F46:H46)</f>
        <v>815</v>
      </c>
      <c r="F46" s="21">
        <v>28</v>
      </c>
      <c r="G46" s="21">
        <v>193</v>
      </c>
      <c r="H46" s="60">
        <v>594</v>
      </c>
    </row>
    <row r="47" spans="1:14" ht="15" customHeight="1" x14ac:dyDescent="0.25">
      <c r="D47" s="3">
        <v>2024</v>
      </c>
      <c r="E47" s="21">
        <f t="shared" si="10"/>
        <v>437</v>
      </c>
      <c r="F47" s="21">
        <v>28</v>
      </c>
      <c r="G47" s="21">
        <v>107</v>
      </c>
      <c r="H47" s="60">
        <v>302</v>
      </c>
    </row>
    <row r="48" spans="1:14" ht="8.1" customHeight="1" x14ac:dyDescent="0.25">
      <c r="D48" s="24"/>
      <c r="E48" s="22"/>
      <c r="F48" s="22"/>
      <c r="G48" s="22"/>
      <c r="H48" s="22"/>
    </row>
    <row r="49" spans="2:13" ht="15" customHeight="1" x14ac:dyDescent="0.25">
      <c r="B49" s="2" t="s">
        <v>11</v>
      </c>
      <c r="D49" s="3">
        <v>2022</v>
      </c>
      <c r="E49" s="21">
        <f>SUM(F49:H49)</f>
        <v>269</v>
      </c>
      <c r="F49" s="21">
        <v>10</v>
      </c>
      <c r="G49" s="21">
        <v>38</v>
      </c>
      <c r="H49" s="60">
        <v>221</v>
      </c>
    </row>
    <row r="50" spans="2:13" ht="15" customHeight="1" x14ac:dyDescent="0.25">
      <c r="D50" s="3">
        <v>2023</v>
      </c>
      <c r="E50" s="21">
        <f t="shared" ref="E50:E51" si="11">SUM(F50:H50)</f>
        <v>4278</v>
      </c>
      <c r="F50" s="21">
        <v>350</v>
      </c>
      <c r="G50" s="21">
        <v>1031</v>
      </c>
      <c r="H50" s="60">
        <v>2897</v>
      </c>
    </row>
    <row r="51" spans="2:13" ht="15" customHeight="1" x14ac:dyDescent="0.25">
      <c r="D51" s="3">
        <v>2024</v>
      </c>
      <c r="E51" s="21">
        <f t="shared" si="11"/>
        <v>1004</v>
      </c>
      <c r="F51" s="21">
        <v>49</v>
      </c>
      <c r="G51" s="21">
        <v>287</v>
      </c>
      <c r="H51" s="60">
        <v>668</v>
      </c>
    </row>
    <row r="52" spans="2:13" ht="8.1" customHeight="1" x14ac:dyDescent="0.25">
      <c r="D52" s="24"/>
      <c r="E52" s="22"/>
      <c r="F52" s="22"/>
      <c r="G52" s="22"/>
      <c r="H52" s="22"/>
    </row>
    <row r="53" spans="2:13" ht="15" customHeight="1" x14ac:dyDescent="0.25">
      <c r="B53" s="2" t="s">
        <v>12</v>
      </c>
      <c r="D53" s="3">
        <v>2022</v>
      </c>
      <c r="E53" s="21">
        <f>SUM(F53:H53)</f>
        <v>1843</v>
      </c>
      <c r="F53" s="21">
        <v>84</v>
      </c>
      <c r="G53" s="21">
        <v>534</v>
      </c>
      <c r="H53" s="60">
        <v>1225</v>
      </c>
    </row>
    <row r="54" spans="2:13" ht="15" customHeight="1" x14ac:dyDescent="0.25">
      <c r="D54" s="3">
        <v>2023</v>
      </c>
      <c r="E54" s="21">
        <f t="shared" ref="E54:E55" si="12">SUM(F54:H54)</f>
        <v>269</v>
      </c>
      <c r="F54" s="21">
        <v>10</v>
      </c>
      <c r="G54" s="60">
        <v>26</v>
      </c>
      <c r="H54" s="60">
        <v>233</v>
      </c>
    </row>
    <row r="55" spans="2:13" ht="15" customHeight="1" x14ac:dyDescent="0.25">
      <c r="D55" s="3">
        <v>2024</v>
      </c>
      <c r="E55" s="21">
        <f t="shared" si="12"/>
        <v>44</v>
      </c>
      <c r="F55" s="60" t="s">
        <v>19</v>
      </c>
      <c r="G55" s="21">
        <v>2</v>
      </c>
      <c r="H55" s="60">
        <v>42</v>
      </c>
    </row>
    <row r="56" spans="2:13" ht="8.1" customHeight="1" x14ac:dyDescent="0.25">
      <c r="D56" s="24"/>
      <c r="E56" s="22"/>
      <c r="F56" s="22"/>
      <c r="G56" s="22"/>
      <c r="H56" s="22"/>
    </row>
    <row r="57" spans="2:13" ht="15" customHeight="1" x14ac:dyDescent="0.25">
      <c r="B57" s="2" t="s">
        <v>13</v>
      </c>
      <c r="D57" s="3">
        <v>2022</v>
      </c>
      <c r="E57" s="21">
        <f>SUM(F57:H57)</f>
        <v>984</v>
      </c>
      <c r="F57" s="21">
        <v>19</v>
      </c>
      <c r="G57" s="21">
        <v>277</v>
      </c>
      <c r="H57" s="60">
        <v>688</v>
      </c>
    </row>
    <row r="58" spans="2:13" ht="15" customHeight="1" x14ac:dyDescent="0.25">
      <c r="D58" s="3">
        <v>2023</v>
      </c>
      <c r="E58" s="21">
        <f t="shared" ref="E58:E59" si="13">SUM(F58:H58)</f>
        <v>1782</v>
      </c>
      <c r="F58" s="21">
        <v>80</v>
      </c>
      <c r="G58" s="21">
        <v>501</v>
      </c>
      <c r="H58" s="21">
        <v>1201</v>
      </c>
    </row>
    <row r="59" spans="2:13" ht="15" customHeight="1" x14ac:dyDescent="0.25">
      <c r="D59" s="3">
        <v>2024</v>
      </c>
      <c r="E59" s="21">
        <f t="shared" si="13"/>
        <v>976</v>
      </c>
      <c r="F59" s="21">
        <v>44</v>
      </c>
      <c r="G59" s="21">
        <v>158</v>
      </c>
      <c r="H59" s="21">
        <v>774</v>
      </c>
    </row>
    <row r="60" spans="2:13" ht="8.1" customHeight="1" x14ac:dyDescent="0.25">
      <c r="D60" s="24"/>
      <c r="E60" s="22"/>
      <c r="F60" s="22"/>
      <c r="G60" s="22"/>
      <c r="H60" s="22"/>
    </row>
    <row r="61" spans="2:13" ht="15" customHeight="1" x14ac:dyDescent="0.25">
      <c r="B61" s="2" t="s">
        <v>14</v>
      </c>
      <c r="D61" s="3">
        <v>2022</v>
      </c>
      <c r="E61" s="21">
        <f>SUM(F61:H61)</f>
        <v>254</v>
      </c>
      <c r="F61" s="21">
        <v>8</v>
      </c>
      <c r="G61" s="21">
        <v>26</v>
      </c>
      <c r="H61" s="60">
        <v>220</v>
      </c>
      <c r="K61" s="22"/>
      <c r="L61" s="158"/>
      <c r="M61" s="159"/>
    </row>
    <row r="62" spans="2:13" ht="15" customHeight="1" x14ac:dyDescent="0.25">
      <c r="D62" s="3">
        <v>2023</v>
      </c>
      <c r="E62" s="21">
        <f t="shared" ref="E62:E63" si="14">SUM(F62:H62)</f>
        <v>1138</v>
      </c>
      <c r="F62" s="21">
        <v>56</v>
      </c>
      <c r="G62" s="21">
        <v>258</v>
      </c>
      <c r="H62" s="21">
        <v>824</v>
      </c>
      <c r="K62" s="22"/>
      <c r="L62" s="158"/>
      <c r="M62" s="158"/>
    </row>
    <row r="63" spans="2:13" ht="15" customHeight="1" x14ac:dyDescent="0.25">
      <c r="D63" s="3">
        <v>2024</v>
      </c>
      <c r="E63" s="21">
        <f t="shared" si="14"/>
        <v>589</v>
      </c>
      <c r="F63" s="21">
        <v>58</v>
      </c>
      <c r="G63" s="21">
        <v>80</v>
      </c>
      <c r="H63" s="60">
        <v>451</v>
      </c>
    </row>
    <row r="64" spans="2:13" ht="8.1" customHeight="1" x14ac:dyDescent="0.25">
      <c r="D64" s="24"/>
      <c r="E64" s="22"/>
      <c r="F64" s="22"/>
      <c r="G64" s="22"/>
      <c r="H64" s="22"/>
    </row>
    <row r="65" spans="1:9" ht="15" customHeight="1" x14ac:dyDescent="0.25">
      <c r="B65" s="2" t="s">
        <v>15</v>
      </c>
      <c r="D65" s="3">
        <v>2022</v>
      </c>
      <c r="E65" s="21">
        <f>SUM(F65:H65)</f>
        <v>1679</v>
      </c>
      <c r="F65" s="21">
        <v>73</v>
      </c>
      <c r="G65" s="21">
        <v>429</v>
      </c>
      <c r="H65" s="21">
        <v>1177</v>
      </c>
    </row>
    <row r="66" spans="1:9" ht="15" customHeight="1" x14ac:dyDescent="0.25">
      <c r="D66" s="3">
        <v>2023</v>
      </c>
      <c r="E66" s="21">
        <f t="shared" ref="E66:E67" si="15">SUM(F66:H66)</f>
        <v>1773</v>
      </c>
      <c r="F66" s="21">
        <v>69</v>
      </c>
      <c r="G66" s="21">
        <v>415</v>
      </c>
      <c r="H66" s="60">
        <v>1289</v>
      </c>
    </row>
    <row r="67" spans="1:9" ht="15" customHeight="1" x14ac:dyDescent="0.25">
      <c r="D67" s="3">
        <v>2024</v>
      </c>
      <c r="E67" s="21">
        <f t="shared" si="15"/>
        <v>1131</v>
      </c>
      <c r="F67" s="21">
        <v>39</v>
      </c>
      <c r="G67" s="21">
        <v>231</v>
      </c>
      <c r="H67" s="21">
        <v>861</v>
      </c>
    </row>
    <row r="68" spans="1:9" ht="8.1" customHeight="1" x14ac:dyDescent="0.25">
      <c r="D68" s="24"/>
      <c r="E68" s="22"/>
      <c r="F68" s="22"/>
      <c r="G68" s="22"/>
      <c r="H68" s="22"/>
    </row>
    <row r="69" spans="1:9" ht="15" customHeight="1" x14ac:dyDescent="0.25">
      <c r="B69" s="2" t="s">
        <v>16</v>
      </c>
      <c r="D69" s="3">
        <v>2022</v>
      </c>
      <c r="E69" s="21">
        <f>SUM(F69:H69)</f>
        <v>517</v>
      </c>
      <c r="F69" s="21">
        <v>43</v>
      </c>
      <c r="G69" s="21">
        <v>99</v>
      </c>
      <c r="H69" s="21">
        <v>375</v>
      </c>
    </row>
    <row r="70" spans="1:9" ht="15" customHeight="1" x14ac:dyDescent="0.25">
      <c r="D70" s="3">
        <v>2023</v>
      </c>
      <c r="E70" s="21">
        <f t="shared" ref="E70:E71" si="16">SUM(F70:H70)</f>
        <v>509</v>
      </c>
      <c r="F70" s="21">
        <v>45</v>
      </c>
      <c r="G70" s="21">
        <v>88</v>
      </c>
      <c r="H70" s="21">
        <v>376</v>
      </c>
    </row>
    <row r="71" spans="1:9" ht="15" customHeight="1" x14ac:dyDescent="0.25">
      <c r="D71" s="3">
        <v>2024</v>
      </c>
      <c r="E71" s="21">
        <f t="shared" si="16"/>
        <v>3887</v>
      </c>
      <c r="F71" s="21">
        <v>307</v>
      </c>
      <c r="G71" s="21">
        <v>1003</v>
      </c>
      <c r="H71" s="21">
        <v>2577</v>
      </c>
    </row>
    <row r="72" spans="1:9" ht="8.1" customHeight="1" x14ac:dyDescent="0.25">
      <c r="D72" s="24"/>
      <c r="E72" s="22"/>
      <c r="F72" s="22"/>
      <c r="G72" s="22"/>
      <c r="H72" s="22"/>
    </row>
    <row r="73" spans="1:9" ht="15" customHeight="1" x14ac:dyDescent="0.25">
      <c r="B73" s="2" t="s">
        <v>17</v>
      </c>
      <c r="D73" s="3">
        <v>2022</v>
      </c>
      <c r="E73" s="21">
        <f>SUM(F73:H73)</f>
        <v>63</v>
      </c>
      <c r="F73" s="21">
        <v>2</v>
      </c>
      <c r="G73" s="21">
        <v>8</v>
      </c>
      <c r="H73" s="60">
        <v>53</v>
      </c>
    </row>
    <row r="74" spans="1:9" ht="15" customHeight="1" x14ac:dyDescent="0.25">
      <c r="D74" s="3">
        <v>2023</v>
      </c>
      <c r="E74" s="21">
        <f t="shared" ref="E74:E75" si="17">SUM(F74:H74)</f>
        <v>55</v>
      </c>
      <c r="F74" s="60" t="s">
        <v>19</v>
      </c>
      <c r="G74" s="21">
        <v>4</v>
      </c>
      <c r="H74" s="60">
        <v>51</v>
      </c>
    </row>
    <row r="75" spans="1:9" ht="15" customHeight="1" x14ac:dyDescent="0.25">
      <c r="D75" s="3">
        <v>2024</v>
      </c>
      <c r="E75" s="21">
        <f t="shared" si="17"/>
        <v>203</v>
      </c>
      <c r="F75" s="21">
        <v>5</v>
      </c>
      <c r="G75" s="21">
        <v>23</v>
      </c>
      <c r="H75" s="60">
        <v>175</v>
      </c>
    </row>
    <row r="76" spans="1:9" ht="8.1" customHeight="1" x14ac:dyDescent="0.25">
      <c r="D76" s="24"/>
      <c r="E76" s="22"/>
      <c r="F76" s="22"/>
      <c r="G76" s="22"/>
      <c r="H76" s="22"/>
    </row>
    <row r="77" spans="1:9" ht="15" customHeight="1" x14ac:dyDescent="0.25">
      <c r="B77" s="2" t="s">
        <v>146</v>
      </c>
      <c r="D77" s="3">
        <v>2022</v>
      </c>
      <c r="E77" s="21">
        <f>SUM(F77:H77)</f>
        <v>417</v>
      </c>
      <c r="F77" s="21">
        <v>16</v>
      </c>
      <c r="G77" s="21">
        <v>89</v>
      </c>
      <c r="H77" s="21">
        <v>312</v>
      </c>
    </row>
    <row r="78" spans="1:9" ht="15" customHeight="1" x14ac:dyDescent="0.25">
      <c r="D78" s="3">
        <v>2023</v>
      </c>
      <c r="E78" s="21">
        <f t="shared" ref="E78:E79" si="18">SUM(F78:H78)</f>
        <v>436</v>
      </c>
      <c r="F78" s="21">
        <v>27</v>
      </c>
      <c r="G78" s="21">
        <v>78</v>
      </c>
      <c r="H78" s="60">
        <v>331</v>
      </c>
    </row>
    <row r="79" spans="1:9" ht="15" customHeight="1" x14ac:dyDescent="0.25">
      <c r="A79" s="13"/>
      <c r="B79" s="26"/>
      <c r="C79" s="26"/>
      <c r="D79" s="3">
        <v>2024</v>
      </c>
      <c r="E79" s="21">
        <f t="shared" si="18"/>
        <v>1763</v>
      </c>
      <c r="F79" s="21">
        <v>70</v>
      </c>
      <c r="G79" s="21">
        <v>475</v>
      </c>
      <c r="H79" s="21">
        <v>1218</v>
      </c>
      <c r="I79" s="148"/>
    </row>
    <row r="80" spans="1:9" ht="8.1" customHeight="1" thickBot="1" x14ac:dyDescent="0.3">
      <c r="A80" s="27"/>
      <c r="B80" s="28"/>
      <c r="C80" s="28"/>
      <c r="D80" s="29"/>
      <c r="E80" s="79"/>
      <c r="F80" s="79"/>
      <c r="G80" s="79"/>
      <c r="H80" s="79"/>
      <c r="I80" s="151"/>
    </row>
    <row r="81" spans="1:14" s="34" customFormat="1" x14ac:dyDescent="0.25">
      <c r="A81" s="30"/>
      <c r="B81" s="31"/>
      <c r="C81" s="31"/>
      <c r="D81" s="32"/>
      <c r="E81" s="152"/>
      <c r="F81" s="152"/>
      <c r="G81" s="152"/>
      <c r="H81" s="152"/>
      <c r="I81" s="153" t="s">
        <v>28</v>
      </c>
      <c r="J81" s="154"/>
      <c r="K81" s="154"/>
      <c r="L81" s="154"/>
      <c r="M81" s="154"/>
      <c r="N81" s="154"/>
    </row>
    <row r="82" spans="1:14" s="30" customFormat="1" x14ac:dyDescent="0.25">
      <c r="A82" s="31" t="s">
        <v>147</v>
      </c>
      <c r="B82" s="31"/>
      <c r="C82" s="31"/>
      <c r="D82" s="32"/>
      <c r="E82" s="152"/>
      <c r="F82" s="152"/>
      <c r="G82" s="152"/>
      <c r="H82" s="152"/>
      <c r="I82" s="155" t="s">
        <v>29</v>
      </c>
      <c r="J82" s="156"/>
      <c r="K82" s="156"/>
      <c r="L82" s="156"/>
      <c r="M82" s="156"/>
      <c r="N82" s="156"/>
    </row>
    <row r="83" spans="1:14" x14ac:dyDescent="0.25">
      <c r="A83" s="31" t="s">
        <v>148</v>
      </c>
    </row>
    <row r="84" spans="1:14" x14ac:dyDescent="0.25">
      <c r="A84" s="31" t="s">
        <v>149</v>
      </c>
    </row>
  </sheetData>
  <mergeCells count="2">
    <mergeCell ref="E16:H16"/>
    <mergeCell ref="C13:H13"/>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0764-301A-481D-A2D5-0D5821B3640E}">
  <sheetPr codeName="Sheet4"/>
  <dimension ref="A1:P86"/>
  <sheetViews>
    <sheetView showGridLines="0" view="pageBreakPreview" zoomScaleNormal="90" zoomScaleSheetLayoutView="100" workbookViewId="0">
      <selection activeCell="C12" sqref="C12:L13"/>
    </sheetView>
  </sheetViews>
  <sheetFormatPr defaultColWidth="9.140625" defaultRowHeight="13.5" x14ac:dyDescent="0.25"/>
  <cols>
    <col min="1" max="1" width="1.7109375" style="1" customWidth="1"/>
    <col min="2" max="2" width="13.140625" style="2" customWidth="1"/>
    <col min="3" max="3" width="8" style="2" customWidth="1"/>
    <col min="4" max="4" width="9.140625" style="3" customWidth="1"/>
    <col min="5" max="5" width="11.42578125" style="131" customWidth="1"/>
    <col min="6" max="6" width="11.140625" style="131" customWidth="1"/>
    <col min="7" max="7" width="12.140625" style="131" customWidth="1"/>
    <col min="8" max="8" width="1.28515625" style="131" customWidth="1"/>
    <col min="9" max="9" width="11.42578125" style="131" customWidth="1"/>
    <col min="10" max="10" width="11.140625" style="131" customWidth="1"/>
    <col min="11" max="11" width="12.140625" style="131" customWidth="1"/>
    <col min="12" max="12" width="2.140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row r="9" spans="1:15" ht="12" customHeight="1" x14ac:dyDescent="0.25"/>
    <row r="10" spans="1:15" ht="12" customHeight="1" x14ac:dyDescent="0.25"/>
    <row r="11" spans="1:15" ht="12" customHeight="1" x14ac:dyDescent="0.25"/>
    <row r="12" spans="1:15" s="7" customFormat="1" ht="15" customHeight="1" x14ac:dyDescent="0.25">
      <c r="B12" s="8" t="s">
        <v>194</v>
      </c>
      <c r="C12" s="9" t="s">
        <v>302</v>
      </c>
      <c r="D12" s="10"/>
      <c r="E12" s="134"/>
      <c r="F12" s="134"/>
      <c r="G12" s="134"/>
      <c r="H12" s="134"/>
      <c r="I12" s="134"/>
      <c r="J12" s="134"/>
      <c r="K12" s="134"/>
      <c r="L12" s="135"/>
      <c r="M12" s="136"/>
      <c r="N12" s="136"/>
    </row>
    <row r="13" spans="1:15" s="11" customFormat="1" ht="16.5" customHeight="1" x14ac:dyDescent="0.25">
      <c r="B13" s="12" t="s">
        <v>195</v>
      </c>
      <c r="C13" s="183" t="s">
        <v>303</v>
      </c>
      <c r="D13" s="183"/>
      <c r="E13" s="183"/>
      <c r="F13" s="183"/>
      <c r="G13" s="183"/>
      <c r="H13" s="183"/>
      <c r="I13" s="183"/>
      <c r="J13" s="183"/>
      <c r="K13" s="183"/>
      <c r="L13" s="183"/>
      <c r="M13" s="138"/>
      <c r="N13" s="138"/>
    </row>
    <row r="14" spans="1:15" ht="8.1" customHeight="1" thickBot="1" x14ac:dyDescent="0.3"/>
    <row r="15" spans="1:15" ht="4.5" customHeight="1" thickTop="1" x14ac:dyDescent="0.25">
      <c r="A15" s="40"/>
      <c r="B15" s="41"/>
      <c r="C15" s="41"/>
      <c r="D15" s="42"/>
      <c r="E15" s="139"/>
      <c r="F15" s="139"/>
      <c r="G15" s="139"/>
      <c r="H15" s="139"/>
      <c r="I15" s="139"/>
      <c r="J15" s="139"/>
      <c r="K15" s="139"/>
      <c r="L15" s="140"/>
    </row>
    <row r="16" spans="1:15" ht="15" customHeight="1" x14ac:dyDescent="0.25">
      <c r="A16" s="43"/>
      <c r="B16" s="44" t="s">
        <v>0</v>
      </c>
      <c r="C16" s="45"/>
      <c r="D16" s="46" t="s">
        <v>1</v>
      </c>
      <c r="E16" s="190" t="s">
        <v>164</v>
      </c>
      <c r="F16" s="190"/>
      <c r="G16" s="190"/>
      <c r="H16" s="190"/>
      <c r="I16" s="190"/>
      <c r="J16" s="190"/>
      <c r="K16" s="190"/>
      <c r="L16" s="142"/>
    </row>
    <row r="17" spans="1:15" ht="15" customHeight="1" x14ac:dyDescent="0.25">
      <c r="A17" s="43"/>
      <c r="B17" s="48" t="s">
        <v>2</v>
      </c>
      <c r="C17" s="45"/>
      <c r="D17" s="49" t="s">
        <v>3</v>
      </c>
      <c r="E17" s="189" t="s">
        <v>20</v>
      </c>
      <c r="F17" s="189"/>
      <c r="G17" s="189"/>
      <c r="H17" s="141"/>
      <c r="I17" s="189" t="s">
        <v>26</v>
      </c>
      <c r="J17" s="189"/>
      <c r="K17" s="189"/>
      <c r="L17" s="142"/>
    </row>
    <row r="18" spans="1:15" ht="15" customHeight="1" x14ac:dyDescent="0.25">
      <c r="A18" s="43"/>
      <c r="B18" s="48"/>
      <c r="C18" s="45"/>
      <c r="D18" s="49"/>
      <c r="E18" s="186" t="s">
        <v>23</v>
      </c>
      <c r="F18" s="186"/>
      <c r="G18" s="186"/>
      <c r="H18" s="143"/>
      <c r="I18" s="186" t="s">
        <v>27</v>
      </c>
      <c r="J18" s="186"/>
      <c r="K18" s="186"/>
      <c r="L18" s="142"/>
    </row>
    <row r="19" spans="1:15" ht="15" customHeight="1" x14ac:dyDescent="0.25">
      <c r="A19" s="43"/>
      <c r="B19" s="48"/>
      <c r="C19" s="45"/>
      <c r="D19" s="49"/>
      <c r="E19" s="144" t="s">
        <v>20</v>
      </c>
      <c r="F19" s="144" t="s">
        <v>21</v>
      </c>
      <c r="G19" s="144" t="s">
        <v>22</v>
      </c>
      <c r="H19" s="144"/>
      <c r="I19" s="144" t="s">
        <v>20</v>
      </c>
      <c r="J19" s="144" t="s">
        <v>21</v>
      </c>
      <c r="K19" s="144" t="s">
        <v>22</v>
      </c>
      <c r="L19" s="142"/>
    </row>
    <row r="20" spans="1:15" ht="15" customHeight="1" x14ac:dyDescent="0.25">
      <c r="A20" s="43"/>
      <c r="B20" s="48"/>
      <c r="C20" s="45"/>
      <c r="D20" s="49"/>
      <c r="E20" s="145" t="s">
        <v>23</v>
      </c>
      <c r="F20" s="145" t="s">
        <v>24</v>
      </c>
      <c r="G20" s="145" t="s">
        <v>25</v>
      </c>
      <c r="H20" s="145"/>
      <c r="I20" s="145" t="s">
        <v>23</v>
      </c>
      <c r="J20" s="145" t="s">
        <v>24</v>
      </c>
      <c r="K20" s="145" t="s">
        <v>25</v>
      </c>
      <c r="L20" s="142"/>
    </row>
    <row r="21" spans="1:15" s="13" customFormat="1" ht="8.1" customHeight="1" x14ac:dyDescent="0.25">
      <c r="A21" s="51"/>
      <c r="B21" s="52"/>
      <c r="C21" s="51"/>
      <c r="D21" s="53"/>
      <c r="E21" s="146"/>
      <c r="F21" s="146"/>
      <c r="G21" s="146"/>
      <c r="H21" s="146"/>
      <c r="I21" s="146"/>
      <c r="J21" s="146"/>
      <c r="K21" s="146"/>
      <c r="L21" s="147"/>
      <c r="M21" s="148"/>
      <c r="N21" s="148"/>
    </row>
    <row r="22" spans="1:15" ht="8.1" customHeight="1" x14ac:dyDescent="0.25">
      <c r="A22" s="13"/>
      <c r="B22" s="14"/>
      <c r="C22" s="14"/>
      <c r="D22" s="15"/>
      <c r="E22" s="149"/>
      <c r="F22" s="149"/>
      <c r="G22" s="149"/>
      <c r="H22" s="149"/>
      <c r="I22" s="149"/>
      <c r="J22" s="149"/>
      <c r="K22" s="149"/>
      <c r="L22" s="148"/>
      <c r="O22" s="16"/>
    </row>
    <row r="23" spans="1:15" ht="15" customHeight="1" x14ac:dyDescent="0.25">
      <c r="A23" s="13"/>
      <c r="B23" s="14" t="s">
        <v>4</v>
      </c>
      <c r="C23" s="17"/>
      <c r="D23" s="18">
        <v>2022</v>
      </c>
      <c r="E23" s="58">
        <f>SUM(E27,E31,E35,E39,E43,E47,E51,E55,E59,E63,E67,E71,E75,E79)</f>
        <v>5754</v>
      </c>
      <c r="F23" s="58">
        <f t="shared" ref="F23:G23" si="0">SUM(F27,F31,F35,F39,F43,F47,F51,F55,F59,F63,F67,F71,F75,F79)</f>
        <v>5514</v>
      </c>
      <c r="G23" s="58">
        <f t="shared" si="0"/>
        <v>240</v>
      </c>
      <c r="H23" s="59"/>
      <c r="I23" s="58">
        <f>SUM(I27,I31,I35,I39,I43,I47,I51,I55,I59,I63,I67,I71,I75,I79)</f>
        <v>333</v>
      </c>
      <c r="J23" s="58">
        <f>SUM(J27,J31,J35,J39,J43,J47,J51,J55,J59,J63,J67,J71,J75,J79)</f>
        <v>319</v>
      </c>
      <c r="K23" s="58">
        <f t="shared" ref="K23" si="1">SUM(K27,K31,K35,K39,K43,K47,K51,K55,K59,K63,K67,K71,K75,K79)</f>
        <v>14</v>
      </c>
      <c r="L23" s="148"/>
    </row>
    <row r="24" spans="1:15" ht="15" customHeight="1" x14ac:dyDescent="0.25">
      <c r="B24" s="19"/>
      <c r="C24" s="19"/>
      <c r="D24" s="18">
        <v>2023</v>
      </c>
      <c r="E24" s="58">
        <f t="shared" ref="E24:G25" si="2">SUM(E28,E32,E36,E40,E44,E48,E52,E56,E60,E64,E68,E72,E76,E80)</f>
        <v>5900</v>
      </c>
      <c r="F24" s="58">
        <f t="shared" si="2"/>
        <v>5674</v>
      </c>
      <c r="G24" s="58">
        <f t="shared" si="2"/>
        <v>226</v>
      </c>
      <c r="H24" s="59"/>
      <c r="I24" s="58">
        <f t="shared" ref="I24:K25" si="3">SUM(I28,I32,I36,I40,I44,I48,I52,I56,I60,I64,I68,I72,I76,I80)</f>
        <v>383</v>
      </c>
      <c r="J24" s="58">
        <f t="shared" si="3"/>
        <v>360</v>
      </c>
      <c r="K24" s="58">
        <f t="shared" si="3"/>
        <v>23</v>
      </c>
    </row>
    <row r="25" spans="1:15" ht="15" customHeight="1" x14ac:dyDescent="0.25">
      <c r="B25" s="19"/>
      <c r="C25" s="19"/>
      <c r="D25" s="18">
        <v>2024</v>
      </c>
      <c r="E25" s="58">
        <f>SUM(E29,E33,E37,E41,E45,E49,E53,E57,E61,E65,E69,E73,E77,E81)</f>
        <v>5853</v>
      </c>
      <c r="F25" s="58">
        <f t="shared" si="2"/>
        <v>5637</v>
      </c>
      <c r="G25" s="58">
        <f t="shared" si="2"/>
        <v>216</v>
      </c>
      <c r="H25" s="59"/>
      <c r="I25" s="58">
        <f t="shared" si="3"/>
        <v>355</v>
      </c>
      <c r="J25" s="58">
        <f t="shared" si="3"/>
        <v>347</v>
      </c>
      <c r="K25" s="58">
        <f t="shared" si="3"/>
        <v>8</v>
      </c>
    </row>
    <row r="26" spans="1:15" ht="8.1" customHeight="1" x14ac:dyDescent="0.25">
      <c r="D26" s="18"/>
      <c r="E26" s="59"/>
      <c r="F26" s="59"/>
      <c r="G26" s="59"/>
      <c r="H26" s="59"/>
      <c r="I26" s="59"/>
      <c r="J26" s="59"/>
      <c r="K26" s="59"/>
    </row>
    <row r="27" spans="1:15" ht="15" customHeight="1" x14ac:dyDescent="0.25">
      <c r="B27" s="2" t="s">
        <v>5</v>
      </c>
      <c r="D27" s="3">
        <v>2022</v>
      </c>
      <c r="E27" s="21">
        <f>SUM(F27:G27)</f>
        <v>611</v>
      </c>
      <c r="F27" s="21">
        <f>SUM(J27,'5.5(3)'!F27,'5.5(3)'!J27)</f>
        <v>582</v>
      </c>
      <c r="G27" s="21">
        <f>SUM(K27,'5.5(3)'!G27,'5.5(3)'!K27)</f>
        <v>29</v>
      </c>
      <c r="H27" s="60"/>
      <c r="I27" s="21">
        <f>SUM(J27:K27)</f>
        <v>35</v>
      </c>
      <c r="J27" s="21">
        <v>35</v>
      </c>
      <c r="K27" s="21" t="s">
        <v>19</v>
      </c>
    </row>
    <row r="28" spans="1:15" ht="15" customHeight="1" x14ac:dyDescent="0.25">
      <c r="D28" s="3">
        <v>2023</v>
      </c>
      <c r="E28" s="21">
        <f t="shared" ref="E28:E29" si="4">SUM(F28:G28)</f>
        <v>682</v>
      </c>
      <c r="F28" s="21">
        <f>SUM(J28,'5.5(3)'!F28,'5.5(3)'!J28)</f>
        <v>657</v>
      </c>
      <c r="G28" s="21">
        <f>SUM(K28,'5.5(3)'!G28,'5.5(3)'!K28)</f>
        <v>25</v>
      </c>
      <c r="H28" s="60"/>
      <c r="I28" s="21">
        <f t="shared" ref="I28:I29" si="5">SUM(J28:K28)</f>
        <v>22</v>
      </c>
      <c r="J28" s="21">
        <v>20</v>
      </c>
      <c r="K28" s="21">
        <v>2</v>
      </c>
    </row>
    <row r="29" spans="1:15" ht="15" customHeight="1" x14ac:dyDescent="0.25">
      <c r="D29" s="3">
        <v>2024</v>
      </c>
      <c r="E29" s="21">
        <f t="shared" si="4"/>
        <v>925</v>
      </c>
      <c r="F29" s="21">
        <f>SUM(J29,'5.5(3)'!F29,'5.5(3)'!J29)</f>
        <v>887</v>
      </c>
      <c r="G29" s="21">
        <f>SUM(K29,'5.5(3)'!G29,'5.5(3)'!K29)</f>
        <v>38</v>
      </c>
      <c r="H29" s="60"/>
      <c r="I29" s="21">
        <f t="shared" si="5"/>
        <v>42</v>
      </c>
      <c r="J29" s="21">
        <v>40</v>
      </c>
      <c r="K29" s="21">
        <v>2</v>
      </c>
    </row>
    <row r="30" spans="1:15" ht="8.1" customHeight="1" x14ac:dyDescent="0.25">
      <c r="D30" s="24"/>
      <c r="E30" s="22"/>
      <c r="F30" s="22"/>
      <c r="G30" s="22"/>
      <c r="H30" s="22"/>
      <c r="I30" s="22"/>
      <c r="J30" s="22"/>
      <c r="K30" s="22"/>
    </row>
    <row r="31" spans="1:15" ht="15" customHeight="1" x14ac:dyDescent="0.25">
      <c r="B31" s="2" t="s">
        <v>6</v>
      </c>
      <c r="D31" s="3">
        <v>2022</v>
      </c>
      <c r="E31" s="21">
        <f>SUM(F31:G31)</f>
        <v>543</v>
      </c>
      <c r="F31" s="21">
        <f>SUM(J31,'5.5(3)'!F31,'5.5(3)'!J31)</f>
        <v>527</v>
      </c>
      <c r="G31" s="21">
        <f>SUM(K31,'5.5(3)'!G31,'5.5(3)'!K31)</f>
        <v>16</v>
      </c>
      <c r="H31" s="60"/>
      <c r="I31" s="21">
        <f>SUM(J31:K31)</f>
        <v>16</v>
      </c>
      <c r="J31" s="21">
        <v>16</v>
      </c>
      <c r="K31" s="21" t="s">
        <v>19</v>
      </c>
    </row>
    <row r="32" spans="1:15" ht="15" customHeight="1" x14ac:dyDescent="0.25">
      <c r="D32" s="3">
        <v>2023</v>
      </c>
      <c r="E32" s="21">
        <f t="shared" ref="E32:E33" si="6">SUM(F32:G32)</f>
        <v>499</v>
      </c>
      <c r="F32" s="21">
        <f>SUM(J32,'5.5(3)'!F32,'5.5(3)'!J32)</f>
        <v>481</v>
      </c>
      <c r="G32" s="21">
        <f>SUM(K32,'5.5(3)'!G32,'5.5(3)'!K32)</f>
        <v>18</v>
      </c>
      <c r="H32" s="60"/>
      <c r="I32" s="21">
        <f t="shared" ref="I32:I33" si="7">SUM(J32:K32)</f>
        <v>28</v>
      </c>
      <c r="J32" s="21">
        <v>25</v>
      </c>
      <c r="K32" s="21">
        <v>3</v>
      </c>
    </row>
    <row r="33" spans="1:14" ht="15" customHeight="1" x14ac:dyDescent="0.25">
      <c r="D33" s="3">
        <v>2024</v>
      </c>
      <c r="E33" s="21">
        <f t="shared" si="6"/>
        <v>448</v>
      </c>
      <c r="F33" s="21">
        <f>SUM(J33,'5.5(3)'!F33,'5.5(3)'!J33)</f>
        <v>431</v>
      </c>
      <c r="G33" s="21">
        <f>SUM(K33,'5.5(3)'!G33,'5.5(3)'!K33)</f>
        <v>17</v>
      </c>
      <c r="H33" s="60"/>
      <c r="I33" s="21">
        <f t="shared" si="7"/>
        <v>26</v>
      </c>
      <c r="J33" s="21">
        <v>26</v>
      </c>
      <c r="K33" s="21" t="s">
        <v>19</v>
      </c>
    </row>
    <row r="34" spans="1:14" ht="8.1" customHeight="1" x14ac:dyDescent="0.25">
      <c r="D34" s="24"/>
      <c r="E34" s="22"/>
      <c r="F34" s="22"/>
      <c r="G34" s="22"/>
      <c r="H34" s="22"/>
      <c r="I34" s="22"/>
      <c r="J34" s="22"/>
      <c r="K34" s="22"/>
    </row>
    <row r="35" spans="1:14" ht="15" customHeight="1" x14ac:dyDescent="0.25">
      <c r="B35" s="2" t="s">
        <v>7</v>
      </c>
      <c r="D35" s="3">
        <v>2022</v>
      </c>
      <c r="E35" s="21">
        <f>SUM(F35:G35)</f>
        <v>232</v>
      </c>
      <c r="F35" s="21">
        <f>SUM(J35,'5.5(3)'!F35,'5.5(3)'!J35)</f>
        <v>227</v>
      </c>
      <c r="G35" s="21">
        <f>SUM(K35,'5.5(3)'!G35,'5.5(3)'!K35)</f>
        <v>5</v>
      </c>
      <c r="H35" s="60"/>
      <c r="I35" s="21">
        <f>SUM(J35:K35)</f>
        <v>6</v>
      </c>
      <c r="J35" s="21">
        <v>5</v>
      </c>
      <c r="K35" s="21">
        <v>1</v>
      </c>
    </row>
    <row r="36" spans="1:14" ht="15" customHeight="1" x14ac:dyDescent="0.25">
      <c r="D36" s="3">
        <v>2023</v>
      </c>
      <c r="E36" s="21">
        <f t="shared" ref="E36:E37" si="8">SUM(F36:G36)</f>
        <v>389</v>
      </c>
      <c r="F36" s="21">
        <f>SUM(J36,'5.5(3)'!F36,'5.5(3)'!J36)</f>
        <v>382</v>
      </c>
      <c r="G36" s="21">
        <f>SUM(K36,'5.5(3)'!G36,'5.5(3)'!K36)</f>
        <v>7</v>
      </c>
      <c r="H36" s="60"/>
      <c r="I36" s="21">
        <f t="shared" ref="I36:I37" si="9">SUM(J36:K36)</f>
        <v>15</v>
      </c>
      <c r="J36" s="21">
        <v>15</v>
      </c>
      <c r="K36" s="21" t="s">
        <v>19</v>
      </c>
    </row>
    <row r="37" spans="1:14" ht="15" customHeight="1" x14ac:dyDescent="0.25">
      <c r="D37" s="3">
        <v>2024</v>
      </c>
      <c r="E37" s="21">
        <f t="shared" si="8"/>
        <v>172</v>
      </c>
      <c r="F37" s="21">
        <f>SUM(J37,'5.5(3)'!F37,'5.5(3)'!J37)</f>
        <v>172</v>
      </c>
      <c r="G37" s="21" t="s">
        <v>19</v>
      </c>
      <c r="H37" s="60"/>
      <c r="I37" s="21">
        <f t="shared" si="9"/>
        <v>8</v>
      </c>
      <c r="J37" s="21">
        <v>8</v>
      </c>
      <c r="K37" s="60" t="s">
        <v>19</v>
      </c>
    </row>
    <row r="38" spans="1:14" ht="8.1" customHeight="1" x14ac:dyDescent="0.25">
      <c r="D38" s="24"/>
      <c r="E38" s="22"/>
      <c r="F38" s="22"/>
      <c r="G38" s="22"/>
      <c r="H38" s="22"/>
      <c r="I38" s="22"/>
      <c r="J38" s="22"/>
      <c r="K38" s="22"/>
    </row>
    <row r="39" spans="1:14" ht="15" customHeight="1" x14ac:dyDescent="0.25">
      <c r="B39" s="2" t="s">
        <v>8</v>
      </c>
      <c r="D39" s="3">
        <v>2022</v>
      </c>
      <c r="E39" s="21">
        <f>SUM(F39:G39)</f>
        <v>119</v>
      </c>
      <c r="F39" s="21">
        <f>SUM(J39,'5.5(3)'!F39,'5.5(3)'!J39)</f>
        <v>113</v>
      </c>
      <c r="G39" s="21">
        <f>SUM(K39,'5.5(3)'!G39,'5.5(3)'!K39)</f>
        <v>6</v>
      </c>
      <c r="H39" s="60"/>
      <c r="I39" s="21">
        <f>SUM(J39:K39)</f>
        <v>15</v>
      </c>
      <c r="J39" s="21">
        <v>15</v>
      </c>
      <c r="K39" s="21" t="s">
        <v>19</v>
      </c>
    </row>
    <row r="40" spans="1:14" ht="15" customHeight="1" x14ac:dyDescent="0.25">
      <c r="D40" s="3">
        <v>2023</v>
      </c>
      <c r="E40" s="21">
        <f t="shared" ref="E40:E41" si="10">SUM(F40:G40)</f>
        <v>161</v>
      </c>
      <c r="F40" s="21">
        <f>SUM(J40,'5.5(3)'!F40,'5.5(3)'!J40)</f>
        <v>150</v>
      </c>
      <c r="G40" s="21">
        <f>SUM(K40,'5.5(3)'!G40,'5.5(3)'!K40)</f>
        <v>11</v>
      </c>
      <c r="H40" s="60"/>
      <c r="I40" s="21">
        <f t="shared" ref="I40:I41" si="11">SUM(J40:K40)</f>
        <v>1</v>
      </c>
      <c r="J40" s="21">
        <v>1</v>
      </c>
      <c r="K40" s="21" t="s">
        <v>19</v>
      </c>
    </row>
    <row r="41" spans="1:14" s="2" customFormat="1" ht="15" customHeight="1" x14ac:dyDescent="0.25">
      <c r="A41" s="1"/>
      <c r="D41" s="3">
        <v>2024</v>
      </c>
      <c r="E41" s="21">
        <f t="shared" si="10"/>
        <v>146</v>
      </c>
      <c r="F41" s="21">
        <f>SUM(J41,'5.5(3)'!F41,'5.5(3)'!J41)</f>
        <v>141</v>
      </c>
      <c r="G41" s="21">
        <f>SUM(K41,'5.5(3)'!G41,'5.5(3)'!K41)</f>
        <v>5</v>
      </c>
      <c r="H41" s="60"/>
      <c r="I41" s="21">
        <f t="shared" si="11"/>
        <v>15</v>
      </c>
      <c r="J41" s="21">
        <v>15</v>
      </c>
      <c r="K41" s="60" t="s">
        <v>19</v>
      </c>
      <c r="L41" s="20"/>
      <c r="M41" s="20"/>
      <c r="N41" s="150"/>
    </row>
    <row r="42" spans="1:14" ht="8.1" customHeight="1" x14ac:dyDescent="0.25">
      <c r="D42" s="24"/>
      <c r="E42" s="22"/>
      <c r="F42" s="22"/>
      <c r="G42" s="22"/>
      <c r="H42" s="22"/>
      <c r="I42" s="22"/>
      <c r="J42" s="22"/>
      <c r="K42" s="22"/>
    </row>
    <row r="43" spans="1:14" ht="15" customHeight="1" x14ac:dyDescent="0.25">
      <c r="A43" s="2"/>
      <c r="B43" s="2" t="s">
        <v>9</v>
      </c>
      <c r="D43" s="3">
        <v>2022</v>
      </c>
      <c r="E43" s="21">
        <f>SUM(F43:G43)</f>
        <v>294</v>
      </c>
      <c r="F43" s="21">
        <f>SUM(J43,'5.5(3)'!F43,'5.5(3)'!J43)</f>
        <v>283</v>
      </c>
      <c r="G43" s="21">
        <f>SUM(K43,'5.5(3)'!G43,'5.5(3)'!K43)</f>
        <v>11</v>
      </c>
      <c r="H43" s="60"/>
      <c r="I43" s="21">
        <f>SUM(J43:K43)</f>
        <v>15</v>
      </c>
      <c r="J43" s="21">
        <v>15</v>
      </c>
      <c r="K43" s="21" t="s">
        <v>19</v>
      </c>
    </row>
    <row r="44" spans="1:14" ht="15" customHeight="1" x14ac:dyDescent="0.25">
      <c r="D44" s="3">
        <v>2023</v>
      </c>
      <c r="E44" s="21">
        <f t="shared" ref="E44:E45" si="12">SUM(F44:G44)</f>
        <v>205</v>
      </c>
      <c r="F44" s="21">
        <f>SUM(J44,'5.5(3)'!F44,'5.5(3)'!J44)</f>
        <v>190</v>
      </c>
      <c r="G44" s="21">
        <f>SUM(K44,'5.5(3)'!G44,'5.5(3)'!K44)</f>
        <v>15</v>
      </c>
      <c r="H44" s="60"/>
      <c r="I44" s="21">
        <f t="shared" ref="I44:I45" si="13">SUM(J44:K44)</f>
        <v>30</v>
      </c>
      <c r="J44" s="21">
        <v>27</v>
      </c>
      <c r="K44" s="21">
        <v>3</v>
      </c>
    </row>
    <row r="45" spans="1:14" ht="15" customHeight="1" x14ac:dyDescent="0.25">
      <c r="D45" s="3">
        <v>2024</v>
      </c>
      <c r="E45" s="21">
        <f t="shared" si="12"/>
        <v>164</v>
      </c>
      <c r="F45" s="21">
        <f>SUM(J45,'5.5(3)'!F45,'5.5(3)'!J45)</f>
        <v>157</v>
      </c>
      <c r="G45" s="21">
        <f>SUM(K45,'5.5(3)'!G45,'5.5(3)'!K45)</f>
        <v>7</v>
      </c>
      <c r="H45" s="60"/>
      <c r="I45" s="21">
        <f t="shared" si="13"/>
        <v>12</v>
      </c>
      <c r="J45" s="21">
        <v>11</v>
      </c>
      <c r="K45" s="21">
        <v>1</v>
      </c>
    </row>
    <row r="46" spans="1:14" ht="8.1" customHeight="1" x14ac:dyDescent="0.25">
      <c r="D46" s="24"/>
      <c r="E46" s="22"/>
      <c r="F46" s="22"/>
      <c r="G46" s="22"/>
      <c r="H46" s="22"/>
      <c r="I46" s="22"/>
      <c r="J46" s="22"/>
      <c r="K46" s="22"/>
    </row>
    <row r="47" spans="1:14" ht="15" customHeight="1" x14ac:dyDescent="0.25">
      <c r="B47" s="2" t="s">
        <v>10</v>
      </c>
      <c r="D47" s="3">
        <v>2022</v>
      </c>
      <c r="E47" s="21">
        <f>SUM(F47:G47)</f>
        <v>192</v>
      </c>
      <c r="F47" s="21">
        <f>SUM(J47,'5.5(3)'!F47,'5.5(3)'!J47)</f>
        <v>190</v>
      </c>
      <c r="G47" s="21">
        <f>SUM(K47,'5.5(3)'!G47,'5.5(3)'!K47)</f>
        <v>2</v>
      </c>
      <c r="H47" s="60"/>
      <c r="I47" s="21">
        <f>SUM(J47:K47)</f>
        <v>9</v>
      </c>
      <c r="J47" s="21">
        <v>9</v>
      </c>
      <c r="K47" s="21" t="s">
        <v>19</v>
      </c>
    </row>
    <row r="48" spans="1:14" ht="15" customHeight="1" x14ac:dyDescent="0.25">
      <c r="D48" s="3">
        <v>2023</v>
      </c>
      <c r="E48" s="21">
        <f t="shared" ref="E48:E49" si="14">SUM(F48:G48)</f>
        <v>267</v>
      </c>
      <c r="F48" s="21">
        <f>SUM(J48,'5.5(3)'!F48,'5.5(3)'!J48)</f>
        <v>256</v>
      </c>
      <c r="G48" s="21">
        <f>SUM(K48,'5.5(3)'!G48,'5.5(3)'!K48)</f>
        <v>11</v>
      </c>
      <c r="H48" s="60"/>
      <c r="I48" s="21">
        <f t="shared" ref="I48:I49" si="15">SUM(J48:K48)</f>
        <v>8</v>
      </c>
      <c r="J48" s="21">
        <v>8</v>
      </c>
      <c r="K48" s="21" t="s">
        <v>19</v>
      </c>
    </row>
    <row r="49" spans="2:16" ht="15" customHeight="1" x14ac:dyDescent="0.25">
      <c r="D49" s="3">
        <v>2024</v>
      </c>
      <c r="E49" s="21">
        <f t="shared" si="14"/>
        <v>177</v>
      </c>
      <c r="F49" s="21">
        <f>SUM(J49,'5.5(3)'!F49,'5.5(3)'!J49)</f>
        <v>175</v>
      </c>
      <c r="G49" s="21">
        <f>SUM(K49,'5.5(3)'!G49,'5.5(3)'!K49)</f>
        <v>2</v>
      </c>
      <c r="H49" s="60"/>
      <c r="I49" s="21">
        <f t="shared" si="15"/>
        <v>17</v>
      </c>
      <c r="J49" s="21">
        <v>17</v>
      </c>
      <c r="K49" s="21" t="s">
        <v>19</v>
      </c>
    </row>
    <row r="50" spans="2:16" ht="8.1" customHeight="1" x14ac:dyDescent="0.25">
      <c r="D50" s="24"/>
      <c r="E50" s="22"/>
      <c r="F50" s="22"/>
      <c r="G50" s="22"/>
      <c r="H50" s="22"/>
      <c r="I50" s="22"/>
      <c r="J50" s="22"/>
      <c r="K50" s="22"/>
    </row>
    <row r="51" spans="2:16" ht="15" customHeight="1" x14ac:dyDescent="0.25">
      <c r="B51" s="2" t="s">
        <v>11</v>
      </c>
      <c r="D51" s="3">
        <v>2022</v>
      </c>
      <c r="E51" s="21">
        <f>SUM(F51:G51)</f>
        <v>368</v>
      </c>
      <c r="F51" s="21">
        <f>SUM(J51,'5.5(3)'!F51,'5.5(3)'!J51)</f>
        <v>349</v>
      </c>
      <c r="G51" s="21">
        <f>SUM(K51,'5.5(3)'!G51,'5.5(3)'!K51)</f>
        <v>19</v>
      </c>
      <c r="H51" s="60"/>
      <c r="I51" s="21">
        <f>SUM(J51:K51)</f>
        <v>24</v>
      </c>
      <c r="J51" s="21">
        <v>23</v>
      </c>
      <c r="K51" s="21">
        <v>1</v>
      </c>
    </row>
    <row r="52" spans="2:16" ht="15" customHeight="1" x14ac:dyDescent="0.25">
      <c r="D52" s="3">
        <v>2023</v>
      </c>
      <c r="E52" s="21">
        <f t="shared" ref="E52:E53" si="16">SUM(F52:G52)</f>
        <v>457</v>
      </c>
      <c r="F52" s="21">
        <f>SUM(J52,'5.5(3)'!F52,'5.5(3)'!J52)</f>
        <v>441</v>
      </c>
      <c r="G52" s="21">
        <f>SUM(K52,'5.5(3)'!G52,'5.5(3)'!K52)</f>
        <v>16</v>
      </c>
      <c r="H52" s="60"/>
      <c r="I52" s="21">
        <f t="shared" ref="I52:I53" si="17">SUM(J52:K52)</f>
        <v>33</v>
      </c>
      <c r="J52" s="21">
        <v>29</v>
      </c>
      <c r="K52" s="21">
        <v>4</v>
      </c>
    </row>
    <row r="53" spans="2:16" ht="15" customHeight="1" x14ac:dyDescent="0.25">
      <c r="D53" s="3">
        <v>2024</v>
      </c>
      <c r="E53" s="21">
        <f t="shared" si="16"/>
        <v>457</v>
      </c>
      <c r="F53" s="21">
        <f>SUM(J53,'5.5(3)'!F53,'5.5(3)'!J53)</f>
        <v>452</v>
      </c>
      <c r="G53" s="21">
        <f>SUM(K53,'5.5(3)'!G53,'5.5(3)'!K53)</f>
        <v>5</v>
      </c>
      <c r="H53" s="60"/>
      <c r="I53" s="21">
        <f t="shared" si="17"/>
        <v>44</v>
      </c>
      <c r="J53" s="21">
        <v>42</v>
      </c>
      <c r="K53" s="21">
        <v>2</v>
      </c>
    </row>
    <row r="54" spans="2:16" ht="8.1" customHeight="1" x14ac:dyDescent="0.25">
      <c r="D54" s="24"/>
      <c r="E54" s="22"/>
      <c r="F54" s="22"/>
      <c r="G54" s="22"/>
      <c r="H54" s="22"/>
      <c r="I54" s="22"/>
      <c r="J54" s="22"/>
      <c r="K54" s="22"/>
    </row>
    <row r="55" spans="2:16" ht="15" customHeight="1" x14ac:dyDescent="0.25">
      <c r="B55" s="2" t="s">
        <v>12</v>
      </c>
      <c r="D55" s="3">
        <v>2022</v>
      </c>
      <c r="E55" s="21">
        <f>SUM(F55:G55)</f>
        <v>58</v>
      </c>
      <c r="F55" s="21">
        <f>SUM(J55,'5.5(3)'!F55,'5.5(3)'!J55)</f>
        <v>52</v>
      </c>
      <c r="G55" s="21">
        <f>SUM(K55,'5.5(3)'!G55,'5.5(3)'!K55)</f>
        <v>6</v>
      </c>
      <c r="H55" s="60"/>
      <c r="I55" s="21">
        <f>SUM(J55:K55)</f>
        <v>1</v>
      </c>
      <c r="J55" s="21">
        <v>1</v>
      </c>
      <c r="K55" s="21" t="s">
        <v>19</v>
      </c>
    </row>
    <row r="56" spans="2:16" ht="15" customHeight="1" x14ac:dyDescent="0.25">
      <c r="D56" s="3">
        <v>2023</v>
      </c>
      <c r="E56" s="21">
        <f t="shared" ref="E56:E57" si="18">SUM(F56:G56)</f>
        <v>41</v>
      </c>
      <c r="F56" s="21">
        <f>SUM(J56,'5.5(3)'!F56,'5.5(3)'!J56)</f>
        <v>41</v>
      </c>
      <c r="G56" s="21" t="s">
        <v>19</v>
      </c>
      <c r="H56" s="60"/>
      <c r="I56" s="21" t="s">
        <v>19</v>
      </c>
      <c r="J56" s="21" t="s">
        <v>19</v>
      </c>
      <c r="K56" s="60" t="s">
        <v>19</v>
      </c>
    </row>
    <row r="57" spans="2:16" ht="15" customHeight="1" x14ac:dyDescent="0.25">
      <c r="D57" s="3">
        <v>2024</v>
      </c>
      <c r="E57" s="21">
        <f t="shared" si="18"/>
        <v>28</v>
      </c>
      <c r="F57" s="21">
        <f>SUM(J57,'5.5(3)'!F57,'5.5(3)'!J57)</f>
        <v>28</v>
      </c>
      <c r="G57" s="21" t="s">
        <v>19</v>
      </c>
      <c r="H57" s="60"/>
      <c r="I57" s="21" t="s">
        <v>19</v>
      </c>
      <c r="J57" s="21" t="s">
        <v>19</v>
      </c>
      <c r="K57" s="60" t="s">
        <v>19</v>
      </c>
    </row>
    <row r="58" spans="2:16" ht="8.1" customHeight="1" x14ac:dyDescent="0.25">
      <c r="D58" s="24"/>
      <c r="E58" s="22"/>
      <c r="F58" s="22"/>
      <c r="G58" s="22"/>
      <c r="H58" s="22"/>
      <c r="I58" s="22"/>
      <c r="J58" s="22"/>
      <c r="K58" s="22"/>
    </row>
    <row r="59" spans="2:16" ht="15" customHeight="1" x14ac:dyDescent="0.25">
      <c r="B59" s="2" t="s">
        <v>13</v>
      </c>
      <c r="D59" s="3">
        <v>2022</v>
      </c>
      <c r="E59" s="21">
        <f>SUM(F59:G59)</f>
        <v>390</v>
      </c>
      <c r="F59" s="21">
        <f>SUM(J59,'5.5(3)'!F59,'5.5(3)'!J59)</f>
        <v>368</v>
      </c>
      <c r="G59" s="21">
        <f>SUM(K59,'5.5(3)'!G59,'5.5(3)'!K59)</f>
        <v>22</v>
      </c>
      <c r="H59" s="60"/>
      <c r="I59" s="21">
        <f>SUM(J59:K59)</f>
        <v>31</v>
      </c>
      <c r="J59" s="21">
        <v>29</v>
      </c>
      <c r="K59" s="21">
        <v>2</v>
      </c>
    </row>
    <row r="60" spans="2:16" ht="15" customHeight="1" x14ac:dyDescent="0.25">
      <c r="D60" s="3">
        <v>2023</v>
      </c>
      <c r="E60" s="21">
        <f t="shared" ref="E60:E61" si="19">SUM(F60:G60)</f>
        <v>276</v>
      </c>
      <c r="F60" s="21">
        <f>SUM(J60,'5.5(3)'!F60,'5.5(3)'!J60)</f>
        <v>264</v>
      </c>
      <c r="G60" s="21">
        <f>SUM(K60,'5.5(3)'!G60,'5.5(3)'!K60)</f>
        <v>12</v>
      </c>
      <c r="H60" s="60"/>
      <c r="I60" s="21">
        <f t="shared" ref="I60:I61" si="20">SUM(J60:K60)</f>
        <v>20</v>
      </c>
      <c r="J60" s="21">
        <v>19</v>
      </c>
      <c r="K60" s="21">
        <v>1</v>
      </c>
    </row>
    <row r="61" spans="2:16" ht="15" customHeight="1" x14ac:dyDescent="0.25">
      <c r="D61" s="3">
        <v>2024</v>
      </c>
      <c r="E61" s="21">
        <f t="shared" si="19"/>
        <v>563</v>
      </c>
      <c r="F61" s="21">
        <f>SUM(J61,'5.5(3)'!F61,'5.5(3)'!J61)</f>
        <v>533</v>
      </c>
      <c r="G61" s="21">
        <f>SUM(K61,'5.5(3)'!G61,'5.5(3)'!K61)</f>
        <v>30</v>
      </c>
      <c r="H61" s="60"/>
      <c r="I61" s="21">
        <f t="shared" si="20"/>
        <v>43</v>
      </c>
      <c r="J61" s="21">
        <v>42</v>
      </c>
      <c r="K61" s="21">
        <v>1</v>
      </c>
    </row>
    <row r="62" spans="2:16" ht="8.1" customHeight="1" x14ac:dyDescent="0.25">
      <c r="D62" s="24"/>
      <c r="E62" s="22"/>
      <c r="F62" s="22"/>
      <c r="G62" s="22"/>
      <c r="H62" s="22"/>
      <c r="I62" s="22"/>
      <c r="J62" s="22"/>
      <c r="K62" s="22"/>
    </row>
    <row r="63" spans="2:16" ht="15" customHeight="1" x14ac:dyDescent="0.25">
      <c r="B63" s="2" t="s">
        <v>14</v>
      </c>
      <c r="D63" s="3">
        <v>2022</v>
      </c>
      <c r="E63" s="21">
        <f>SUM(F63:G63)</f>
        <v>247</v>
      </c>
      <c r="F63" s="21">
        <f>SUM(J63,'5.5(3)'!F63,'5.5(3)'!J63)</f>
        <v>234</v>
      </c>
      <c r="G63" s="21">
        <f>SUM(K63,'5.5(3)'!G63,'5.5(3)'!K63)</f>
        <v>13</v>
      </c>
      <c r="H63" s="60"/>
      <c r="I63" s="21">
        <f>SUM(J63:K63)</f>
        <v>20</v>
      </c>
      <c r="J63" s="21">
        <v>20</v>
      </c>
      <c r="K63" s="21" t="s">
        <v>19</v>
      </c>
      <c r="N63" s="22"/>
      <c r="O63" s="23"/>
      <c r="P63" s="25"/>
    </row>
    <row r="64" spans="2:16" ht="15" customHeight="1" x14ac:dyDescent="0.25">
      <c r="D64" s="3">
        <v>2023</v>
      </c>
      <c r="E64" s="21">
        <f t="shared" ref="E64:E65" si="21">SUM(F64:G64)</f>
        <v>278</v>
      </c>
      <c r="F64" s="21">
        <f>SUM(J64,'5.5(3)'!F64,'5.5(3)'!J64)</f>
        <v>273</v>
      </c>
      <c r="G64" s="21">
        <f>SUM(K64,'5.5(3)'!G64,'5.5(3)'!K64)</f>
        <v>5</v>
      </c>
      <c r="H64" s="60"/>
      <c r="I64" s="21">
        <f t="shared" ref="I64:I65" si="22">SUM(J64:K64)</f>
        <v>21</v>
      </c>
      <c r="J64" s="21">
        <v>20</v>
      </c>
      <c r="K64" s="21">
        <v>1</v>
      </c>
      <c r="N64" s="22"/>
      <c r="O64" s="23"/>
      <c r="P64" s="23"/>
    </row>
    <row r="65" spans="2:11" ht="15" customHeight="1" x14ac:dyDescent="0.25">
      <c r="D65" s="3">
        <v>2024</v>
      </c>
      <c r="E65" s="21">
        <f t="shared" si="21"/>
        <v>379</v>
      </c>
      <c r="F65" s="21">
        <f>SUM(J65,'5.5(3)'!F65,'5.5(3)'!J65)</f>
        <v>371</v>
      </c>
      <c r="G65" s="21">
        <f>SUM(K65,'5.5(3)'!G65,'5.5(3)'!K65)</f>
        <v>8</v>
      </c>
      <c r="H65" s="60"/>
      <c r="I65" s="21">
        <f t="shared" si="22"/>
        <v>25</v>
      </c>
      <c r="J65" s="21">
        <v>25</v>
      </c>
      <c r="K65" s="60" t="s">
        <v>19</v>
      </c>
    </row>
    <row r="66" spans="2:11" ht="8.1" customHeight="1" x14ac:dyDescent="0.25">
      <c r="D66" s="24"/>
      <c r="E66" s="22"/>
      <c r="F66" s="22"/>
      <c r="G66" s="22"/>
      <c r="H66" s="22"/>
      <c r="I66" s="22"/>
      <c r="J66" s="22"/>
      <c r="K66" s="22"/>
    </row>
    <row r="67" spans="2:11" ht="15" customHeight="1" x14ac:dyDescent="0.25">
      <c r="B67" s="2" t="s">
        <v>15</v>
      </c>
      <c r="D67" s="3">
        <v>2022</v>
      </c>
      <c r="E67" s="21">
        <f>SUM(F67:G67)</f>
        <v>692</v>
      </c>
      <c r="F67" s="21">
        <f>SUM(J67,'5.5(3)'!F67,'5.5(3)'!J67)</f>
        <v>671</v>
      </c>
      <c r="G67" s="21">
        <f>SUM(K67,'5.5(3)'!G67,'5.5(3)'!K67)</f>
        <v>21</v>
      </c>
      <c r="H67" s="60"/>
      <c r="I67" s="21">
        <f>SUM(J67:K67)</f>
        <v>14</v>
      </c>
      <c r="J67" s="21">
        <v>13</v>
      </c>
      <c r="K67" s="21">
        <v>1</v>
      </c>
    </row>
    <row r="68" spans="2:11" ht="15" customHeight="1" x14ac:dyDescent="0.25">
      <c r="D68" s="3">
        <v>2023</v>
      </c>
      <c r="E68" s="21">
        <f t="shared" ref="E68:E69" si="23">SUM(F68:G68)</f>
        <v>663</v>
      </c>
      <c r="F68" s="21">
        <f>SUM(J68,'5.5(3)'!F68,'5.5(3)'!J68)</f>
        <v>642</v>
      </c>
      <c r="G68" s="21">
        <f>SUM(K68,'5.5(3)'!G68,'5.5(3)'!K68)</f>
        <v>21</v>
      </c>
      <c r="H68" s="60"/>
      <c r="I68" s="21">
        <f t="shared" ref="I68:I69" si="24">SUM(J68:K68)</f>
        <v>37</v>
      </c>
      <c r="J68" s="21">
        <v>33</v>
      </c>
      <c r="K68" s="21">
        <v>4</v>
      </c>
    </row>
    <row r="69" spans="2:11" ht="15" customHeight="1" x14ac:dyDescent="0.25">
      <c r="D69" s="3">
        <v>2024</v>
      </c>
      <c r="E69" s="21">
        <f t="shared" si="23"/>
        <v>487</v>
      </c>
      <c r="F69" s="21">
        <f>SUM(J69,'5.5(3)'!F69,'5.5(3)'!J69)</f>
        <v>457</v>
      </c>
      <c r="G69" s="21">
        <f>SUM(K69,'5.5(3)'!G69,'5.5(3)'!K69)</f>
        <v>30</v>
      </c>
      <c r="H69" s="60"/>
      <c r="I69" s="21">
        <f t="shared" si="24"/>
        <v>10</v>
      </c>
      <c r="J69" s="21">
        <v>9</v>
      </c>
      <c r="K69" s="21">
        <v>1</v>
      </c>
    </row>
    <row r="70" spans="2:11" ht="8.1" customHeight="1" x14ac:dyDescent="0.25">
      <c r="D70" s="24"/>
      <c r="E70" s="22"/>
      <c r="F70" s="22"/>
      <c r="G70" s="22"/>
      <c r="H70" s="22"/>
      <c r="I70" s="22"/>
      <c r="J70" s="22"/>
      <c r="K70" s="22"/>
    </row>
    <row r="71" spans="2:11" ht="15" customHeight="1" x14ac:dyDescent="0.25">
      <c r="B71" s="2" t="s">
        <v>16</v>
      </c>
      <c r="D71" s="3">
        <v>2022</v>
      </c>
      <c r="E71" s="21">
        <f>SUM(F71:G71)</f>
        <v>1315</v>
      </c>
      <c r="F71" s="21">
        <f>SUM(J71,'5.5(3)'!F71,'5.5(3)'!J71)</f>
        <v>1251</v>
      </c>
      <c r="G71" s="21">
        <f>SUM(K71,'5.5(3)'!G71,'5.5(3)'!K71)</f>
        <v>64</v>
      </c>
      <c r="H71" s="60"/>
      <c r="I71" s="21">
        <f>SUM(J71:K71)</f>
        <v>117</v>
      </c>
      <c r="J71" s="21">
        <v>109</v>
      </c>
      <c r="K71" s="21">
        <v>8</v>
      </c>
    </row>
    <row r="72" spans="2:11" ht="15" customHeight="1" x14ac:dyDescent="0.25">
      <c r="D72" s="3">
        <v>2023</v>
      </c>
      <c r="E72" s="21">
        <f t="shared" ref="E72:E73" si="25">SUM(F72:G72)</f>
        <v>1200</v>
      </c>
      <c r="F72" s="21">
        <f>SUM(J72,'5.5(3)'!F72,'5.5(3)'!J72)</f>
        <v>1157</v>
      </c>
      <c r="G72" s="21">
        <f>SUM(K72,'5.5(3)'!G72,'5.5(3)'!K72)</f>
        <v>43</v>
      </c>
      <c r="H72" s="60"/>
      <c r="I72" s="21">
        <f t="shared" ref="I72:I73" si="26">SUM(J72:K72)</f>
        <v>120</v>
      </c>
      <c r="J72" s="21">
        <v>116</v>
      </c>
      <c r="K72" s="21">
        <v>4</v>
      </c>
    </row>
    <row r="73" spans="2:11" ht="15" customHeight="1" x14ac:dyDescent="0.25">
      <c r="D73" s="3">
        <v>2024</v>
      </c>
      <c r="E73" s="21">
        <f t="shared" si="25"/>
        <v>1229</v>
      </c>
      <c r="F73" s="21">
        <f>SUM(J73,'5.5(3)'!F73,'5.5(3)'!J73)</f>
        <v>1187</v>
      </c>
      <c r="G73" s="21">
        <f>SUM(K73,'5.5(3)'!G73,'5.5(3)'!K73)</f>
        <v>42</v>
      </c>
      <c r="H73" s="60"/>
      <c r="I73" s="21">
        <f t="shared" si="26"/>
        <v>76</v>
      </c>
      <c r="J73" s="21">
        <v>76</v>
      </c>
      <c r="K73" s="21" t="s">
        <v>19</v>
      </c>
    </row>
    <row r="74" spans="2:11" ht="8.1" customHeight="1" x14ac:dyDescent="0.25">
      <c r="D74" s="24"/>
      <c r="E74" s="22"/>
      <c r="F74" s="22"/>
      <c r="G74" s="22"/>
      <c r="H74" s="22"/>
      <c r="I74" s="22"/>
      <c r="J74" s="22"/>
      <c r="K74" s="22"/>
    </row>
    <row r="75" spans="2:11" ht="15" customHeight="1" x14ac:dyDescent="0.25">
      <c r="B75" s="2" t="s">
        <v>17</v>
      </c>
      <c r="D75" s="3">
        <v>2022</v>
      </c>
      <c r="E75" s="21">
        <f>SUM(F75:G75)</f>
        <v>99</v>
      </c>
      <c r="F75" s="21">
        <f>SUM(J75,'5.5(3)'!F75,'5.5(3)'!J75)</f>
        <v>98</v>
      </c>
      <c r="G75" s="21">
        <f>SUM(K75,'5.5(3)'!G75,'5.5(3)'!K75)</f>
        <v>1</v>
      </c>
      <c r="H75" s="60"/>
      <c r="I75" s="21">
        <f>SUM(J75:K75)</f>
        <v>2</v>
      </c>
      <c r="J75" s="21">
        <v>2</v>
      </c>
      <c r="K75" s="60" t="s">
        <v>19</v>
      </c>
    </row>
    <row r="76" spans="2:11" ht="15" customHeight="1" x14ac:dyDescent="0.25">
      <c r="D76" s="3">
        <v>2023</v>
      </c>
      <c r="E76" s="21">
        <f t="shared" ref="E76:E77" si="27">SUM(F76:G76)</f>
        <v>130</v>
      </c>
      <c r="F76" s="21">
        <f>SUM(J76,'5.5(3)'!F76,'5.5(3)'!J76)</f>
        <v>127</v>
      </c>
      <c r="G76" s="21">
        <f>SUM(K76,'5.5(3)'!G76,'5.5(3)'!K76)</f>
        <v>3</v>
      </c>
      <c r="H76" s="60"/>
      <c r="I76" s="21">
        <f t="shared" ref="I76:I77" si="28">SUM(J76:K76)</f>
        <v>20</v>
      </c>
      <c r="J76" s="21">
        <v>20</v>
      </c>
      <c r="K76" s="60" t="s">
        <v>19</v>
      </c>
    </row>
    <row r="77" spans="2:11" ht="15" customHeight="1" x14ac:dyDescent="0.25">
      <c r="D77" s="3">
        <v>2024</v>
      </c>
      <c r="E77" s="21">
        <f t="shared" si="27"/>
        <v>87</v>
      </c>
      <c r="F77" s="21">
        <f>SUM(J77,'5.5(3)'!F77,'5.5(3)'!J77)</f>
        <v>78</v>
      </c>
      <c r="G77" s="21">
        <f>SUM(K77,'5.5(3)'!G77,'5.5(3)'!K77)</f>
        <v>9</v>
      </c>
      <c r="H77" s="60"/>
      <c r="I77" s="21">
        <f t="shared" si="28"/>
        <v>1</v>
      </c>
      <c r="J77" s="21">
        <v>1</v>
      </c>
      <c r="K77" s="60" t="s">
        <v>19</v>
      </c>
    </row>
    <row r="78" spans="2:11" ht="8.1" customHeight="1" x14ac:dyDescent="0.25">
      <c r="D78" s="24"/>
      <c r="E78" s="22"/>
      <c r="F78" s="22"/>
      <c r="G78" s="22"/>
      <c r="H78" s="22"/>
      <c r="I78" s="22"/>
      <c r="J78" s="22"/>
      <c r="K78" s="22"/>
    </row>
    <row r="79" spans="2:11" ht="15" customHeight="1" x14ac:dyDescent="0.25">
      <c r="B79" s="2" t="s">
        <v>146</v>
      </c>
      <c r="D79" s="3">
        <v>2022</v>
      </c>
      <c r="E79" s="21">
        <f>SUM(F79:G79)</f>
        <v>594</v>
      </c>
      <c r="F79" s="21">
        <f>SUM(J79,'5.5(3)'!F79,'5.5(3)'!J79)</f>
        <v>569</v>
      </c>
      <c r="G79" s="21">
        <f>SUM(K79,'5.5(3)'!G79,'5.5(3)'!K79)</f>
        <v>25</v>
      </c>
      <c r="H79" s="60"/>
      <c r="I79" s="21">
        <f>SUM(J79:K79)</f>
        <v>28</v>
      </c>
      <c r="J79" s="21">
        <v>27</v>
      </c>
      <c r="K79" s="21">
        <v>1</v>
      </c>
    </row>
    <row r="80" spans="2:11" ht="15" customHeight="1" x14ac:dyDescent="0.25">
      <c r="D80" s="3">
        <v>2023</v>
      </c>
      <c r="E80" s="21">
        <f t="shared" ref="E80:E81" si="29">SUM(F80:G80)</f>
        <v>652</v>
      </c>
      <c r="F80" s="21">
        <f>SUM(J80,'5.5(3)'!F80,'5.5(3)'!J80)</f>
        <v>613</v>
      </c>
      <c r="G80" s="21">
        <f>SUM(K80,'5.5(3)'!G80,'5.5(3)'!K80)</f>
        <v>39</v>
      </c>
      <c r="H80" s="60"/>
      <c r="I80" s="21">
        <f t="shared" ref="I80:I81" si="30">SUM(J80:K80)</f>
        <v>28</v>
      </c>
      <c r="J80" s="21">
        <v>27</v>
      </c>
      <c r="K80" s="21">
        <v>1</v>
      </c>
    </row>
    <row r="81" spans="1:14" ht="15" customHeight="1" x14ac:dyDescent="0.25">
      <c r="A81" s="13"/>
      <c r="B81" s="26"/>
      <c r="C81" s="26"/>
      <c r="D81" s="3">
        <v>2024</v>
      </c>
      <c r="E81" s="21">
        <f t="shared" si="29"/>
        <v>591</v>
      </c>
      <c r="F81" s="21">
        <f>SUM(J81,'5.5(3)'!F81,'5.5(3)'!J81)</f>
        <v>568</v>
      </c>
      <c r="G81" s="21">
        <f>SUM(K81,'5.5(3)'!G81,'5.5(3)'!K81)</f>
        <v>23</v>
      </c>
      <c r="H81" s="60"/>
      <c r="I81" s="21">
        <f t="shared" si="30"/>
        <v>36</v>
      </c>
      <c r="J81" s="21">
        <v>35</v>
      </c>
      <c r="K81" s="21">
        <v>1</v>
      </c>
      <c r="L81" s="148"/>
    </row>
    <row r="82" spans="1:14" ht="8.1" customHeight="1" thickBot="1" x14ac:dyDescent="0.3">
      <c r="A82" s="27"/>
      <c r="B82" s="28"/>
      <c r="C82" s="28"/>
      <c r="D82" s="29"/>
      <c r="E82" s="79"/>
      <c r="F82" s="79"/>
      <c r="G82" s="79"/>
      <c r="H82" s="79"/>
      <c r="I82" s="79"/>
      <c r="J82" s="79"/>
      <c r="K82" s="79"/>
      <c r="L82" s="151"/>
    </row>
    <row r="83" spans="1:14" s="34" customFormat="1" x14ac:dyDescent="0.25">
      <c r="A83" s="30"/>
      <c r="B83" s="31"/>
      <c r="C83" s="31"/>
      <c r="D83" s="32"/>
      <c r="E83" s="152"/>
      <c r="F83" s="152"/>
      <c r="G83" s="152"/>
      <c r="H83" s="152"/>
      <c r="I83" s="152"/>
      <c r="J83" s="152"/>
      <c r="K83" s="152"/>
      <c r="L83" s="153" t="s">
        <v>28</v>
      </c>
      <c r="M83" s="154"/>
      <c r="N83" s="154"/>
    </row>
    <row r="84" spans="1:14" s="30" customFormat="1" x14ac:dyDescent="0.25">
      <c r="A84" s="31" t="s">
        <v>147</v>
      </c>
      <c r="B84" s="31"/>
      <c r="C84" s="31"/>
      <c r="D84" s="32"/>
      <c r="E84" s="152"/>
      <c r="F84" s="152"/>
      <c r="G84" s="152"/>
      <c r="H84" s="152"/>
      <c r="I84" s="152"/>
      <c r="J84" s="152"/>
      <c r="K84" s="152"/>
      <c r="L84" s="155" t="s">
        <v>29</v>
      </c>
      <c r="M84" s="156"/>
      <c r="N84" s="156"/>
    </row>
    <row r="85" spans="1:14" x14ac:dyDescent="0.25">
      <c r="A85" s="31" t="s">
        <v>148</v>
      </c>
    </row>
    <row r="86" spans="1:14" x14ac:dyDescent="0.25">
      <c r="A86" s="31" t="s">
        <v>149</v>
      </c>
    </row>
  </sheetData>
  <mergeCells count="6">
    <mergeCell ref="C13:L13"/>
    <mergeCell ref="I18:K18"/>
    <mergeCell ref="E18:G18"/>
    <mergeCell ref="E17:G17"/>
    <mergeCell ref="I17:K17"/>
    <mergeCell ref="E16:K16"/>
  </mergeCells>
  <printOptions horizontalCentered="1"/>
  <pageMargins left="0.39370078740157483" right="0.39370078740157483" top="0.59055118110236227" bottom="0.39370078740157483" header="0.31496062992125984" footer="0.31496062992125984"/>
  <pageSetup paperSize="9" scale="71" fitToWidth="0" orientation="portrait" r:id="rId1"/>
  <headerFooter>
    <oddHeader xml:space="preserve">&amp;R&amp;"-,Bold"
</oddHeader>
  </headerFooter>
  <ignoredErrors>
    <ignoredError sqref="E29 E33 E37 E41 E45 E49 E53 E57 E61 E65 E69 E73 E77 E81 E27 I27 E28 I28 I29 E31 I31 E32 I32 I33 E35 I35 E36 I36 I37 E39 I39 E40 I40 I41 E43 I43 E44 I44 I45 E47 I47 E48 I48 I49 E51 I51 E52 I52 I53 E55 I55 E56 E59 I59 E60 I60 I61 E63 I63 E64 I64 I65 E67 I67 E68 I68 I69 E71 I71 E72 I72 I73 E75 I75 E76 I76 I77 E79 I79 E80 I80 I81"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B61B-F5CC-4C53-980B-CFA83A28A4F1}">
  <sheetPr codeName="Sheet40"/>
  <dimension ref="A1:P86"/>
  <sheetViews>
    <sheetView showGridLines="0" view="pageBreakPreview" zoomScaleNormal="90" zoomScaleSheetLayoutView="100" workbookViewId="0">
      <selection activeCell="I39" sqref="I39"/>
    </sheetView>
  </sheetViews>
  <sheetFormatPr defaultColWidth="9.140625" defaultRowHeight="13.5" x14ac:dyDescent="0.25"/>
  <cols>
    <col min="1" max="1" width="1.7109375" style="1" customWidth="1"/>
    <col min="2" max="2" width="13.42578125" style="2" customWidth="1"/>
    <col min="3" max="3" width="8" style="2" customWidth="1"/>
    <col min="4" max="4" width="9.140625" style="3" customWidth="1"/>
    <col min="5" max="5" width="11.140625" style="131" customWidth="1"/>
    <col min="6" max="7" width="12.140625" style="131" customWidth="1"/>
    <col min="8" max="8" width="1.28515625" style="131" customWidth="1"/>
    <col min="9" max="9" width="11.140625" style="131" customWidth="1"/>
    <col min="10" max="11" width="12.140625" style="131" customWidth="1"/>
    <col min="12" max="12" width="2.140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row r="9" spans="1:15" ht="12" customHeight="1" x14ac:dyDescent="0.25"/>
    <row r="10" spans="1:15" ht="12" customHeight="1" x14ac:dyDescent="0.25"/>
    <row r="11" spans="1:15" ht="12" customHeight="1" x14ac:dyDescent="0.25"/>
    <row r="12" spans="1:15" s="7" customFormat="1" ht="15" customHeight="1" x14ac:dyDescent="0.25">
      <c r="B12" s="8" t="s">
        <v>194</v>
      </c>
      <c r="C12" s="9" t="s">
        <v>302</v>
      </c>
      <c r="D12" s="10"/>
      <c r="E12" s="134"/>
      <c r="F12" s="134"/>
      <c r="G12" s="134"/>
      <c r="H12" s="134"/>
      <c r="I12" s="134"/>
      <c r="J12" s="134"/>
      <c r="K12" s="134"/>
      <c r="L12" s="135"/>
      <c r="M12" s="136"/>
      <c r="N12" s="136"/>
    </row>
    <row r="13" spans="1:15" s="11" customFormat="1" ht="16.5" customHeight="1" x14ac:dyDescent="0.25">
      <c r="B13" s="12" t="s">
        <v>195</v>
      </c>
      <c r="C13" s="183" t="s">
        <v>303</v>
      </c>
      <c r="D13" s="183"/>
      <c r="E13" s="183"/>
      <c r="F13" s="183"/>
      <c r="G13" s="183"/>
      <c r="H13" s="183"/>
      <c r="I13" s="183"/>
      <c r="J13" s="183"/>
      <c r="K13" s="183"/>
      <c r="L13" s="183"/>
      <c r="M13" s="138"/>
      <c r="N13" s="138"/>
    </row>
    <row r="14" spans="1:15" ht="8.1" customHeight="1" thickBot="1" x14ac:dyDescent="0.3"/>
    <row r="15" spans="1:15" ht="4.5" customHeight="1" thickTop="1" x14ac:dyDescent="0.25">
      <c r="A15" s="40"/>
      <c r="B15" s="41"/>
      <c r="C15" s="41"/>
      <c r="D15" s="42"/>
      <c r="E15" s="139"/>
      <c r="F15" s="139"/>
      <c r="G15" s="139"/>
      <c r="H15" s="139"/>
      <c r="I15" s="139"/>
      <c r="J15" s="139"/>
      <c r="K15" s="139"/>
      <c r="L15" s="140"/>
    </row>
    <row r="16" spans="1:15" ht="15" customHeight="1" x14ac:dyDescent="0.25">
      <c r="A16" s="43"/>
      <c r="B16" s="44" t="s">
        <v>0</v>
      </c>
      <c r="C16" s="45"/>
      <c r="D16" s="73" t="s">
        <v>1</v>
      </c>
      <c r="E16" s="190" t="s">
        <v>164</v>
      </c>
      <c r="F16" s="190"/>
      <c r="G16" s="190"/>
      <c r="H16" s="190"/>
      <c r="I16" s="190"/>
      <c r="J16" s="190"/>
      <c r="K16" s="190"/>
      <c r="L16" s="142"/>
    </row>
    <row r="17" spans="1:15" ht="15" customHeight="1" x14ac:dyDescent="0.25">
      <c r="A17" s="43"/>
      <c r="B17" s="48" t="s">
        <v>2</v>
      </c>
      <c r="C17" s="45"/>
      <c r="D17" s="49" t="s">
        <v>3</v>
      </c>
      <c r="E17" s="189" t="s">
        <v>30</v>
      </c>
      <c r="F17" s="189"/>
      <c r="G17" s="189"/>
      <c r="H17" s="178"/>
      <c r="I17" s="189" t="s">
        <v>31</v>
      </c>
      <c r="J17" s="189"/>
      <c r="K17" s="189"/>
      <c r="L17" s="142"/>
    </row>
    <row r="18" spans="1:15" ht="15" customHeight="1" x14ac:dyDescent="0.25">
      <c r="A18" s="43"/>
      <c r="B18" s="48"/>
      <c r="C18" s="45"/>
      <c r="D18" s="49"/>
      <c r="E18" s="186" t="s">
        <v>174</v>
      </c>
      <c r="F18" s="186"/>
      <c r="G18" s="186"/>
      <c r="H18" s="179"/>
      <c r="I18" s="186" t="s">
        <v>179</v>
      </c>
      <c r="J18" s="186"/>
      <c r="K18" s="186"/>
      <c r="L18" s="142"/>
    </row>
    <row r="19" spans="1:15" ht="15" customHeight="1" x14ac:dyDescent="0.25">
      <c r="A19" s="43"/>
      <c r="B19" s="48"/>
      <c r="C19" s="45"/>
      <c r="D19" s="49"/>
      <c r="E19" s="144" t="s">
        <v>20</v>
      </c>
      <c r="F19" s="144" t="s">
        <v>21</v>
      </c>
      <c r="G19" s="144" t="s">
        <v>22</v>
      </c>
      <c r="H19" s="144"/>
      <c r="I19" s="144" t="s">
        <v>20</v>
      </c>
      <c r="J19" s="144" t="s">
        <v>21</v>
      </c>
      <c r="K19" s="144" t="s">
        <v>22</v>
      </c>
      <c r="L19" s="142"/>
    </row>
    <row r="20" spans="1:15" ht="15" customHeight="1" x14ac:dyDescent="0.25">
      <c r="A20" s="43"/>
      <c r="B20" s="48"/>
      <c r="C20" s="45"/>
      <c r="D20" s="49"/>
      <c r="E20" s="145" t="s">
        <v>23</v>
      </c>
      <c r="F20" s="145" t="s">
        <v>24</v>
      </c>
      <c r="G20" s="145" t="s">
        <v>25</v>
      </c>
      <c r="H20" s="145"/>
      <c r="I20" s="145" t="s">
        <v>23</v>
      </c>
      <c r="J20" s="145" t="s">
        <v>24</v>
      </c>
      <c r="K20" s="145" t="s">
        <v>25</v>
      </c>
      <c r="L20" s="142"/>
    </row>
    <row r="21" spans="1:15" s="13" customFormat="1" ht="8.1" customHeight="1" x14ac:dyDescent="0.25">
      <c r="A21" s="51"/>
      <c r="B21" s="52"/>
      <c r="C21" s="51"/>
      <c r="D21" s="53"/>
      <c r="E21" s="146"/>
      <c r="F21" s="146"/>
      <c r="G21" s="146"/>
      <c r="H21" s="146"/>
      <c r="I21" s="146"/>
      <c r="J21" s="146"/>
      <c r="K21" s="146"/>
      <c r="L21" s="147"/>
      <c r="M21" s="148"/>
      <c r="N21" s="148"/>
    </row>
    <row r="22" spans="1:15" ht="8.1" customHeight="1" x14ac:dyDescent="0.25">
      <c r="A22" s="13"/>
      <c r="B22" s="14"/>
      <c r="C22" s="14"/>
      <c r="D22" s="15"/>
      <c r="E22" s="149"/>
      <c r="F22" s="149"/>
      <c r="G22" s="149"/>
      <c r="H22" s="149"/>
      <c r="I22" s="149"/>
      <c r="J22" s="149"/>
      <c r="K22" s="149"/>
      <c r="L22" s="148"/>
      <c r="O22" s="16"/>
    </row>
    <row r="23" spans="1:15" ht="15" customHeight="1" x14ac:dyDescent="0.25">
      <c r="A23" s="13"/>
      <c r="B23" s="14" t="s">
        <v>4</v>
      </c>
      <c r="C23" s="17"/>
      <c r="D23" s="18">
        <v>2022</v>
      </c>
      <c r="E23" s="58">
        <f>SUM(E27,E31,E35,E39,E43,E47,E51,E55,E59,E63,E67,E71,E75,E79)</f>
        <v>1506</v>
      </c>
      <c r="F23" s="58">
        <f>SUM(F27,F31,F35,F39,F43,F47,F51,F55,F59,F63,F67,F71,F75,F79)</f>
        <v>1407</v>
      </c>
      <c r="G23" s="58">
        <f t="shared" ref="G23" si="0">SUM(G27,G31,G35,G39,G43,G47,G51,G55,G59,G63,G67,G71,G75,G79)</f>
        <v>99</v>
      </c>
      <c r="H23" s="59"/>
      <c r="I23" s="58">
        <f>SUM(I27,I31,I35,I39,I43,I47,I51,I55,I59,I63,I67,I71,I75,I79)</f>
        <v>3915</v>
      </c>
      <c r="J23" s="58">
        <f t="shared" ref="J23:K23" si="1">SUM(J27,J31,J35,J39,J43,J47,J51,J55,J59,J63,J67,J71,J75,J79)</f>
        <v>3788</v>
      </c>
      <c r="K23" s="58">
        <f t="shared" si="1"/>
        <v>127</v>
      </c>
      <c r="L23" s="148"/>
    </row>
    <row r="24" spans="1:15" ht="15" customHeight="1" x14ac:dyDescent="0.25">
      <c r="B24" s="19"/>
      <c r="C24" s="19"/>
      <c r="D24" s="18">
        <v>2023</v>
      </c>
      <c r="E24" s="58">
        <f t="shared" ref="E24:G25" si="2">SUM(E28,E32,E36,E40,E44,E48,E52,E56,E60,E64,E68,E72,E76,E80)</f>
        <v>1537</v>
      </c>
      <c r="F24" s="58">
        <f t="shared" si="2"/>
        <v>1467</v>
      </c>
      <c r="G24" s="58">
        <f t="shared" si="2"/>
        <v>70</v>
      </c>
      <c r="H24" s="59"/>
      <c r="I24" s="58">
        <f t="shared" ref="I24:K25" si="3">SUM(I28,I32,I36,I40,I44,I48,I52,I56,I60,I64,I68,I72,I76,I80)</f>
        <v>3980</v>
      </c>
      <c r="J24" s="58">
        <f t="shared" si="3"/>
        <v>3847</v>
      </c>
      <c r="K24" s="58">
        <f t="shared" si="3"/>
        <v>133</v>
      </c>
    </row>
    <row r="25" spans="1:15" ht="15" customHeight="1" x14ac:dyDescent="0.25">
      <c r="B25" s="19"/>
      <c r="C25" s="19"/>
      <c r="D25" s="18">
        <v>2024</v>
      </c>
      <c r="E25" s="58">
        <f>SUM(E29,E33,E37,E41,E45,E49,E53,E57,E61,E65,E69,E73,E77,E81)</f>
        <v>1528</v>
      </c>
      <c r="F25" s="58">
        <f>SUM(F29,F33,F37,F41,F45,F49,F53,F57,F61,F65,F69,F73,F77,F81)</f>
        <v>1464</v>
      </c>
      <c r="G25" s="58">
        <f t="shared" si="2"/>
        <v>64</v>
      </c>
      <c r="H25" s="59"/>
      <c r="I25" s="58">
        <f t="shared" si="3"/>
        <v>3970</v>
      </c>
      <c r="J25" s="58">
        <f t="shared" si="3"/>
        <v>3826</v>
      </c>
      <c r="K25" s="58">
        <f t="shared" si="3"/>
        <v>144</v>
      </c>
    </row>
    <row r="26" spans="1:15" ht="8.1" customHeight="1" x14ac:dyDescent="0.25">
      <c r="D26" s="18"/>
      <c r="E26" s="59"/>
      <c r="F26" s="59"/>
      <c r="G26" s="59"/>
      <c r="H26" s="59"/>
      <c r="I26" s="59"/>
      <c r="J26" s="59"/>
      <c r="K26" s="59"/>
    </row>
    <row r="27" spans="1:15" ht="15" customHeight="1" x14ac:dyDescent="0.25">
      <c r="B27" s="2" t="s">
        <v>5</v>
      </c>
      <c r="D27" s="3">
        <v>2022</v>
      </c>
      <c r="E27" s="21">
        <f>SUM(F27:G27)</f>
        <v>190</v>
      </c>
      <c r="F27" s="21">
        <v>177</v>
      </c>
      <c r="G27" s="21">
        <v>13</v>
      </c>
      <c r="H27" s="60"/>
      <c r="I27" s="21">
        <f>SUM(J27:K27)</f>
        <v>386</v>
      </c>
      <c r="J27" s="21">
        <v>370</v>
      </c>
      <c r="K27" s="60">
        <v>16</v>
      </c>
    </row>
    <row r="28" spans="1:15" ht="15" customHeight="1" x14ac:dyDescent="0.25">
      <c r="D28" s="3">
        <v>2023</v>
      </c>
      <c r="E28" s="21">
        <f t="shared" ref="E28:E29" si="4">SUM(F28:G28)</f>
        <v>188</v>
      </c>
      <c r="F28" s="21">
        <v>179</v>
      </c>
      <c r="G28" s="21">
        <v>9</v>
      </c>
      <c r="H28" s="60"/>
      <c r="I28" s="21">
        <f t="shared" ref="I28:I29" si="5">SUM(J28:K28)</f>
        <v>472</v>
      </c>
      <c r="J28" s="21">
        <v>458</v>
      </c>
      <c r="K28" s="21">
        <v>14</v>
      </c>
    </row>
    <row r="29" spans="1:15" ht="15" customHeight="1" x14ac:dyDescent="0.25">
      <c r="D29" s="3">
        <v>2024</v>
      </c>
      <c r="E29" s="21">
        <f t="shared" si="4"/>
        <v>319</v>
      </c>
      <c r="F29" s="21">
        <v>305</v>
      </c>
      <c r="G29" s="21">
        <v>14</v>
      </c>
      <c r="H29" s="60"/>
      <c r="I29" s="21">
        <f t="shared" si="5"/>
        <v>564</v>
      </c>
      <c r="J29" s="21">
        <v>542</v>
      </c>
      <c r="K29" s="60">
        <v>22</v>
      </c>
    </row>
    <row r="30" spans="1:15" ht="8.1" customHeight="1" x14ac:dyDescent="0.25">
      <c r="D30" s="24"/>
      <c r="E30" s="22"/>
      <c r="F30" s="22"/>
      <c r="G30" s="22"/>
      <c r="H30" s="22"/>
      <c r="I30" s="22"/>
      <c r="J30" s="22"/>
      <c r="K30" s="22"/>
    </row>
    <row r="31" spans="1:15" ht="15" customHeight="1" x14ac:dyDescent="0.25">
      <c r="B31" s="2" t="s">
        <v>6</v>
      </c>
      <c r="D31" s="3">
        <v>2022</v>
      </c>
      <c r="E31" s="21">
        <f>SUM(F31:G31)</f>
        <v>65</v>
      </c>
      <c r="F31" s="21">
        <v>62</v>
      </c>
      <c r="G31" s="21">
        <v>3</v>
      </c>
      <c r="H31" s="60"/>
      <c r="I31" s="21">
        <f>SUM(J31:K31)</f>
        <v>462</v>
      </c>
      <c r="J31" s="21">
        <v>449</v>
      </c>
      <c r="K31" s="21">
        <v>13</v>
      </c>
    </row>
    <row r="32" spans="1:15" ht="15" customHeight="1" x14ac:dyDescent="0.25">
      <c r="D32" s="3">
        <v>2023</v>
      </c>
      <c r="E32" s="21">
        <f t="shared" ref="E32:E33" si="6">SUM(F32:G32)</f>
        <v>130</v>
      </c>
      <c r="F32" s="21">
        <v>127</v>
      </c>
      <c r="G32" s="21">
        <v>3</v>
      </c>
      <c r="H32" s="60"/>
      <c r="I32" s="21">
        <f t="shared" ref="I32:I33" si="7">SUM(J32:K32)</f>
        <v>341</v>
      </c>
      <c r="J32" s="21">
        <v>329</v>
      </c>
      <c r="K32" s="60">
        <v>12</v>
      </c>
    </row>
    <row r="33" spans="1:14" ht="15" customHeight="1" x14ac:dyDescent="0.25">
      <c r="D33" s="3">
        <v>2024</v>
      </c>
      <c r="E33" s="21">
        <f t="shared" si="6"/>
        <v>83</v>
      </c>
      <c r="F33" s="21">
        <v>77</v>
      </c>
      <c r="G33" s="21">
        <v>6</v>
      </c>
      <c r="H33" s="60"/>
      <c r="I33" s="21">
        <f t="shared" si="7"/>
        <v>339</v>
      </c>
      <c r="J33" s="21">
        <v>328</v>
      </c>
      <c r="K33" s="60">
        <v>11</v>
      </c>
    </row>
    <row r="34" spans="1:14" ht="8.1" customHeight="1" x14ac:dyDescent="0.25">
      <c r="D34" s="24"/>
      <c r="E34" s="22"/>
      <c r="F34" s="22"/>
      <c r="G34" s="22"/>
      <c r="H34" s="22"/>
      <c r="I34" s="22"/>
      <c r="J34" s="22"/>
      <c r="K34" s="22"/>
    </row>
    <row r="35" spans="1:14" ht="15" customHeight="1" x14ac:dyDescent="0.25">
      <c r="B35" s="2" t="s">
        <v>7</v>
      </c>
      <c r="D35" s="3">
        <v>2022</v>
      </c>
      <c r="E35" s="21">
        <f>SUM(F35:G35)</f>
        <v>49</v>
      </c>
      <c r="F35" s="21">
        <v>48</v>
      </c>
      <c r="G35" s="21">
        <v>1</v>
      </c>
      <c r="H35" s="60"/>
      <c r="I35" s="21">
        <f>SUM(J35:K35)</f>
        <v>177</v>
      </c>
      <c r="J35" s="21">
        <v>174</v>
      </c>
      <c r="K35" s="60">
        <v>3</v>
      </c>
    </row>
    <row r="36" spans="1:14" ht="15" customHeight="1" x14ac:dyDescent="0.25">
      <c r="D36" s="3">
        <v>2023</v>
      </c>
      <c r="E36" s="21">
        <f t="shared" ref="E36:E37" si="8">SUM(F36:G36)</f>
        <v>87</v>
      </c>
      <c r="F36" s="21">
        <v>85</v>
      </c>
      <c r="G36" s="21">
        <v>2</v>
      </c>
      <c r="H36" s="60"/>
      <c r="I36" s="21">
        <f t="shared" ref="I36:I37" si="9">SUM(J36:K36)</f>
        <v>287</v>
      </c>
      <c r="J36" s="21">
        <v>282</v>
      </c>
      <c r="K36" s="60">
        <v>5</v>
      </c>
    </row>
    <row r="37" spans="1:14" ht="15" customHeight="1" x14ac:dyDescent="0.25">
      <c r="D37" s="3">
        <v>2024</v>
      </c>
      <c r="E37" s="21">
        <f t="shared" si="8"/>
        <v>25</v>
      </c>
      <c r="F37" s="21">
        <v>25</v>
      </c>
      <c r="G37" s="60"/>
      <c r="H37" s="60"/>
      <c r="I37" s="21">
        <f t="shared" si="9"/>
        <v>139</v>
      </c>
      <c r="J37" s="21">
        <v>139</v>
      </c>
      <c r="K37" s="60" t="s">
        <v>19</v>
      </c>
    </row>
    <row r="38" spans="1:14" ht="8.1" customHeight="1" x14ac:dyDescent="0.25">
      <c r="D38" s="24"/>
      <c r="E38" s="22"/>
      <c r="F38" s="22"/>
      <c r="G38" s="22"/>
      <c r="H38" s="22"/>
      <c r="I38" s="22"/>
      <c r="J38" s="22"/>
      <c r="K38" s="22"/>
    </row>
    <row r="39" spans="1:14" ht="15" customHeight="1" x14ac:dyDescent="0.25">
      <c r="B39" s="2" t="s">
        <v>8</v>
      </c>
      <c r="D39" s="3">
        <v>2022</v>
      </c>
      <c r="E39" s="21">
        <f>SUM(F39:G39)</f>
        <v>16</v>
      </c>
      <c r="F39" s="21">
        <v>15</v>
      </c>
      <c r="G39" s="21">
        <v>1</v>
      </c>
      <c r="H39" s="60"/>
      <c r="I39" s="21">
        <f>SUM(J39:K39)</f>
        <v>88</v>
      </c>
      <c r="J39" s="21">
        <v>83</v>
      </c>
      <c r="K39" s="60">
        <v>5</v>
      </c>
    </row>
    <row r="40" spans="1:14" ht="15" customHeight="1" x14ac:dyDescent="0.25">
      <c r="D40" s="3">
        <v>2023</v>
      </c>
      <c r="E40" s="21">
        <f t="shared" ref="E40:E41" si="10">SUM(F40:G40)</f>
        <v>44</v>
      </c>
      <c r="F40" s="21">
        <v>41</v>
      </c>
      <c r="G40" s="21">
        <v>3</v>
      </c>
      <c r="H40" s="60"/>
      <c r="I40" s="21">
        <f t="shared" ref="I40:I41" si="11">SUM(J40:K40)</f>
        <v>116</v>
      </c>
      <c r="J40" s="21">
        <v>108</v>
      </c>
      <c r="K40" s="60">
        <v>8</v>
      </c>
    </row>
    <row r="41" spans="1:14" s="2" customFormat="1" ht="15" customHeight="1" x14ac:dyDescent="0.25">
      <c r="A41" s="1"/>
      <c r="D41" s="3">
        <v>2024</v>
      </c>
      <c r="E41" s="21">
        <f t="shared" si="10"/>
        <v>37</v>
      </c>
      <c r="F41" s="21">
        <v>37</v>
      </c>
      <c r="G41" s="60" t="s">
        <v>19</v>
      </c>
      <c r="H41" s="60"/>
      <c r="I41" s="21">
        <f t="shared" si="11"/>
        <v>94</v>
      </c>
      <c r="J41" s="21">
        <v>89</v>
      </c>
      <c r="K41" s="21">
        <v>5</v>
      </c>
      <c r="L41" s="20"/>
      <c r="M41" s="20"/>
      <c r="N41" s="150"/>
    </row>
    <row r="42" spans="1:14" ht="8.1" customHeight="1" x14ac:dyDescent="0.25">
      <c r="D42" s="24"/>
      <c r="E42" s="22"/>
      <c r="F42" s="22"/>
      <c r="G42" s="22"/>
      <c r="H42" s="22"/>
      <c r="I42" s="22"/>
      <c r="J42" s="22"/>
      <c r="K42" s="22"/>
    </row>
    <row r="43" spans="1:14" ht="15" customHeight="1" x14ac:dyDescent="0.25">
      <c r="A43" s="2"/>
      <c r="B43" s="2" t="s">
        <v>9</v>
      </c>
      <c r="D43" s="3">
        <v>2022</v>
      </c>
      <c r="E43" s="21">
        <f>SUM(F43:G43)</f>
        <v>111</v>
      </c>
      <c r="F43" s="21">
        <v>105</v>
      </c>
      <c r="G43" s="21">
        <v>6</v>
      </c>
      <c r="H43" s="60"/>
      <c r="I43" s="21">
        <f>SUM(J43:K43)</f>
        <v>168</v>
      </c>
      <c r="J43" s="21">
        <v>163</v>
      </c>
      <c r="K43" s="60">
        <v>5</v>
      </c>
    </row>
    <row r="44" spans="1:14" ht="15" customHeight="1" x14ac:dyDescent="0.25">
      <c r="D44" s="3">
        <v>2023</v>
      </c>
      <c r="E44" s="21">
        <f t="shared" ref="E44:E45" si="12">SUM(F44:G44)</f>
        <v>65</v>
      </c>
      <c r="F44" s="21">
        <v>60</v>
      </c>
      <c r="G44" s="21">
        <v>5</v>
      </c>
      <c r="H44" s="60"/>
      <c r="I44" s="21">
        <f t="shared" ref="I44:I45" si="13">SUM(J44:K44)</f>
        <v>110</v>
      </c>
      <c r="J44" s="21">
        <v>103</v>
      </c>
      <c r="K44" s="60">
        <v>7</v>
      </c>
    </row>
    <row r="45" spans="1:14" ht="15" customHeight="1" x14ac:dyDescent="0.25">
      <c r="D45" s="3">
        <v>2024</v>
      </c>
      <c r="E45" s="21">
        <f t="shared" si="12"/>
        <v>62</v>
      </c>
      <c r="F45" s="21">
        <v>58</v>
      </c>
      <c r="G45" s="21">
        <v>4</v>
      </c>
      <c r="H45" s="60"/>
      <c r="I45" s="21">
        <f t="shared" si="13"/>
        <v>90</v>
      </c>
      <c r="J45" s="21">
        <v>88</v>
      </c>
      <c r="K45" s="21">
        <v>2</v>
      </c>
    </row>
    <row r="46" spans="1:14" ht="8.1" customHeight="1" x14ac:dyDescent="0.25">
      <c r="D46" s="24"/>
      <c r="E46" s="22"/>
      <c r="F46" s="22"/>
      <c r="G46" s="22"/>
      <c r="H46" s="22"/>
      <c r="I46" s="22"/>
      <c r="J46" s="22"/>
      <c r="K46" s="22"/>
    </row>
    <row r="47" spans="1:14" ht="15" customHeight="1" x14ac:dyDescent="0.25">
      <c r="B47" s="2" t="s">
        <v>10</v>
      </c>
      <c r="D47" s="3">
        <v>2022</v>
      </c>
      <c r="E47" s="21">
        <f>SUM(F47:G47)</f>
        <v>60</v>
      </c>
      <c r="F47" s="21">
        <v>59</v>
      </c>
      <c r="G47" s="21">
        <v>1</v>
      </c>
      <c r="H47" s="60"/>
      <c r="I47" s="21">
        <f>SUM(J47:K47)</f>
        <v>123</v>
      </c>
      <c r="J47" s="21">
        <v>122</v>
      </c>
      <c r="K47" s="21">
        <v>1</v>
      </c>
    </row>
    <row r="48" spans="1:14" ht="15" customHeight="1" x14ac:dyDescent="0.25">
      <c r="D48" s="3">
        <v>2023</v>
      </c>
      <c r="E48" s="21">
        <f t="shared" ref="E48:E49" si="14">SUM(F48:G48)</f>
        <v>67</v>
      </c>
      <c r="F48" s="21">
        <v>63</v>
      </c>
      <c r="G48" s="21">
        <v>4</v>
      </c>
      <c r="H48" s="60"/>
      <c r="I48" s="21">
        <f t="shared" ref="I48:I49" si="15">SUM(J48:K48)</f>
        <v>192</v>
      </c>
      <c r="J48" s="21">
        <v>185</v>
      </c>
      <c r="K48" s="60">
        <v>7</v>
      </c>
    </row>
    <row r="49" spans="2:16" ht="15" customHeight="1" x14ac:dyDescent="0.25">
      <c r="D49" s="3">
        <v>2024</v>
      </c>
      <c r="E49" s="21">
        <f t="shared" si="14"/>
        <v>57</v>
      </c>
      <c r="F49" s="21">
        <v>55</v>
      </c>
      <c r="G49" s="60">
        <v>2</v>
      </c>
      <c r="H49" s="60"/>
      <c r="I49" s="21">
        <f t="shared" si="15"/>
        <v>103</v>
      </c>
      <c r="J49" s="21">
        <v>103</v>
      </c>
      <c r="K49" s="60" t="s">
        <v>19</v>
      </c>
    </row>
    <row r="50" spans="2:16" ht="8.1" customHeight="1" x14ac:dyDescent="0.25">
      <c r="D50" s="24"/>
      <c r="E50" s="22"/>
      <c r="F50" s="22"/>
      <c r="G50" s="22"/>
      <c r="H50" s="22"/>
      <c r="I50" s="22"/>
      <c r="J50" s="22"/>
      <c r="K50" s="22"/>
    </row>
    <row r="51" spans="2:16" ht="15" customHeight="1" x14ac:dyDescent="0.25">
      <c r="B51" s="2" t="s">
        <v>11</v>
      </c>
      <c r="D51" s="3">
        <v>2022</v>
      </c>
      <c r="E51" s="21">
        <f>SUM(F51:G51)</f>
        <v>103</v>
      </c>
      <c r="F51" s="21">
        <v>94</v>
      </c>
      <c r="G51" s="21">
        <v>9</v>
      </c>
      <c r="H51" s="60"/>
      <c r="I51" s="21">
        <f>SUM(J51:K51)</f>
        <v>241</v>
      </c>
      <c r="J51" s="21">
        <v>232</v>
      </c>
      <c r="K51" s="60">
        <v>9</v>
      </c>
    </row>
    <row r="52" spans="2:16" ht="15" customHeight="1" x14ac:dyDescent="0.25">
      <c r="D52" s="3">
        <v>2023</v>
      </c>
      <c r="E52" s="21">
        <f t="shared" ref="E52:E53" si="16">SUM(F52:G52)</f>
        <v>164</v>
      </c>
      <c r="F52" s="21">
        <v>159</v>
      </c>
      <c r="G52" s="21">
        <v>5</v>
      </c>
      <c r="H52" s="60"/>
      <c r="I52" s="21">
        <f t="shared" ref="I52:I53" si="17">SUM(J52:K52)</f>
        <v>260</v>
      </c>
      <c r="J52" s="21">
        <v>253</v>
      </c>
      <c r="K52" s="60">
        <v>7</v>
      </c>
    </row>
    <row r="53" spans="2:16" ht="15" customHeight="1" x14ac:dyDescent="0.25">
      <c r="D53" s="3">
        <v>2024</v>
      </c>
      <c r="E53" s="21">
        <f t="shared" si="16"/>
        <v>132</v>
      </c>
      <c r="F53" s="21">
        <v>130</v>
      </c>
      <c r="G53" s="21">
        <v>2</v>
      </c>
      <c r="H53" s="60"/>
      <c r="I53" s="21">
        <f t="shared" si="17"/>
        <v>281</v>
      </c>
      <c r="J53" s="21">
        <v>280</v>
      </c>
      <c r="K53" s="60">
        <v>1</v>
      </c>
    </row>
    <row r="54" spans="2:16" ht="8.1" customHeight="1" x14ac:dyDescent="0.25">
      <c r="D54" s="24"/>
      <c r="E54" s="22"/>
      <c r="F54" s="22"/>
      <c r="G54" s="22"/>
      <c r="H54" s="22"/>
      <c r="I54" s="22"/>
      <c r="J54" s="22"/>
      <c r="K54" s="22"/>
    </row>
    <row r="55" spans="2:16" ht="15" customHeight="1" x14ac:dyDescent="0.25">
      <c r="B55" s="2" t="s">
        <v>12</v>
      </c>
      <c r="D55" s="3">
        <v>2022</v>
      </c>
      <c r="E55" s="21">
        <f>SUM(F55:G55)</f>
        <v>11</v>
      </c>
      <c r="F55" s="21">
        <v>9</v>
      </c>
      <c r="G55" s="21">
        <v>2</v>
      </c>
      <c r="H55" s="60"/>
      <c r="I55" s="21">
        <f>SUM(J55:K55)</f>
        <v>46</v>
      </c>
      <c r="J55" s="21">
        <v>42</v>
      </c>
      <c r="K55" s="60">
        <v>4</v>
      </c>
    </row>
    <row r="56" spans="2:16" ht="15" customHeight="1" x14ac:dyDescent="0.25">
      <c r="D56" s="3">
        <v>2023</v>
      </c>
      <c r="E56" s="21">
        <f t="shared" ref="E56:E57" si="18">SUM(F56:G56)</f>
        <v>7</v>
      </c>
      <c r="F56" s="21">
        <v>7</v>
      </c>
      <c r="G56" s="60" t="s">
        <v>19</v>
      </c>
      <c r="H56" s="60"/>
      <c r="I56" s="21">
        <f t="shared" ref="I56:I57" si="19">SUM(J56:K56)</f>
        <v>34</v>
      </c>
      <c r="J56" s="60">
        <v>34</v>
      </c>
      <c r="K56" s="60" t="s">
        <v>19</v>
      </c>
    </row>
    <row r="57" spans="2:16" ht="15" customHeight="1" x14ac:dyDescent="0.25">
      <c r="D57" s="3">
        <v>2024</v>
      </c>
      <c r="E57" s="21">
        <f t="shared" si="18"/>
        <v>1</v>
      </c>
      <c r="F57" s="21">
        <v>1</v>
      </c>
      <c r="G57" s="60" t="s">
        <v>19</v>
      </c>
      <c r="H57" s="60"/>
      <c r="I57" s="21">
        <f t="shared" si="19"/>
        <v>27</v>
      </c>
      <c r="J57" s="21">
        <v>27</v>
      </c>
      <c r="K57" s="60" t="s">
        <v>19</v>
      </c>
    </row>
    <row r="58" spans="2:16" ht="8.1" customHeight="1" x14ac:dyDescent="0.25">
      <c r="D58" s="24"/>
      <c r="E58" s="22"/>
      <c r="F58" s="22"/>
      <c r="G58" s="22"/>
      <c r="H58" s="22"/>
      <c r="I58" s="22"/>
      <c r="J58" s="22"/>
      <c r="K58" s="22"/>
    </row>
    <row r="59" spans="2:16" ht="15" customHeight="1" x14ac:dyDescent="0.25">
      <c r="B59" s="2" t="s">
        <v>13</v>
      </c>
      <c r="D59" s="3">
        <v>2022</v>
      </c>
      <c r="E59" s="21">
        <f>SUM(F59:G59)</f>
        <v>81</v>
      </c>
      <c r="F59" s="21">
        <v>74</v>
      </c>
      <c r="G59" s="21">
        <v>7</v>
      </c>
      <c r="H59" s="60"/>
      <c r="I59" s="21">
        <f>SUM(J59:K59)</f>
        <v>278</v>
      </c>
      <c r="J59" s="21">
        <v>265</v>
      </c>
      <c r="K59" s="60">
        <v>13</v>
      </c>
    </row>
    <row r="60" spans="2:16" ht="15" customHeight="1" x14ac:dyDescent="0.25">
      <c r="D60" s="3">
        <v>2023</v>
      </c>
      <c r="E60" s="21">
        <f t="shared" ref="E60:E61" si="20">SUM(F60:G60)</f>
        <v>55</v>
      </c>
      <c r="F60" s="21">
        <v>51</v>
      </c>
      <c r="G60" s="21">
        <v>4</v>
      </c>
      <c r="H60" s="60"/>
      <c r="I60" s="21">
        <f t="shared" ref="I60:I61" si="21">SUM(J60:K60)</f>
        <v>201</v>
      </c>
      <c r="J60" s="21">
        <v>194</v>
      </c>
      <c r="K60" s="21">
        <v>7</v>
      </c>
    </row>
    <row r="61" spans="2:16" ht="15" customHeight="1" x14ac:dyDescent="0.25">
      <c r="D61" s="3">
        <v>2024</v>
      </c>
      <c r="E61" s="21">
        <f t="shared" si="20"/>
        <v>173</v>
      </c>
      <c r="F61" s="21">
        <v>160</v>
      </c>
      <c r="G61" s="21">
        <v>13</v>
      </c>
      <c r="H61" s="60"/>
      <c r="I61" s="21">
        <f t="shared" si="21"/>
        <v>347</v>
      </c>
      <c r="J61" s="21">
        <v>331</v>
      </c>
      <c r="K61" s="21">
        <v>16</v>
      </c>
    </row>
    <row r="62" spans="2:16" ht="8.1" customHeight="1" x14ac:dyDescent="0.25">
      <c r="D62" s="24"/>
      <c r="E62" s="22"/>
      <c r="F62" s="22"/>
      <c r="G62" s="22"/>
      <c r="H62" s="22"/>
      <c r="I62" s="22"/>
      <c r="J62" s="22"/>
      <c r="K62" s="22"/>
    </row>
    <row r="63" spans="2:16" ht="15" customHeight="1" x14ac:dyDescent="0.25">
      <c r="B63" s="2" t="s">
        <v>14</v>
      </c>
      <c r="D63" s="3">
        <v>2022</v>
      </c>
      <c r="E63" s="21">
        <f>SUM(F63:G63)</f>
        <v>56</v>
      </c>
      <c r="F63" s="21">
        <v>51</v>
      </c>
      <c r="G63" s="21">
        <v>5</v>
      </c>
      <c r="H63" s="60"/>
      <c r="I63" s="21">
        <f>SUM(J63:K63)</f>
        <v>171</v>
      </c>
      <c r="J63" s="21">
        <v>163</v>
      </c>
      <c r="K63" s="60">
        <v>8</v>
      </c>
      <c r="N63" s="22"/>
      <c r="O63" s="23"/>
      <c r="P63" s="25"/>
    </row>
    <row r="64" spans="2:16" ht="15" customHeight="1" x14ac:dyDescent="0.25">
      <c r="D64" s="3">
        <v>2023</v>
      </c>
      <c r="E64" s="21">
        <f t="shared" ref="E64:E65" si="22">SUM(F64:G64)</f>
        <v>27</v>
      </c>
      <c r="F64" s="21">
        <v>26</v>
      </c>
      <c r="G64" s="21">
        <v>1</v>
      </c>
      <c r="H64" s="60"/>
      <c r="I64" s="21">
        <f t="shared" ref="I64:I65" si="23">SUM(J64:K64)</f>
        <v>230</v>
      </c>
      <c r="J64" s="21">
        <v>227</v>
      </c>
      <c r="K64" s="21">
        <v>3</v>
      </c>
      <c r="N64" s="22"/>
      <c r="O64" s="23"/>
      <c r="P64" s="23"/>
    </row>
    <row r="65" spans="2:11" ht="15" customHeight="1" x14ac:dyDescent="0.25">
      <c r="D65" s="3">
        <v>2024</v>
      </c>
      <c r="E65" s="21">
        <f t="shared" si="22"/>
        <v>36</v>
      </c>
      <c r="F65" s="21">
        <v>36</v>
      </c>
      <c r="G65" s="60" t="s">
        <v>19</v>
      </c>
      <c r="H65" s="60"/>
      <c r="I65" s="21">
        <f t="shared" si="23"/>
        <v>318</v>
      </c>
      <c r="J65" s="21">
        <v>310</v>
      </c>
      <c r="K65" s="60">
        <v>8</v>
      </c>
    </row>
    <row r="66" spans="2:11" ht="8.1" customHeight="1" x14ac:dyDescent="0.25">
      <c r="D66" s="24"/>
      <c r="E66" s="22"/>
      <c r="F66" s="22"/>
      <c r="G66" s="22"/>
      <c r="H66" s="22"/>
      <c r="I66" s="22"/>
      <c r="J66" s="22"/>
      <c r="K66" s="22"/>
    </row>
    <row r="67" spans="2:11" ht="15" customHeight="1" x14ac:dyDescent="0.25">
      <c r="B67" s="2" t="s">
        <v>15</v>
      </c>
      <c r="D67" s="3">
        <v>2022</v>
      </c>
      <c r="E67" s="21">
        <f>SUM(F67:G67)</f>
        <v>267</v>
      </c>
      <c r="F67" s="21">
        <v>254</v>
      </c>
      <c r="G67" s="21">
        <v>13</v>
      </c>
      <c r="H67" s="60"/>
      <c r="I67" s="21">
        <f>SUM(J67:K67)</f>
        <v>411</v>
      </c>
      <c r="J67" s="21">
        <v>404</v>
      </c>
      <c r="K67" s="21">
        <v>7</v>
      </c>
    </row>
    <row r="68" spans="2:11" ht="15" customHeight="1" x14ac:dyDescent="0.25">
      <c r="D68" s="3">
        <v>2023</v>
      </c>
      <c r="E68" s="21">
        <f t="shared" ref="E68:E69" si="24">SUM(F68:G68)</f>
        <v>142</v>
      </c>
      <c r="F68" s="21">
        <v>139</v>
      </c>
      <c r="G68" s="21">
        <v>3</v>
      </c>
      <c r="H68" s="60"/>
      <c r="I68" s="21">
        <f t="shared" ref="I68:I69" si="25">SUM(J68:K68)</f>
        <v>484</v>
      </c>
      <c r="J68" s="21">
        <v>470</v>
      </c>
      <c r="K68" s="60">
        <v>14</v>
      </c>
    </row>
    <row r="69" spans="2:11" ht="15" customHeight="1" x14ac:dyDescent="0.25">
      <c r="D69" s="3">
        <v>2024</v>
      </c>
      <c r="E69" s="21">
        <f t="shared" si="24"/>
        <v>89</v>
      </c>
      <c r="F69" s="21">
        <v>81</v>
      </c>
      <c r="G69" s="21">
        <v>8</v>
      </c>
      <c r="H69" s="60"/>
      <c r="I69" s="21">
        <f t="shared" si="25"/>
        <v>388</v>
      </c>
      <c r="J69" s="21">
        <v>367</v>
      </c>
      <c r="K69" s="21">
        <v>21</v>
      </c>
    </row>
    <row r="70" spans="2:11" ht="8.1" customHeight="1" x14ac:dyDescent="0.25">
      <c r="D70" s="24"/>
      <c r="E70" s="22"/>
      <c r="F70" s="22"/>
      <c r="G70" s="22"/>
      <c r="H70" s="22"/>
      <c r="I70" s="22"/>
      <c r="J70" s="22"/>
      <c r="K70" s="22"/>
    </row>
    <row r="71" spans="2:11" ht="15" customHeight="1" x14ac:dyDescent="0.25">
      <c r="B71" s="2" t="s">
        <v>16</v>
      </c>
      <c r="D71" s="3">
        <v>2022</v>
      </c>
      <c r="E71" s="21">
        <f>SUM(F71:G71)</f>
        <v>330</v>
      </c>
      <c r="F71" s="21">
        <v>303</v>
      </c>
      <c r="G71" s="21">
        <v>27</v>
      </c>
      <c r="H71" s="60"/>
      <c r="I71" s="21">
        <f>SUM(J71:K71)</f>
        <v>868</v>
      </c>
      <c r="J71" s="21">
        <v>839</v>
      </c>
      <c r="K71" s="21">
        <v>29</v>
      </c>
    </row>
    <row r="72" spans="2:11" ht="15" customHeight="1" x14ac:dyDescent="0.25">
      <c r="D72" s="3">
        <v>2023</v>
      </c>
      <c r="E72" s="21">
        <f t="shared" ref="E72:E73" si="26">SUM(F72:G72)</f>
        <v>344</v>
      </c>
      <c r="F72" s="21">
        <v>331</v>
      </c>
      <c r="G72" s="21">
        <v>13</v>
      </c>
      <c r="H72" s="60"/>
      <c r="I72" s="21">
        <f t="shared" ref="I72:I73" si="27">SUM(J72:K72)</f>
        <v>736</v>
      </c>
      <c r="J72" s="21">
        <v>710</v>
      </c>
      <c r="K72" s="21">
        <v>26</v>
      </c>
    </row>
    <row r="73" spans="2:11" ht="15" customHeight="1" x14ac:dyDescent="0.25">
      <c r="D73" s="3">
        <v>2024</v>
      </c>
      <c r="E73" s="21">
        <f t="shared" si="26"/>
        <v>317</v>
      </c>
      <c r="F73" s="21">
        <v>304</v>
      </c>
      <c r="G73" s="21">
        <v>13</v>
      </c>
      <c r="H73" s="60"/>
      <c r="I73" s="21">
        <f t="shared" si="27"/>
        <v>836</v>
      </c>
      <c r="J73" s="21">
        <v>807</v>
      </c>
      <c r="K73" s="21">
        <v>29</v>
      </c>
    </row>
    <row r="74" spans="2:11" ht="8.1" customHeight="1" x14ac:dyDescent="0.25">
      <c r="D74" s="24"/>
      <c r="E74" s="22"/>
      <c r="F74" s="22"/>
      <c r="G74" s="22"/>
      <c r="H74" s="22"/>
      <c r="I74" s="22"/>
      <c r="J74" s="22"/>
      <c r="K74" s="22"/>
    </row>
    <row r="75" spans="2:11" ht="15" customHeight="1" x14ac:dyDescent="0.25">
      <c r="B75" s="2" t="s">
        <v>17</v>
      </c>
      <c r="D75" s="3">
        <v>2022</v>
      </c>
      <c r="E75" s="21">
        <f>SUM(F75:G75)</f>
        <v>17</v>
      </c>
      <c r="F75" s="21">
        <v>17</v>
      </c>
      <c r="G75" s="60" t="s">
        <v>19</v>
      </c>
      <c r="H75" s="60"/>
      <c r="I75" s="21">
        <f>SUM(J75:K75)</f>
        <v>80</v>
      </c>
      <c r="J75" s="21">
        <v>79</v>
      </c>
      <c r="K75" s="60">
        <v>1</v>
      </c>
    </row>
    <row r="76" spans="2:11" ht="15" customHeight="1" x14ac:dyDescent="0.25">
      <c r="D76" s="3">
        <v>2023</v>
      </c>
      <c r="E76" s="21">
        <f t="shared" ref="E76:E77" si="28">SUM(F76:G76)</f>
        <v>6</v>
      </c>
      <c r="F76" s="21">
        <v>6</v>
      </c>
      <c r="G76" s="60" t="s">
        <v>19</v>
      </c>
      <c r="H76" s="60"/>
      <c r="I76" s="21">
        <f t="shared" ref="I76:I77" si="29">SUM(J76:K76)</f>
        <v>104</v>
      </c>
      <c r="J76" s="21">
        <v>101</v>
      </c>
      <c r="K76" s="60">
        <v>3</v>
      </c>
    </row>
    <row r="77" spans="2:11" ht="15" customHeight="1" x14ac:dyDescent="0.25">
      <c r="D77" s="3">
        <v>2024</v>
      </c>
      <c r="E77" s="21">
        <f t="shared" si="28"/>
        <v>9</v>
      </c>
      <c r="F77" s="21">
        <v>9</v>
      </c>
      <c r="G77" s="60" t="s">
        <v>19</v>
      </c>
      <c r="H77" s="60"/>
      <c r="I77" s="21">
        <f t="shared" si="29"/>
        <v>77</v>
      </c>
      <c r="J77" s="21">
        <v>68</v>
      </c>
      <c r="K77" s="60">
        <v>9</v>
      </c>
    </row>
    <row r="78" spans="2:11" ht="8.1" customHeight="1" x14ac:dyDescent="0.25">
      <c r="D78" s="24"/>
      <c r="E78" s="22"/>
      <c r="F78" s="22"/>
      <c r="G78" s="22"/>
      <c r="H78" s="22"/>
      <c r="I78" s="22"/>
      <c r="J78" s="22"/>
      <c r="K78" s="22"/>
    </row>
    <row r="79" spans="2:11" ht="15" customHeight="1" x14ac:dyDescent="0.25">
      <c r="B79" s="2" t="s">
        <v>146</v>
      </c>
      <c r="D79" s="3">
        <v>2022</v>
      </c>
      <c r="E79" s="21">
        <f>SUM(F79:G79)</f>
        <v>150</v>
      </c>
      <c r="F79" s="21">
        <v>139</v>
      </c>
      <c r="G79" s="21">
        <v>11</v>
      </c>
      <c r="H79" s="60"/>
      <c r="I79" s="21">
        <f>SUM(J79:K79)</f>
        <v>416</v>
      </c>
      <c r="J79" s="21">
        <v>403</v>
      </c>
      <c r="K79" s="21">
        <v>13</v>
      </c>
    </row>
    <row r="80" spans="2:11" ht="15" customHeight="1" x14ac:dyDescent="0.25">
      <c r="D80" s="3">
        <v>2023</v>
      </c>
      <c r="E80" s="21">
        <f t="shared" ref="E80:E81" si="30">SUM(F80:G80)</f>
        <v>211</v>
      </c>
      <c r="F80" s="21">
        <v>193</v>
      </c>
      <c r="G80" s="21">
        <v>18</v>
      </c>
      <c r="H80" s="60"/>
      <c r="I80" s="21">
        <f t="shared" ref="I80:I81" si="31">SUM(J80:K80)</f>
        <v>413</v>
      </c>
      <c r="J80" s="21">
        <v>393</v>
      </c>
      <c r="K80" s="60">
        <v>20</v>
      </c>
    </row>
    <row r="81" spans="1:14" ht="15" customHeight="1" x14ac:dyDescent="0.25">
      <c r="A81" s="13"/>
      <c r="B81" s="26"/>
      <c r="C81" s="26"/>
      <c r="D81" s="3">
        <v>2024</v>
      </c>
      <c r="E81" s="21">
        <f t="shared" si="30"/>
        <v>188</v>
      </c>
      <c r="F81" s="21">
        <v>186</v>
      </c>
      <c r="G81" s="21">
        <v>2</v>
      </c>
      <c r="H81" s="60"/>
      <c r="I81" s="21">
        <f t="shared" si="31"/>
        <v>367</v>
      </c>
      <c r="J81" s="21">
        <v>347</v>
      </c>
      <c r="K81" s="21">
        <v>20</v>
      </c>
      <c r="L81" s="148"/>
    </row>
    <row r="82" spans="1:14" ht="8.1" customHeight="1" thickBot="1" x14ac:dyDescent="0.3">
      <c r="A82" s="27"/>
      <c r="B82" s="28"/>
      <c r="C82" s="28"/>
      <c r="D82" s="29"/>
      <c r="E82" s="79"/>
      <c r="F82" s="79"/>
      <c r="G82" s="79"/>
      <c r="H82" s="79"/>
      <c r="I82" s="79"/>
      <c r="J82" s="79"/>
      <c r="K82" s="79"/>
      <c r="L82" s="151"/>
    </row>
    <row r="83" spans="1:14" s="34" customFormat="1" x14ac:dyDescent="0.25">
      <c r="A83" s="30"/>
      <c r="B83" s="31"/>
      <c r="C83" s="31"/>
      <c r="D83" s="32"/>
      <c r="E83" s="152"/>
      <c r="F83" s="152"/>
      <c r="G83" s="152"/>
      <c r="H83" s="152"/>
      <c r="I83" s="152"/>
      <c r="J83" s="152"/>
      <c r="K83" s="152"/>
      <c r="L83" s="153" t="s">
        <v>28</v>
      </c>
      <c r="M83" s="154"/>
      <c r="N83" s="154"/>
    </row>
    <row r="84" spans="1:14" s="30" customFormat="1" x14ac:dyDescent="0.25">
      <c r="A84" s="31" t="s">
        <v>147</v>
      </c>
      <c r="B84" s="31"/>
      <c r="C84" s="31"/>
      <c r="D84" s="32"/>
      <c r="E84" s="152"/>
      <c r="F84" s="152"/>
      <c r="G84" s="152"/>
      <c r="H84" s="152"/>
      <c r="I84" s="152"/>
      <c r="J84" s="152"/>
      <c r="K84" s="152"/>
      <c r="L84" s="155" t="s">
        <v>29</v>
      </c>
      <c r="M84" s="156"/>
      <c r="N84" s="156"/>
    </row>
    <row r="85" spans="1:14" x14ac:dyDescent="0.25">
      <c r="A85" s="31" t="s">
        <v>148</v>
      </c>
    </row>
    <row r="86" spans="1:14" x14ac:dyDescent="0.25">
      <c r="A86" s="31" t="s">
        <v>149</v>
      </c>
    </row>
  </sheetData>
  <mergeCells count="6">
    <mergeCell ref="C13:L13"/>
    <mergeCell ref="E17:G17"/>
    <mergeCell ref="I17:K17"/>
    <mergeCell ref="E18:G18"/>
    <mergeCell ref="I18:K18"/>
    <mergeCell ref="E16:K16"/>
  </mergeCells>
  <printOptions horizontalCentered="1"/>
  <pageMargins left="0.39370078740157483" right="0.39370078740157483" top="0.59055118110236227" bottom="0.39370078740157483" header="0.31496062992125984" footer="0.31496062992125984"/>
  <pageSetup paperSize="9" scale="71" fitToWidth="0" orientation="portrait" r:id="rId1"/>
  <headerFooter>
    <oddHeader xml:space="preserve">&amp;R&amp;"-,Bold"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5E84B-0509-4A58-A4F9-1456565D143E}">
  <sheetPr codeName="Sheet5"/>
  <dimension ref="A1:O63"/>
  <sheetViews>
    <sheetView showGridLines="0" view="pageBreakPreview" zoomScaleNormal="90" zoomScaleSheetLayoutView="100" workbookViewId="0">
      <selection activeCell="A14" sqref="A14:XFD14"/>
    </sheetView>
  </sheetViews>
  <sheetFormatPr defaultColWidth="9.140625" defaultRowHeight="13.5" x14ac:dyDescent="0.25"/>
  <cols>
    <col min="1" max="1" width="1.7109375" style="1" customWidth="1"/>
    <col min="2" max="2" width="14.28515625" style="2" customWidth="1"/>
    <col min="3" max="3" width="6.28515625" style="2" customWidth="1"/>
    <col min="4" max="4" width="9.140625" style="3" customWidth="1"/>
    <col min="5" max="7" width="12.140625" style="131" customWidth="1"/>
    <col min="8" max="8" width="1.28515625" style="131" customWidth="1"/>
    <col min="9" max="11" width="12.140625" style="131" customWidth="1"/>
    <col min="12" max="12" width="2.140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row r="6" spans="1:15" ht="12" customHeight="1" x14ac:dyDescent="0.25"/>
    <row r="7" spans="1:15" ht="12" customHeight="1" x14ac:dyDescent="0.25">
      <c r="M7" s="173"/>
    </row>
    <row r="8" spans="1:15" ht="12" customHeight="1" x14ac:dyDescent="0.25"/>
    <row r="9" spans="1:15" ht="12" customHeight="1" x14ac:dyDescent="0.25">
      <c r="D9" s="1"/>
      <c r="E9" s="20"/>
      <c r="F9" s="20"/>
      <c r="G9" s="20"/>
      <c r="H9" s="20"/>
      <c r="I9" s="20"/>
      <c r="J9" s="20"/>
      <c r="K9" s="20"/>
    </row>
    <row r="10" spans="1:15" ht="12" customHeight="1" x14ac:dyDescent="0.25">
      <c r="D10" s="1"/>
      <c r="E10" s="20"/>
      <c r="F10" s="20"/>
      <c r="G10" s="20"/>
      <c r="H10" s="20"/>
      <c r="I10" s="20"/>
      <c r="J10" s="20"/>
      <c r="K10" s="20"/>
    </row>
    <row r="11" spans="1:15" ht="8.25" customHeight="1" x14ac:dyDescent="0.25">
      <c r="D11" s="1"/>
      <c r="E11" s="20"/>
      <c r="F11" s="20"/>
      <c r="G11" s="20"/>
      <c r="H11" s="20"/>
      <c r="I11" s="20"/>
      <c r="J11" s="20"/>
      <c r="K11" s="20"/>
    </row>
    <row r="12" spans="1:15" s="74" customFormat="1" ht="15" customHeight="1" x14ac:dyDescent="0.25">
      <c r="B12" s="75" t="s">
        <v>196</v>
      </c>
      <c r="C12" s="76" t="s">
        <v>268</v>
      </c>
      <c r="D12" s="77"/>
      <c r="E12" s="175"/>
      <c r="F12" s="175"/>
      <c r="G12" s="175"/>
      <c r="H12" s="175"/>
      <c r="I12" s="175"/>
      <c r="J12" s="175"/>
      <c r="K12" s="175"/>
      <c r="L12" s="176"/>
      <c r="M12" s="177"/>
      <c r="N12" s="177"/>
    </row>
    <row r="13" spans="1:15" s="11" customFormat="1" ht="16.5" customHeight="1" x14ac:dyDescent="0.25">
      <c r="B13" s="12" t="s">
        <v>197</v>
      </c>
      <c r="C13" s="56" t="s">
        <v>269</v>
      </c>
      <c r="D13" s="39"/>
      <c r="E13" s="137"/>
      <c r="F13" s="137"/>
      <c r="G13" s="137"/>
      <c r="H13" s="137"/>
      <c r="I13" s="137"/>
      <c r="J13" s="137"/>
      <c r="K13" s="137"/>
      <c r="L13" s="138"/>
      <c r="M13" s="138"/>
      <c r="N13" s="138"/>
    </row>
    <row r="14" spans="1:15" ht="19.5" customHeight="1" thickBot="1" x14ac:dyDescent="0.3">
      <c r="E14" s="3"/>
      <c r="F14" s="3"/>
      <c r="G14" s="3"/>
      <c r="H14" s="6"/>
      <c r="I14" s="1"/>
      <c r="J14" s="1"/>
      <c r="K14" s="1"/>
      <c r="L14" s="6" t="s">
        <v>297</v>
      </c>
      <c r="M14" s="1"/>
      <c r="N14" s="1"/>
    </row>
    <row r="15" spans="1:15" ht="4.5" customHeight="1" thickTop="1" x14ac:dyDescent="0.25">
      <c r="A15" s="40"/>
      <c r="B15" s="41"/>
      <c r="C15" s="41"/>
      <c r="D15" s="42"/>
      <c r="E15" s="139"/>
      <c r="F15" s="139"/>
      <c r="G15" s="139"/>
      <c r="H15" s="139"/>
      <c r="I15" s="139"/>
      <c r="J15" s="139"/>
      <c r="K15" s="139"/>
      <c r="L15" s="140"/>
    </row>
    <row r="16" spans="1:15" ht="15" customHeight="1" x14ac:dyDescent="0.2">
      <c r="A16" s="43"/>
      <c r="B16" s="63" t="s">
        <v>32</v>
      </c>
      <c r="C16" s="45"/>
      <c r="D16" s="55" t="s">
        <v>1</v>
      </c>
      <c r="E16" s="189" t="s">
        <v>20</v>
      </c>
      <c r="F16" s="189"/>
      <c r="G16" s="189"/>
      <c r="H16" s="141"/>
      <c r="I16" s="189" t="s">
        <v>26</v>
      </c>
      <c r="J16" s="189"/>
      <c r="K16" s="189"/>
      <c r="L16" s="142"/>
    </row>
    <row r="17" spans="1:15" ht="15" customHeight="1" x14ac:dyDescent="0.25">
      <c r="A17" s="43"/>
      <c r="B17" s="64" t="s">
        <v>33</v>
      </c>
      <c r="C17" s="45"/>
      <c r="D17" s="49" t="s">
        <v>3</v>
      </c>
      <c r="E17" s="186" t="s">
        <v>23</v>
      </c>
      <c r="F17" s="186"/>
      <c r="G17" s="186"/>
      <c r="H17" s="143"/>
      <c r="I17" s="186" t="s">
        <v>27</v>
      </c>
      <c r="J17" s="186"/>
      <c r="K17" s="186"/>
      <c r="L17" s="142"/>
    </row>
    <row r="18" spans="1:15" ht="15" customHeight="1" x14ac:dyDescent="0.25">
      <c r="A18" s="43"/>
      <c r="B18" s="48"/>
      <c r="C18" s="45"/>
      <c r="D18" s="49"/>
      <c r="E18" s="144" t="s">
        <v>20</v>
      </c>
      <c r="F18" s="144" t="s">
        <v>21</v>
      </c>
      <c r="G18" s="144" t="s">
        <v>22</v>
      </c>
      <c r="H18" s="144"/>
      <c r="I18" s="144" t="s">
        <v>20</v>
      </c>
      <c r="J18" s="144" t="s">
        <v>21</v>
      </c>
      <c r="K18" s="144" t="s">
        <v>22</v>
      </c>
      <c r="L18" s="142"/>
    </row>
    <row r="19" spans="1:15" ht="15" customHeight="1" x14ac:dyDescent="0.25">
      <c r="A19" s="43"/>
      <c r="B19" s="48"/>
      <c r="C19" s="45"/>
      <c r="D19" s="49"/>
      <c r="E19" s="145" t="s">
        <v>23</v>
      </c>
      <c r="F19" s="145" t="s">
        <v>24</v>
      </c>
      <c r="G19" s="145" t="s">
        <v>25</v>
      </c>
      <c r="H19" s="145"/>
      <c r="I19" s="145" t="s">
        <v>23</v>
      </c>
      <c r="J19" s="145" t="s">
        <v>24</v>
      </c>
      <c r="K19" s="145" t="s">
        <v>25</v>
      </c>
      <c r="L19" s="142"/>
    </row>
    <row r="20" spans="1:15" s="13" customFormat="1" ht="8.1" customHeight="1" x14ac:dyDescent="0.25">
      <c r="A20" s="51"/>
      <c r="B20" s="52"/>
      <c r="C20" s="51"/>
      <c r="D20" s="53"/>
      <c r="E20" s="146"/>
      <c r="F20" s="146"/>
      <c r="G20" s="146"/>
      <c r="H20" s="146"/>
      <c r="I20" s="146"/>
      <c r="J20" s="146"/>
      <c r="K20" s="146"/>
      <c r="L20" s="147"/>
      <c r="M20" s="148"/>
      <c r="N20" s="148"/>
    </row>
    <row r="21" spans="1:15" ht="8.1" customHeight="1" x14ac:dyDescent="0.25">
      <c r="A21" s="13"/>
      <c r="B21" s="14"/>
      <c r="C21" s="14"/>
      <c r="D21" s="15"/>
      <c r="E21" s="149"/>
      <c r="F21" s="149"/>
      <c r="G21" s="149"/>
      <c r="H21" s="149"/>
      <c r="I21" s="149"/>
      <c r="J21" s="149"/>
      <c r="K21" s="149"/>
      <c r="L21" s="148"/>
      <c r="O21" s="16"/>
    </row>
    <row r="22" spans="1:15" ht="15" customHeight="1" x14ac:dyDescent="0.25">
      <c r="A22" s="13"/>
      <c r="B22" s="14" t="s">
        <v>20</v>
      </c>
      <c r="C22" s="17"/>
      <c r="D22" s="18">
        <v>2022</v>
      </c>
      <c r="E22" s="58">
        <f>SUM(E26,E30,E34,E38,E42,E46,E50,E54,E58)</f>
        <v>5754</v>
      </c>
      <c r="F22" s="58">
        <f t="shared" ref="F22:G22" si="0">SUM(F26,F30,F34,F38,F42,F46,F50,F54,F58)</f>
        <v>5514</v>
      </c>
      <c r="G22" s="58">
        <f t="shared" si="0"/>
        <v>240</v>
      </c>
      <c r="H22" s="59"/>
      <c r="I22" s="58">
        <f>SUM(I26,I30,I34,I38,I42,I46,I50,I54,I58)</f>
        <v>333</v>
      </c>
      <c r="J22" s="58">
        <f t="shared" ref="J22:K22" si="1">SUM(J26,J30,J34,J38,J42,J46,J50,J54,J58)</f>
        <v>319</v>
      </c>
      <c r="K22" s="58">
        <f t="shared" si="1"/>
        <v>14</v>
      </c>
      <c r="L22" s="148"/>
    </row>
    <row r="23" spans="1:15" ht="15" customHeight="1" x14ac:dyDescent="0.25">
      <c r="B23" s="62" t="s">
        <v>23</v>
      </c>
      <c r="C23" s="19"/>
      <c r="D23" s="18">
        <v>2023</v>
      </c>
      <c r="E23" s="58">
        <f t="shared" ref="E23:G24" si="2">SUM(E27,E31,E35,E39,E43,E47,E51,E55,E59)</f>
        <v>5900</v>
      </c>
      <c r="F23" s="58">
        <f t="shared" si="2"/>
        <v>5674</v>
      </c>
      <c r="G23" s="58">
        <f t="shared" si="2"/>
        <v>226</v>
      </c>
      <c r="H23" s="59"/>
      <c r="I23" s="58">
        <f t="shared" ref="I23:K24" si="3">SUM(I27,I31,I35,I39,I43,I47,I51,I55,I59)</f>
        <v>383</v>
      </c>
      <c r="J23" s="58">
        <f t="shared" si="3"/>
        <v>360</v>
      </c>
      <c r="K23" s="58">
        <f t="shared" si="3"/>
        <v>23</v>
      </c>
    </row>
    <row r="24" spans="1:15" ht="15" customHeight="1" x14ac:dyDescent="0.25">
      <c r="B24" s="19"/>
      <c r="C24" s="19"/>
      <c r="D24" s="18">
        <v>2024</v>
      </c>
      <c r="E24" s="58">
        <f>SUM(E28,E32,E36,E40,E44,E48,E52,E56,E60)</f>
        <v>5853</v>
      </c>
      <c r="F24" s="58">
        <f t="shared" si="2"/>
        <v>5637</v>
      </c>
      <c r="G24" s="58">
        <f t="shared" si="2"/>
        <v>216</v>
      </c>
      <c r="H24" s="59"/>
      <c r="I24" s="58">
        <f t="shared" si="3"/>
        <v>355</v>
      </c>
      <c r="J24" s="58">
        <f t="shared" si="3"/>
        <v>347</v>
      </c>
      <c r="K24" s="58">
        <f t="shared" si="3"/>
        <v>8</v>
      </c>
    </row>
    <row r="25" spans="1:15" ht="8.1" customHeight="1" x14ac:dyDescent="0.25">
      <c r="D25" s="18"/>
      <c r="E25" s="59"/>
      <c r="F25" s="59"/>
      <c r="G25" s="59"/>
      <c r="H25" s="59"/>
      <c r="I25" s="59"/>
      <c r="J25" s="59"/>
      <c r="K25" s="59"/>
    </row>
    <row r="26" spans="1:15" ht="15" customHeight="1" x14ac:dyDescent="0.25">
      <c r="B26" s="19" t="s">
        <v>35</v>
      </c>
      <c r="D26" s="3">
        <v>2022</v>
      </c>
      <c r="E26" s="21">
        <f>SUM(F26:G26)</f>
        <v>24</v>
      </c>
      <c r="F26" s="21">
        <f>SUM(J26,'5.5a (2)'!F27,'5.5a (2)'!J27)</f>
        <v>23</v>
      </c>
      <c r="G26" s="21">
        <f>SUM(K26,'5.5a (2)'!G27,'5.5a (2)'!K27)</f>
        <v>1</v>
      </c>
      <c r="H26" s="60"/>
      <c r="I26" s="60" t="s">
        <v>19</v>
      </c>
      <c r="J26" s="60" t="s">
        <v>19</v>
      </c>
      <c r="K26" s="60" t="s">
        <v>19</v>
      </c>
    </row>
    <row r="27" spans="1:15" ht="15" customHeight="1" x14ac:dyDescent="0.25">
      <c r="B27" s="62" t="s">
        <v>34</v>
      </c>
      <c r="D27" s="3">
        <v>2023</v>
      </c>
      <c r="E27" s="21">
        <f t="shared" ref="E27:E28" si="4">SUM(F27:G27)</f>
        <v>36</v>
      </c>
      <c r="F27" s="21">
        <f>SUM(J27,'5.5a (2)'!F28,'5.5a (2)'!J28)</f>
        <v>35</v>
      </c>
      <c r="G27" s="21">
        <f>SUM(K27,'5.5a (2)'!G28,'5.5a (2)'!K28)</f>
        <v>1</v>
      </c>
      <c r="H27" s="60"/>
      <c r="I27" s="60" t="s">
        <v>19</v>
      </c>
      <c r="J27" s="60" t="s">
        <v>19</v>
      </c>
      <c r="K27" s="60" t="s">
        <v>19</v>
      </c>
    </row>
    <row r="28" spans="1:15" ht="15" customHeight="1" x14ac:dyDescent="0.25">
      <c r="D28" s="3">
        <v>2024</v>
      </c>
      <c r="E28" s="21">
        <f t="shared" si="4"/>
        <v>29</v>
      </c>
      <c r="F28" s="21">
        <f>SUM(J28,'5.5a (2)'!F29,'5.5a (2)'!J29)</f>
        <v>27</v>
      </c>
      <c r="G28" s="21">
        <f>SUM(K28,'5.5a (2)'!G29,'5.5a (2)'!K29)</f>
        <v>2</v>
      </c>
      <c r="H28" s="60"/>
      <c r="I28" s="60" t="s">
        <v>19</v>
      </c>
      <c r="J28" s="60" t="s">
        <v>19</v>
      </c>
      <c r="K28" s="60" t="s">
        <v>19</v>
      </c>
    </row>
    <row r="29" spans="1:15" ht="8.1" customHeight="1" x14ac:dyDescent="0.25">
      <c r="D29" s="24"/>
      <c r="E29" s="22"/>
      <c r="F29" s="22"/>
      <c r="G29" s="22"/>
      <c r="H29" s="22"/>
      <c r="I29" s="22"/>
      <c r="J29" s="22"/>
      <c r="K29" s="22"/>
    </row>
    <row r="30" spans="1:15" ht="15" customHeight="1" x14ac:dyDescent="0.25">
      <c r="B30" s="19" t="s">
        <v>36</v>
      </c>
      <c r="D30" s="3">
        <v>2022</v>
      </c>
      <c r="E30" s="21">
        <f>SUM(F30:G30)</f>
        <v>119</v>
      </c>
      <c r="F30" s="21">
        <f>SUM(J30,'5.5a (2)'!F31,'5.5a (2)'!J31)</f>
        <v>110</v>
      </c>
      <c r="G30" s="21">
        <f>SUM(K30,'5.5a (2)'!G31,'5.5a (2)'!K31)</f>
        <v>9</v>
      </c>
      <c r="H30" s="60"/>
      <c r="I30" s="60" t="s">
        <v>19</v>
      </c>
      <c r="J30" s="60" t="s">
        <v>19</v>
      </c>
      <c r="K30" s="60" t="s">
        <v>19</v>
      </c>
    </row>
    <row r="31" spans="1:15" ht="15" customHeight="1" x14ac:dyDescent="0.25">
      <c r="B31" s="62" t="s">
        <v>37</v>
      </c>
      <c r="D31" s="3">
        <v>2023</v>
      </c>
      <c r="E31" s="21">
        <f t="shared" ref="E31:E32" si="5">SUM(F31:G31)</f>
        <v>184</v>
      </c>
      <c r="F31" s="21">
        <f>SUM(J31,'5.5a (2)'!F32,'5.5a (2)'!J32)</f>
        <v>181</v>
      </c>
      <c r="G31" s="21">
        <f>SUM(K31,'5.5a (2)'!G32,'5.5a (2)'!K32)</f>
        <v>3</v>
      </c>
      <c r="H31" s="60"/>
      <c r="I31" s="21">
        <f t="shared" ref="I31" si="6">SUM(J31:K31)</f>
        <v>1</v>
      </c>
      <c r="J31" s="21">
        <v>1</v>
      </c>
      <c r="K31" s="60" t="s">
        <v>19</v>
      </c>
    </row>
    <row r="32" spans="1:15" ht="15" customHeight="1" x14ac:dyDescent="0.25">
      <c r="D32" s="3">
        <v>2024</v>
      </c>
      <c r="E32" s="21">
        <f t="shared" si="5"/>
        <v>181</v>
      </c>
      <c r="F32" s="21">
        <f>SUM(J32,'5.5a (2)'!F33,'5.5a (2)'!J33)</f>
        <v>177</v>
      </c>
      <c r="G32" s="21">
        <f>SUM(K32,'5.5a (2)'!G33,'5.5a (2)'!K33)</f>
        <v>4</v>
      </c>
      <c r="H32" s="60"/>
      <c r="I32" s="60" t="s">
        <v>19</v>
      </c>
      <c r="J32" s="21"/>
      <c r="K32" s="60" t="s">
        <v>19</v>
      </c>
    </row>
    <row r="33" spans="1:14" ht="8.1" customHeight="1" x14ac:dyDescent="0.25">
      <c r="D33" s="24"/>
      <c r="E33" s="22"/>
      <c r="F33" s="22"/>
      <c r="G33" s="22"/>
      <c r="H33" s="22"/>
      <c r="I33" s="22"/>
      <c r="J33" s="22"/>
      <c r="K33" s="22"/>
    </row>
    <row r="34" spans="1:14" ht="15" customHeight="1" x14ac:dyDescent="0.25">
      <c r="B34" s="19" t="s">
        <v>38</v>
      </c>
      <c r="D34" s="3">
        <v>2022</v>
      </c>
      <c r="E34" s="21">
        <f>SUM(F34:G34)</f>
        <v>364</v>
      </c>
      <c r="F34" s="21">
        <f>SUM(J34,'5.5a (2)'!F35,'5.5a (2)'!J35)</f>
        <v>343</v>
      </c>
      <c r="G34" s="21">
        <f>SUM(K34,'5.5a (2)'!G35,'5.5a (2)'!K35)</f>
        <v>21</v>
      </c>
      <c r="H34" s="60"/>
      <c r="I34" s="21">
        <f>SUM(J34:K34)</f>
        <v>1</v>
      </c>
      <c r="J34" s="21">
        <v>1</v>
      </c>
      <c r="K34" s="21"/>
    </row>
    <row r="35" spans="1:14" ht="15" customHeight="1" x14ac:dyDescent="0.25">
      <c r="B35" s="62" t="s">
        <v>39</v>
      </c>
      <c r="D35" s="3">
        <v>2023</v>
      </c>
      <c r="E35" s="21">
        <f t="shared" ref="E35:E36" si="7">SUM(F35:G35)</f>
        <v>369</v>
      </c>
      <c r="F35" s="21">
        <f>SUM(J35,'5.5a (2)'!F36,'5.5a (2)'!J36)</f>
        <v>347</v>
      </c>
      <c r="G35" s="21">
        <f>SUM(K35,'5.5a (2)'!G36,'5.5a (2)'!K36)</f>
        <v>22</v>
      </c>
      <c r="H35" s="60"/>
      <c r="I35" s="21">
        <f t="shared" ref="I35" si="8">SUM(J35:K35)</f>
        <v>2</v>
      </c>
      <c r="J35" s="21">
        <v>1</v>
      </c>
      <c r="K35" s="21">
        <v>1</v>
      </c>
    </row>
    <row r="36" spans="1:14" ht="15" customHeight="1" x14ac:dyDescent="0.25">
      <c r="D36" s="3">
        <v>2024</v>
      </c>
      <c r="E36" s="21">
        <f t="shared" si="7"/>
        <v>391</v>
      </c>
      <c r="F36" s="21">
        <f>SUM(J36,'5.5a (2)'!F37,'5.5a (2)'!J37)</f>
        <v>376</v>
      </c>
      <c r="G36" s="21">
        <f>SUM(K36,'5.5a (2)'!G37,'5.5a (2)'!K37)</f>
        <v>15</v>
      </c>
      <c r="H36" s="60"/>
      <c r="I36" s="60" t="s">
        <v>19</v>
      </c>
      <c r="J36" s="60" t="s">
        <v>19</v>
      </c>
      <c r="K36" s="60" t="s">
        <v>19</v>
      </c>
    </row>
    <row r="37" spans="1:14" ht="8.1" customHeight="1" x14ac:dyDescent="0.25">
      <c r="D37" s="24"/>
      <c r="E37" s="22"/>
      <c r="F37" s="22"/>
      <c r="G37" s="22"/>
      <c r="H37" s="22"/>
      <c r="I37" s="22"/>
      <c r="J37" s="22"/>
      <c r="K37" s="22"/>
    </row>
    <row r="38" spans="1:14" ht="15" customHeight="1" x14ac:dyDescent="0.25">
      <c r="B38" s="19" t="s">
        <v>40</v>
      </c>
      <c r="D38" s="3">
        <v>2022</v>
      </c>
      <c r="E38" s="21">
        <f>SUM(F38:G38)</f>
        <v>2558</v>
      </c>
      <c r="F38" s="21">
        <f>SUM(J38,'5.5a (2)'!F39,'5.5a (2)'!J39)</f>
        <v>2455</v>
      </c>
      <c r="G38" s="21">
        <f>SUM(K38,'5.5a (2)'!G39,'5.5a (2)'!K39)</f>
        <v>103</v>
      </c>
      <c r="H38" s="60"/>
      <c r="I38" s="21">
        <f>SUM(J38:K38)</f>
        <v>71</v>
      </c>
      <c r="J38" s="21">
        <v>68</v>
      </c>
      <c r="K38" s="21">
        <v>3</v>
      </c>
    </row>
    <row r="39" spans="1:14" ht="15" customHeight="1" x14ac:dyDescent="0.25">
      <c r="B39" s="62" t="s">
        <v>41</v>
      </c>
      <c r="D39" s="3">
        <v>2023</v>
      </c>
      <c r="E39" s="21">
        <f t="shared" ref="E39:E40" si="9">SUM(F39:G39)</f>
        <v>2343</v>
      </c>
      <c r="F39" s="21">
        <f>SUM(J39,'5.5a (2)'!F40,'5.5a (2)'!J40)</f>
        <v>2245</v>
      </c>
      <c r="G39" s="21">
        <f>SUM(K39,'5.5a (2)'!G40,'5.5a (2)'!K40)</f>
        <v>98</v>
      </c>
      <c r="H39" s="60"/>
      <c r="I39" s="21">
        <f t="shared" ref="I39:I40" si="10">SUM(J39:K39)</f>
        <v>99</v>
      </c>
      <c r="J39" s="21">
        <v>87</v>
      </c>
      <c r="K39" s="21">
        <v>12</v>
      </c>
    </row>
    <row r="40" spans="1:14" s="2" customFormat="1" ht="15" customHeight="1" x14ac:dyDescent="0.25">
      <c r="A40" s="1"/>
      <c r="D40" s="3">
        <v>2024</v>
      </c>
      <c r="E40" s="21">
        <f t="shared" si="9"/>
        <v>2230</v>
      </c>
      <c r="F40" s="21">
        <f>SUM(J40,'5.5a (2)'!F41,'5.5a (2)'!J41)</f>
        <v>2136</v>
      </c>
      <c r="G40" s="21">
        <f>SUM(K40,'5.5a (2)'!G41,'5.5a (2)'!K41)</f>
        <v>94</v>
      </c>
      <c r="H40" s="60"/>
      <c r="I40" s="21">
        <f t="shared" si="10"/>
        <v>93</v>
      </c>
      <c r="J40" s="21">
        <v>87</v>
      </c>
      <c r="K40" s="60">
        <v>6</v>
      </c>
      <c r="L40" s="20"/>
      <c r="M40" s="20"/>
      <c r="N40" s="150"/>
    </row>
    <row r="41" spans="1:14" ht="8.1" customHeight="1" x14ac:dyDescent="0.25">
      <c r="D41" s="24"/>
      <c r="E41" s="22"/>
      <c r="F41" s="22"/>
      <c r="G41" s="22"/>
      <c r="H41" s="22"/>
      <c r="I41" s="22"/>
      <c r="J41" s="22"/>
      <c r="K41" s="22"/>
    </row>
    <row r="42" spans="1:14" ht="15" customHeight="1" x14ac:dyDescent="0.25">
      <c r="A42" s="2"/>
      <c r="B42" s="19" t="s">
        <v>42</v>
      </c>
      <c r="D42" s="3">
        <v>2022</v>
      </c>
      <c r="E42" s="21">
        <f>SUM(F42:G42)</f>
        <v>1747</v>
      </c>
      <c r="F42" s="21">
        <f>SUM(J42,'5.5a (2)'!F43,'5.5a (2)'!J43)</f>
        <v>1674</v>
      </c>
      <c r="G42" s="21">
        <f>SUM(K42,'5.5a (2)'!G43,'5.5a (2)'!K43)</f>
        <v>73</v>
      </c>
      <c r="H42" s="60"/>
      <c r="I42" s="21">
        <f>SUM(J42:K42)</f>
        <v>161</v>
      </c>
      <c r="J42" s="21">
        <v>157</v>
      </c>
      <c r="K42" s="21">
        <v>4</v>
      </c>
    </row>
    <row r="43" spans="1:14" ht="15" customHeight="1" x14ac:dyDescent="0.25">
      <c r="B43" s="62" t="s">
        <v>43</v>
      </c>
      <c r="D43" s="3">
        <v>2023</v>
      </c>
      <c r="E43" s="21">
        <f t="shared" ref="E43:E44" si="11">SUM(F43:G43)</f>
        <v>1894</v>
      </c>
      <c r="F43" s="21">
        <f>SUM(J43,'5.5a (2)'!F44,'5.5a (2)'!J44)</f>
        <v>1817</v>
      </c>
      <c r="G43" s="21">
        <f>SUM(K43,'5.5a (2)'!G44,'5.5a (2)'!K44)</f>
        <v>77</v>
      </c>
      <c r="H43" s="60"/>
      <c r="I43" s="21">
        <f t="shared" ref="I43:I44" si="12">SUM(J43:K43)</f>
        <v>183</v>
      </c>
      <c r="J43" s="21">
        <v>176</v>
      </c>
      <c r="K43" s="21">
        <v>7</v>
      </c>
    </row>
    <row r="44" spans="1:14" ht="15" customHeight="1" x14ac:dyDescent="0.25">
      <c r="D44" s="3">
        <v>2024</v>
      </c>
      <c r="E44" s="21">
        <f t="shared" si="11"/>
        <v>1889</v>
      </c>
      <c r="F44" s="21">
        <f>SUM(J44,'5.5a (2)'!F45,'5.5a (2)'!J45)</f>
        <v>1823</v>
      </c>
      <c r="G44" s="21">
        <f>SUM(K44,'5.5a (2)'!G45,'5.5a (2)'!K45)</f>
        <v>66</v>
      </c>
      <c r="H44" s="60"/>
      <c r="I44" s="21">
        <f t="shared" si="12"/>
        <v>140</v>
      </c>
      <c r="J44" s="21">
        <v>138</v>
      </c>
      <c r="K44" s="21">
        <v>2</v>
      </c>
    </row>
    <row r="45" spans="1:14" ht="8.1" customHeight="1" x14ac:dyDescent="0.25">
      <c r="D45" s="24"/>
      <c r="E45" s="22"/>
      <c r="F45" s="22"/>
      <c r="G45" s="22"/>
      <c r="H45" s="22"/>
      <c r="I45" s="22"/>
      <c r="J45" s="22"/>
      <c r="K45" s="22"/>
    </row>
    <row r="46" spans="1:14" ht="15" customHeight="1" x14ac:dyDescent="0.25">
      <c r="B46" s="19" t="s">
        <v>44</v>
      </c>
      <c r="D46" s="3">
        <v>2022</v>
      </c>
      <c r="E46" s="21">
        <f>SUM(F46:G46)</f>
        <v>683</v>
      </c>
      <c r="F46" s="21">
        <f>SUM(J46,'5.5a (2)'!F47,'5.5a (2)'!J47)</f>
        <v>665</v>
      </c>
      <c r="G46" s="21">
        <f>SUM(K46,'5.5a (2)'!G47,'5.5a (2)'!K47)</f>
        <v>18</v>
      </c>
      <c r="H46" s="60"/>
      <c r="I46" s="21">
        <f>SUM(J46:K46)</f>
        <v>68</v>
      </c>
      <c r="J46" s="21">
        <v>63</v>
      </c>
      <c r="K46" s="21">
        <v>5</v>
      </c>
    </row>
    <row r="47" spans="1:14" ht="15" customHeight="1" x14ac:dyDescent="0.25">
      <c r="B47" s="62" t="s">
        <v>45</v>
      </c>
      <c r="D47" s="3">
        <v>2023</v>
      </c>
      <c r="E47" s="21">
        <f t="shared" ref="E47:E48" si="13">SUM(F47:G47)</f>
        <v>823</v>
      </c>
      <c r="F47" s="21">
        <f>SUM(J47,'5.5a (2)'!F48,'5.5a (2)'!J48)</f>
        <v>806</v>
      </c>
      <c r="G47" s="21">
        <f>SUM(K47,'5.5a (2)'!G48,'5.5a (2)'!K48)</f>
        <v>17</v>
      </c>
      <c r="H47" s="60"/>
      <c r="I47" s="21">
        <f t="shared" ref="I47:I48" si="14">SUM(J47:K47)</f>
        <v>72</v>
      </c>
      <c r="J47" s="21">
        <v>70</v>
      </c>
      <c r="K47" s="21">
        <v>2</v>
      </c>
    </row>
    <row r="48" spans="1:14" ht="15" customHeight="1" x14ac:dyDescent="0.25">
      <c r="D48" s="3">
        <v>2024</v>
      </c>
      <c r="E48" s="21">
        <f t="shared" si="13"/>
        <v>832</v>
      </c>
      <c r="F48" s="21">
        <f>SUM(J48,'5.5a (2)'!F49,'5.5a (2)'!J49)</f>
        <v>802</v>
      </c>
      <c r="G48" s="21">
        <f>SUM(K48,'5.5a (2)'!G49,'5.5a (2)'!K49)</f>
        <v>30</v>
      </c>
      <c r="H48" s="60"/>
      <c r="I48" s="21">
        <f t="shared" si="14"/>
        <v>79</v>
      </c>
      <c r="J48" s="21">
        <v>79</v>
      </c>
      <c r="K48" s="60" t="s">
        <v>19</v>
      </c>
    </row>
    <row r="49" spans="1:14" ht="8.1" customHeight="1" x14ac:dyDescent="0.25">
      <c r="D49" s="24"/>
      <c r="E49" s="22"/>
      <c r="F49" s="22"/>
      <c r="G49" s="22"/>
      <c r="H49" s="22"/>
      <c r="I49" s="22"/>
      <c r="J49" s="22"/>
      <c r="K49" s="22"/>
    </row>
    <row r="50" spans="1:14" ht="15" customHeight="1" x14ac:dyDescent="0.25">
      <c r="B50" s="19" t="s">
        <v>46</v>
      </c>
      <c r="D50" s="3">
        <v>2022</v>
      </c>
      <c r="E50" s="21">
        <f>SUM(F50:G50)</f>
        <v>182</v>
      </c>
      <c r="F50" s="21">
        <f>SUM(J50,'5.5a (2)'!F51,'5.5a (2)'!J51)</f>
        <v>171</v>
      </c>
      <c r="G50" s="21">
        <f>SUM(K50,'5.5a (2)'!G51,'5.5a (2)'!K51)</f>
        <v>11</v>
      </c>
      <c r="H50" s="60"/>
      <c r="I50" s="21">
        <f>SUM(J50:K50)</f>
        <v>21</v>
      </c>
      <c r="J50" s="21">
        <v>20</v>
      </c>
      <c r="K50" s="21">
        <v>1</v>
      </c>
    </row>
    <row r="51" spans="1:14" ht="15" customHeight="1" x14ac:dyDescent="0.25">
      <c r="B51" s="62" t="s">
        <v>47</v>
      </c>
      <c r="D51" s="3">
        <v>2023</v>
      </c>
      <c r="E51" s="21">
        <f t="shared" ref="E51:E52" si="15">SUM(F51:G51)</f>
        <v>145</v>
      </c>
      <c r="F51" s="21">
        <f>SUM(J51,'5.5a (2)'!F52,'5.5a (2)'!J52)</f>
        <v>139</v>
      </c>
      <c r="G51" s="21">
        <f>SUM(K51,'5.5a (2)'!G52,'5.5a (2)'!K52)</f>
        <v>6</v>
      </c>
      <c r="H51" s="60"/>
      <c r="I51" s="21">
        <f t="shared" ref="I51:I52" si="16">SUM(J51:K51)</f>
        <v>16</v>
      </c>
      <c r="J51" s="21">
        <v>16</v>
      </c>
      <c r="K51" s="60" t="s">
        <v>19</v>
      </c>
    </row>
    <row r="52" spans="1:14" ht="15" customHeight="1" x14ac:dyDescent="0.25">
      <c r="D52" s="3">
        <v>2024</v>
      </c>
      <c r="E52" s="21">
        <f t="shared" si="15"/>
        <v>160</v>
      </c>
      <c r="F52" s="21">
        <f>SUM(J52,'5.5a (2)'!F53,'5.5a (2)'!J53)</f>
        <v>157</v>
      </c>
      <c r="G52" s="21">
        <f>SUM(K52,'5.5a (2)'!G53,'5.5a (2)'!K53)</f>
        <v>3</v>
      </c>
      <c r="H52" s="60"/>
      <c r="I52" s="21">
        <f t="shared" si="16"/>
        <v>23</v>
      </c>
      <c r="J52" s="21">
        <v>23</v>
      </c>
      <c r="K52" s="60" t="s">
        <v>19</v>
      </c>
    </row>
    <row r="53" spans="1:14" ht="8.1" customHeight="1" x14ac:dyDescent="0.25">
      <c r="D53" s="24"/>
      <c r="E53" s="22"/>
      <c r="F53" s="22"/>
      <c r="G53" s="22"/>
      <c r="H53" s="22"/>
      <c r="I53" s="22"/>
      <c r="J53" s="22"/>
      <c r="K53" s="22"/>
    </row>
    <row r="54" spans="1:14" ht="15" customHeight="1" x14ac:dyDescent="0.2">
      <c r="B54" s="65" t="s">
        <v>150</v>
      </c>
      <c r="D54" s="3">
        <v>2022</v>
      </c>
      <c r="E54" s="21">
        <f>SUM(F54:G54)</f>
        <v>41</v>
      </c>
      <c r="F54" s="21">
        <f>SUM(J54,'5.5a (2)'!F55,'5.5a (2)'!J55)</f>
        <v>40</v>
      </c>
      <c r="G54" s="21">
        <f>SUM(K54,'5.5a (2)'!G55,'5.5a (2)'!K55)</f>
        <v>1</v>
      </c>
      <c r="H54" s="60"/>
      <c r="I54" s="21">
        <f>SUM(J54:K54)</f>
        <v>8</v>
      </c>
      <c r="J54" s="21">
        <v>8</v>
      </c>
      <c r="K54" s="60" t="s">
        <v>19</v>
      </c>
    </row>
    <row r="55" spans="1:14" ht="15" customHeight="1" x14ac:dyDescent="0.25">
      <c r="B55" s="62" t="s">
        <v>151</v>
      </c>
      <c r="D55" s="3">
        <v>2023</v>
      </c>
      <c r="E55" s="21">
        <f t="shared" ref="E55:E56" si="17">SUM(F55:G55)</f>
        <v>44</v>
      </c>
      <c r="F55" s="21">
        <f>SUM(J55,'5.5a (2)'!F56,'5.5a (2)'!J56)</f>
        <v>42</v>
      </c>
      <c r="G55" s="21">
        <f>SUM(K55,'5.5a (2)'!G56,'5.5a (2)'!K56)</f>
        <v>2</v>
      </c>
      <c r="H55" s="60"/>
      <c r="I55" s="21">
        <f t="shared" ref="I55:I56" si="18">SUM(J55:K55)</f>
        <v>10</v>
      </c>
      <c r="J55" s="21">
        <v>9</v>
      </c>
      <c r="K55" s="60">
        <v>1</v>
      </c>
    </row>
    <row r="56" spans="1:14" ht="15" customHeight="1" x14ac:dyDescent="0.25">
      <c r="D56" s="3">
        <v>2024</v>
      </c>
      <c r="E56" s="21">
        <f t="shared" si="17"/>
        <v>33</v>
      </c>
      <c r="F56" s="21">
        <f>SUM(J56,'5.5a (2)'!F57,'5.5a (2)'!J57)</f>
        <v>33</v>
      </c>
      <c r="G56" s="60" t="s">
        <v>19</v>
      </c>
      <c r="H56" s="60"/>
      <c r="I56" s="21">
        <f t="shared" si="18"/>
        <v>7</v>
      </c>
      <c r="J56" s="21">
        <v>7</v>
      </c>
      <c r="K56" s="60" t="s">
        <v>19</v>
      </c>
    </row>
    <row r="57" spans="1:14" ht="8.1" customHeight="1" x14ac:dyDescent="0.25">
      <c r="D57" s="24"/>
      <c r="E57" s="22"/>
      <c r="F57" s="22"/>
      <c r="G57" s="22"/>
      <c r="H57" s="22"/>
      <c r="I57" s="22"/>
      <c r="J57" s="22"/>
      <c r="K57" s="22"/>
    </row>
    <row r="58" spans="1:14" ht="15" customHeight="1" x14ac:dyDescent="0.2">
      <c r="B58" s="65" t="s">
        <v>48</v>
      </c>
      <c r="D58" s="3">
        <v>2022</v>
      </c>
      <c r="E58" s="21">
        <f>SUM(F58:G58)</f>
        <v>36</v>
      </c>
      <c r="F58" s="21">
        <f>SUM(J58,'5.5a (2)'!F59,'5.5a (2)'!J59)</f>
        <v>33</v>
      </c>
      <c r="G58" s="21">
        <f>SUM(K58,'5.5a (2)'!G59,'5.5a (2)'!K59)</f>
        <v>3</v>
      </c>
      <c r="H58" s="60"/>
      <c r="I58" s="21">
        <f>SUM(J58:K58)</f>
        <v>3</v>
      </c>
      <c r="J58" s="21">
        <v>2</v>
      </c>
      <c r="K58" s="60">
        <v>1</v>
      </c>
    </row>
    <row r="59" spans="1:14" ht="15" customHeight="1" x14ac:dyDescent="0.25">
      <c r="B59" s="62" t="s">
        <v>49</v>
      </c>
      <c r="D59" s="3">
        <v>2023</v>
      </c>
      <c r="E59" s="21">
        <f t="shared" ref="E59:E60" si="19">SUM(F59:G59)</f>
        <v>62</v>
      </c>
      <c r="F59" s="21">
        <f>SUM(J59,'5.5a (2)'!F60,'5.5a (2)'!J60)</f>
        <v>62</v>
      </c>
      <c r="G59" s="60" t="s">
        <v>19</v>
      </c>
      <c r="H59" s="60"/>
      <c r="I59" s="60" t="s">
        <v>19</v>
      </c>
      <c r="J59" s="60" t="s">
        <v>19</v>
      </c>
      <c r="K59" s="60" t="s">
        <v>19</v>
      </c>
    </row>
    <row r="60" spans="1:14" ht="15" customHeight="1" x14ac:dyDescent="0.25">
      <c r="D60" s="3">
        <v>2024</v>
      </c>
      <c r="E60" s="21">
        <f t="shared" si="19"/>
        <v>108</v>
      </c>
      <c r="F60" s="21">
        <f>SUM(J60,'5.5a (2)'!F61,'5.5a (2)'!J61)</f>
        <v>106</v>
      </c>
      <c r="G60" s="21">
        <f>SUM(K60,'5.5a (2)'!G61,'5.5a (2)'!K61)</f>
        <v>2</v>
      </c>
      <c r="H60" s="60"/>
      <c r="I60" s="21">
        <f t="shared" ref="I60" si="20">SUM(J60:K60)</f>
        <v>13</v>
      </c>
      <c r="J60" s="21">
        <v>13</v>
      </c>
      <c r="K60" s="60" t="s">
        <v>19</v>
      </c>
    </row>
    <row r="61" spans="1:14" ht="8.1" customHeight="1" thickBot="1" x14ac:dyDescent="0.3">
      <c r="A61" s="27"/>
      <c r="B61" s="28"/>
      <c r="C61" s="28"/>
      <c r="D61" s="29"/>
      <c r="E61" s="79"/>
      <c r="F61" s="79"/>
      <c r="G61" s="79"/>
      <c r="H61" s="79"/>
      <c r="I61" s="79"/>
      <c r="J61" s="79"/>
      <c r="K61" s="79"/>
      <c r="L61" s="151"/>
    </row>
    <row r="62" spans="1:14" s="34" customFormat="1" x14ac:dyDescent="0.25">
      <c r="A62" s="30"/>
      <c r="B62" s="31"/>
      <c r="C62" s="31"/>
      <c r="D62" s="32"/>
      <c r="E62" s="152"/>
      <c r="F62" s="152"/>
      <c r="G62" s="152"/>
      <c r="H62" s="152"/>
      <c r="I62" s="152"/>
      <c r="J62" s="152"/>
      <c r="K62" s="152"/>
      <c r="L62" s="153" t="s">
        <v>28</v>
      </c>
      <c r="M62" s="154"/>
      <c r="N62" s="154"/>
    </row>
    <row r="63" spans="1:14" s="30" customFormat="1" x14ac:dyDescent="0.25">
      <c r="A63" s="35"/>
      <c r="B63" s="31"/>
      <c r="C63" s="31"/>
      <c r="D63" s="32"/>
      <c r="E63" s="152"/>
      <c r="F63" s="152"/>
      <c r="G63" s="152"/>
      <c r="H63" s="152"/>
      <c r="I63" s="152"/>
      <c r="J63" s="152"/>
      <c r="K63" s="152"/>
      <c r="L63" s="155" t="s">
        <v>29</v>
      </c>
      <c r="M63" s="156"/>
      <c r="N63" s="156"/>
    </row>
  </sheetData>
  <mergeCells count="4">
    <mergeCell ref="E17:G17"/>
    <mergeCell ref="I17:K17"/>
    <mergeCell ref="I16:K16"/>
    <mergeCell ref="E16:G16"/>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0389-7D39-4922-9729-11A1E6EFF80D}">
  <sheetPr codeName="Sheet41"/>
  <dimension ref="A1:O64"/>
  <sheetViews>
    <sheetView showGridLines="0" view="pageBreakPreview" zoomScaleNormal="90" zoomScaleSheetLayoutView="100" workbookViewId="0">
      <selection activeCell="A15" sqref="A15:XFD15"/>
    </sheetView>
  </sheetViews>
  <sheetFormatPr defaultColWidth="9.140625" defaultRowHeight="13.5" x14ac:dyDescent="0.25"/>
  <cols>
    <col min="1" max="1" width="1.7109375" style="1" customWidth="1"/>
    <col min="2" max="2" width="14.7109375" style="2" customWidth="1"/>
    <col min="3" max="3" width="6.42578125" style="2" customWidth="1"/>
    <col min="4" max="4" width="9.42578125" style="3" customWidth="1"/>
    <col min="5" max="7" width="12.140625" style="131" customWidth="1"/>
    <col min="8" max="8" width="1.28515625" style="131" customWidth="1"/>
    <col min="9" max="11" width="12.140625" style="131" customWidth="1"/>
    <col min="12" max="12" width="2.140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row r="6" spans="1:15" ht="12" customHeight="1" x14ac:dyDescent="0.25"/>
    <row r="7" spans="1:15" ht="12" customHeight="1" x14ac:dyDescent="0.25"/>
    <row r="8" spans="1:15" ht="12" customHeight="1" x14ac:dyDescent="0.25"/>
    <row r="9" spans="1:15" ht="12" customHeight="1" x14ac:dyDescent="0.25">
      <c r="D9" s="1"/>
      <c r="E9" s="20"/>
      <c r="F9" s="20"/>
      <c r="G9" s="20"/>
      <c r="H9" s="20"/>
      <c r="I9" s="20"/>
      <c r="J9" s="20"/>
      <c r="K9" s="20"/>
    </row>
    <row r="10" spans="1:15" ht="12" customHeight="1" x14ac:dyDescent="0.25">
      <c r="D10" s="1"/>
      <c r="E10" s="20"/>
      <c r="F10" s="20"/>
      <c r="G10" s="20"/>
      <c r="H10" s="20"/>
      <c r="I10" s="20"/>
      <c r="J10" s="20"/>
      <c r="K10" s="20"/>
    </row>
    <row r="11" spans="1:15" ht="8.25" customHeight="1" x14ac:dyDescent="0.25">
      <c r="D11" s="1"/>
      <c r="E11" s="20"/>
      <c r="F11" s="20"/>
      <c r="G11" s="20"/>
      <c r="H11" s="20"/>
      <c r="I11" s="20"/>
      <c r="J11" s="20"/>
      <c r="K11" s="20"/>
    </row>
    <row r="12" spans="1:15" s="74" customFormat="1" ht="15" customHeight="1" x14ac:dyDescent="0.25">
      <c r="B12" s="4" t="s">
        <v>196</v>
      </c>
      <c r="C12" s="80" t="s">
        <v>270</v>
      </c>
      <c r="D12" s="77"/>
      <c r="E12" s="175"/>
      <c r="F12" s="175"/>
      <c r="G12" s="175"/>
      <c r="H12" s="175"/>
      <c r="I12" s="175"/>
      <c r="J12" s="175"/>
      <c r="K12" s="175"/>
      <c r="L12" s="176"/>
      <c r="M12" s="177"/>
      <c r="N12" s="177"/>
    </row>
    <row r="13" spans="1:15" s="74" customFormat="1" ht="15" customHeight="1" x14ac:dyDescent="0.25">
      <c r="B13" s="4"/>
      <c r="C13" s="80" t="s">
        <v>161</v>
      </c>
      <c r="D13" s="77"/>
      <c r="E13" s="175"/>
      <c r="F13" s="175"/>
      <c r="G13" s="175"/>
      <c r="H13" s="175"/>
      <c r="I13" s="175"/>
      <c r="J13" s="175"/>
      <c r="K13" s="175"/>
      <c r="L13" s="176"/>
      <c r="M13" s="177"/>
      <c r="N13" s="177"/>
    </row>
    <row r="14" spans="1:15" s="11" customFormat="1" ht="16.5" customHeight="1" x14ac:dyDescent="0.25">
      <c r="B14" s="128" t="s">
        <v>197</v>
      </c>
      <c r="C14" s="192" t="s">
        <v>271</v>
      </c>
      <c r="D14" s="192"/>
      <c r="E14" s="192"/>
      <c r="F14" s="192"/>
      <c r="G14" s="192"/>
      <c r="H14" s="192"/>
      <c r="I14" s="192"/>
      <c r="J14" s="192"/>
      <c r="K14" s="192"/>
      <c r="L14" s="138"/>
      <c r="M14" s="138"/>
      <c r="N14" s="138"/>
    </row>
    <row r="15" spans="1:15" ht="19.5" customHeight="1" thickBot="1" x14ac:dyDescent="0.3">
      <c r="E15" s="3"/>
      <c r="F15" s="3"/>
      <c r="G15" s="3"/>
      <c r="H15" s="6"/>
      <c r="I15" s="1"/>
      <c r="J15" s="1"/>
      <c r="K15" s="1"/>
      <c r="L15" s="6" t="s">
        <v>297</v>
      </c>
      <c r="M15" s="1"/>
      <c r="N15" s="1"/>
    </row>
    <row r="16" spans="1:15" ht="4.5" customHeight="1" thickTop="1" x14ac:dyDescent="0.25">
      <c r="A16" s="40"/>
      <c r="B16" s="41"/>
      <c r="C16" s="41"/>
      <c r="D16" s="42"/>
      <c r="E16" s="139"/>
      <c r="F16" s="139"/>
      <c r="G16" s="139"/>
      <c r="H16" s="139"/>
      <c r="I16" s="139"/>
      <c r="J16" s="139"/>
      <c r="K16" s="139"/>
      <c r="L16" s="140"/>
    </row>
    <row r="17" spans="1:15" ht="15" customHeight="1" x14ac:dyDescent="0.2">
      <c r="A17" s="43"/>
      <c r="B17" s="63" t="s">
        <v>32</v>
      </c>
      <c r="C17" s="45"/>
      <c r="D17" s="73" t="s">
        <v>1</v>
      </c>
      <c r="E17" s="189" t="s">
        <v>30</v>
      </c>
      <c r="F17" s="189"/>
      <c r="G17" s="189"/>
      <c r="H17" s="141"/>
      <c r="I17" s="189" t="s">
        <v>31</v>
      </c>
      <c r="J17" s="189"/>
      <c r="K17" s="189"/>
      <c r="L17" s="142"/>
    </row>
    <row r="18" spans="1:15" ht="15" customHeight="1" x14ac:dyDescent="0.25">
      <c r="A18" s="43"/>
      <c r="B18" s="64" t="s">
        <v>33</v>
      </c>
      <c r="C18" s="45"/>
      <c r="D18" s="49" t="s">
        <v>3</v>
      </c>
      <c r="E18" s="186" t="s">
        <v>174</v>
      </c>
      <c r="F18" s="186"/>
      <c r="G18" s="186"/>
      <c r="H18" s="143"/>
      <c r="I18" s="186" t="s">
        <v>179</v>
      </c>
      <c r="J18" s="186"/>
      <c r="K18" s="186"/>
      <c r="L18" s="142"/>
    </row>
    <row r="19" spans="1:15" ht="15" customHeight="1" x14ac:dyDescent="0.25">
      <c r="A19" s="43"/>
      <c r="B19" s="48"/>
      <c r="C19" s="45"/>
      <c r="D19" s="49"/>
      <c r="E19" s="144" t="s">
        <v>20</v>
      </c>
      <c r="F19" s="144" t="s">
        <v>21</v>
      </c>
      <c r="G19" s="144" t="s">
        <v>22</v>
      </c>
      <c r="H19" s="144"/>
      <c r="I19" s="144" t="s">
        <v>20</v>
      </c>
      <c r="J19" s="144" t="s">
        <v>21</v>
      </c>
      <c r="K19" s="144" t="s">
        <v>22</v>
      </c>
      <c r="L19" s="142"/>
    </row>
    <row r="20" spans="1:15" ht="15" customHeight="1" x14ac:dyDescent="0.25">
      <c r="A20" s="43"/>
      <c r="B20" s="48"/>
      <c r="C20" s="45"/>
      <c r="D20" s="49"/>
      <c r="E20" s="145" t="s">
        <v>23</v>
      </c>
      <c r="F20" s="145" t="s">
        <v>24</v>
      </c>
      <c r="G20" s="145" t="s">
        <v>25</v>
      </c>
      <c r="H20" s="145"/>
      <c r="I20" s="145" t="s">
        <v>23</v>
      </c>
      <c r="J20" s="145" t="s">
        <v>24</v>
      </c>
      <c r="K20" s="145" t="s">
        <v>25</v>
      </c>
      <c r="L20" s="142"/>
    </row>
    <row r="21" spans="1:15" s="13" customFormat="1" ht="8.1" customHeight="1" x14ac:dyDescent="0.25">
      <c r="A21" s="51"/>
      <c r="B21" s="52"/>
      <c r="C21" s="51"/>
      <c r="D21" s="53"/>
      <c r="E21" s="146"/>
      <c r="F21" s="146"/>
      <c r="G21" s="146"/>
      <c r="H21" s="146"/>
      <c r="I21" s="146"/>
      <c r="J21" s="146"/>
      <c r="K21" s="146"/>
      <c r="L21" s="147"/>
      <c r="M21" s="148"/>
      <c r="N21" s="148"/>
    </row>
    <row r="22" spans="1:15" ht="8.1" customHeight="1" x14ac:dyDescent="0.25">
      <c r="A22" s="13"/>
      <c r="B22" s="14"/>
      <c r="C22" s="14"/>
      <c r="D22" s="15"/>
      <c r="E22" s="149"/>
      <c r="F22" s="149"/>
      <c r="G22" s="149"/>
      <c r="H22" s="149"/>
      <c r="I22" s="149"/>
      <c r="J22" s="149"/>
      <c r="K22" s="149"/>
      <c r="L22" s="148"/>
      <c r="O22" s="16"/>
    </row>
    <row r="23" spans="1:15" ht="15" customHeight="1" x14ac:dyDescent="0.25">
      <c r="A23" s="13"/>
      <c r="B23" s="14" t="s">
        <v>20</v>
      </c>
      <c r="C23" s="17"/>
      <c r="D23" s="18">
        <v>2022</v>
      </c>
      <c r="E23" s="58">
        <f>SUM(E27,E31,E35,E39,E43,E47,E51,E55,E59)</f>
        <v>1506</v>
      </c>
      <c r="F23" s="58">
        <f t="shared" ref="F23:G23" si="0">SUM(F27,F31,F35,F39,F43,F47,F51,F55,F59)</f>
        <v>1407</v>
      </c>
      <c r="G23" s="58">
        <f t="shared" si="0"/>
        <v>99</v>
      </c>
      <c r="H23" s="59"/>
      <c r="I23" s="58">
        <f>SUM(I27,I31,I35,I39,I43,I47,I51,I55,I59)</f>
        <v>3915</v>
      </c>
      <c r="J23" s="58">
        <f t="shared" ref="J23:K23" si="1">SUM(J27,J31,J35,J39,J43,J47,J51,J55,J59)</f>
        <v>3788</v>
      </c>
      <c r="K23" s="58">
        <f t="shared" si="1"/>
        <v>127</v>
      </c>
      <c r="L23" s="148"/>
    </row>
    <row r="24" spans="1:15" ht="15" customHeight="1" x14ac:dyDescent="0.25">
      <c r="B24" s="62" t="s">
        <v>23</v>
      </c>
      <c r="C24" s="19"/>
      <c r="D24" s="18">
        <v>2023</v>
      </c>
      <c r="E24" s="58">
        <f t="shared" ref="E24:G25" si="2">SUM(E28,E32,E36,E40,E44,E48,E52,E56,E60)</f>
        <v>1537</v>
      </c>
      <c r="F24" s="58">
        <f t="shared" si="2"/>
        <v>1467</v>
      </c>
      <c r="G24" s="58">
        <f t="shared" si="2"/>
        <v>70</v>
      </c>
      <c r="H24" s="59"/>
      <c r="I24" s="58">
        <f t="shared" ref="I24:K25" si="3">SUM(I28,I32,I36,I40,I44,I48,I52,I56,I60)</f>
        <v>3980</v>
      </c>
      <c r="J24" s="58">
        <f t="shared" si="3"/>
        <v>3847</v>
      </c>
      <c r="K24" s="58">
        <f t="shared" si="3"/>
        <v>133</v>
      </c>
    </row>
    <row r="25" spans="1:15" ht="15" customHeight="1" x14ac:dyDescent="0.25">
      <c r="B25" s="19"/>
      <c r="C25" s="19"/>
      <c r="D25" s="18">
        <v>2024</v>
      </c>
      <c r="E25" s="58">
        <f t="shared" si="2"/>
        <v>1528</v>
      </c>
      <c r="F25" s="58">
        <f t="shared" si="2"/>
        <v>1464</v>
      </c>
      <c r="G25" s="58">
        <f t="shared" si="2"/>
        <v>64</v>
      </c>
      <c r="H25" s="59"/>
      <c r="I25" s="58">
        <f>SUM(I29,I33,I37,I41,I45,I49,I53,I57,I61)</f>
        <v>3970</v>
      </c>
      <c r="J25" s="58">
        <f t="shared" si="3"/>
        <v>3826</v>
      </c>
      <c r="K25" s="58">
        <f t="shared" si="3"/>
        <v>144</v>
      </c>
    </row>
    <row r="26" spans="1:15" ht="8.1" customHeight="1" x14ac:dyDescent="0.25">
      <c r="D26" s="18"/>
      <c r="E26" s="59"/>
      <c r="F26" s="59"/>
      <c r="G26" s="59"/>
      <c r="H26" s="59"/>
      <c r="I26" s="59"/>
      <c r="J26" s="59"/>
      <c r="K26" s="59"/>
    </row>
    <row r="27" spans="1:15" ht="15" customHeight="1" x14ac:dyDescent="0.25">
      <c r="B27" s="19" t="s">
        <v>35</v>
      </c>
      <c r="D27" s="3">
        <v>2022</v>
      </c>
      <c r="E27" s="60" t="s">
        <v>19</v>
      </c>
      <c r="F27" s="60" t="s">
        <v>19</v>
      </c>
      <c r="G27" s="60" t="s">
        <v>19</v>
      </c>
      <c r="H27" s="60"/>
      <c r="I27" s="21">
        <f>SUM(J27:K27)</f>
        <v>24</v>
      </c>
      <c r="J27" s="21">
        <v>23</v>
      </c>
      <c r="K27" s="21">
        <v>1</v>
      </c>
    </row>
    <row r="28" spans="1:15" ht="15" customHeight="1" x14ac:dyDescent="0.25">
      <c r="B28" s="62" t="s">
        <v>34</v>
      </c>
      <c r="D28" s="3">
        <v>2023</v>
      </c>
      <c r="E28" s="60" t="s">
        <v>19</v>
      </c>
      <c r="F28" s="60" t="s">
        <v>19</v>
      </c>
      <c r="G28" s="60" t="s">
        <v>19</v>
      </c>
      <c r="H28" s="60"/>
      <c r="I28" s="21">
        <f t="shared" ref="I28:I29" si="4">SUM(J28:K28)</f>
        <v>36</v>
      </c>
      <c r="J28" s="21">
        <v>35</v>
      </c>
      <c r="K28" s="21">
        <v>1</v>
      </c>
    </row>
    <row r="29" spans="1:15" ht="15" customHeight="1" x14ac:dyDescent="0.25">
      <c r="D29" s="3">
        <v>2024</v>
      </c>
      <c r="E29" s="21">
        <f t="shared" ref="E29" si="5">SUM(F29:G29)</f>
        <v>1</v>
      </c>
      <c r="F29" s="21">
        <v>1</v>
      </c>
      <c r="G29" s="60" t="s">
        <v>19</v>
      </c>
      <c r="H29" s="60"/>
      <c r="I29" s="21">
        <f t="shared" si="4"/>
        <v>28</v>
      </c>
      <c r="J29" s="21">
        <v>26</v>
      </c>
      <c r="K29" s="21">
        <v>2</v>
      </c>
    </row>
    <row r="30" spans="1:15" ht="8.1" customHeight="1" x14ac:dyDescent="0.25">
      <c r="D30" s="24"/>
      <c r="E30" s="22"/>
      <c r="F30" s="22"/>
      <c r="G30" s="22"/>
      <c r="H30" s="22"/>
      <c r="I30" s="22"/>
      <c r="J30" s="22"/>
      <c r="K30" s="22"/>
    </row>
    <row r="31" spans="1:15" ht="15" customHeight="1" x14ac:dyDescent="0.25">
      <c r="B31" s="19" t="s">
        <v>36</v>
      </c>
      <c r="D31" s="3">
        <v>2022</v>
      </c>
      <c r="E31" s="21">
        <f>SUM(F31:G31)</f>
        <v>1</v>
      </c>
      <c r="F31" s="21">
        <v>1</v>
      </c>
      <c r="G31" s="60" t="s">
        <v>19</v>
      </c>
      <c r="H31" s="60"/>
      <c r="I31" s="21">
        <f>SUM(J31:K31)</f>
        <v>118</v>
      </c>
      <c r="J31" s="21">
        <v>109</v>
      </c>
      <c r="K31" s="21">
        <v>9</v>
      </c>
    </row>
    <row r="32" spans="1:15" ht="15" customHeight="1" x14ac:dyDescent="0.25">
      <c r="B32" s="62" t="s">
        <v>37</v>
      </c>
      <c r="D32" s="3">
        <v>2023</v>
      </c>
      <c r="E32" s="21">
        <f t="shared" ref="E32:E33" si="6">SUM(F32:G32)</f>
        <v>2</v>
      </c>
      <c r="F32" s="21">
        <v>2</v>
      </c>
      <c r="G32" s="60" t="s">
        <v>19</v>
      </c>
      <c r="H32" s="60"/>
      <c r="I32" s="21">
        <f t="shared" ref="I32:I33" si="7">SUM(J32:K32)</f>
        <v>181</v>
      </c>
      <c r="J32" s="21">
        <v>178</v>
      </c>
      <c r="K32" s="21">
        <v>3</v>
      </c>
    </row>
    <row r="33" spans="1:14" ht="15" customHeight="1" x14ac:dyDescent="0.25">
      <c r="D33" s="3">
        <v>2024</v>
      </c>
      <c r="E33" s="21">
        <f t="shared" si="6"/>
        <v>7</v>
      </c>
      <c r="F33" s="21">
        <v>7</v>
      </c>
      <c r="G33" s="60" t="s">
        <v>19</v>
      </c>
      <c r="H33" s="60"/>
      <c r="I33" s="21">
        <f t="shared" si="7"/>
        <v>174</v>
      </c>
      <c r="J33" s="21">
        <v>170</v>
      </c>
      <c r="K33" s="21">
        <v>4</v>
      </c>
    </row>
    <row r="34" spans="1:14" ht="8.1" customHeight="1" x14ac:dyDescent="0.25">
      <c r="D34" s="24"/>
      <c r="E34" s="22"/>
      <c r="F34" s="22"/>
      <c r="G34" s="22"/>
      <c r="H34" s="22"/>
      <c r="I34" s="22"/>
      <c r="J34" s="22"/>
      <c r="K34" s="22"/>
    </row>
    <row r="35" spans="1:14" ht="15" customHeight="1" x14ac:dyDescent="0.25">
      <c r="B35" s="19" t="s">
        <v>38</v>
      </c>
      <c r="D35" s="3">
        <v>2022</v>
      </c>
      <c r="E35" s="21">
        <f>SUM(F35:G35)</f>
        <v>21</v>
      </c>
      <c r="F35" s="21">
        <v>20</v>
      </c>
      <c r="G35" s="21">
        <v>1</v>
      </c>
      <c r="H35" s="60"/>
      <c r="I35" s="21">
        <f>SUM(J35:K35)</f>
        <v>342</v>
      </c>
      <c r="J35" s="21">
        <v>322</v>
      </c>
      <c r="K35" s="21">
        <v>20</v>
      </c>
    </row>
    <row r="36" spans="1:14" ht="15" customHeight="1" x14ac:dyDescent="0.25">
      <c r="B36" s="62" t="s">
        <v>39</v>
      </c>
      <c r="D36" s="3">
        <v>2023</v>
      </c>
      <c r="E36" s="21">
        <f t="shared" ref="E36:E37" si="8">SUM(F36:G36)</f>
        <v>13</v>
      </c>
      <c r="F36" s="21">
        <v>10</v>
      </c>
      <c r="G36" s="21">
        <v>3</v>
      </c>
      <c r="H36" s="60"/>
      <c r="I36" s="21">
        <f t="shared" ref="I36:I37" si="9">SUM(J36:K36)</f>
        <v>354</v>
      </c>
      <c r="J36" s="21">
        <v>336</v>
      </c>
      <c r="K36" s="21">
        <v>18</v>
      </c>
    </row>
    <row r="37" spans="1:14" ht="15" customHeight="1" x14ac:dyDescent="0.25">
      <c r="D37" s="3">
        <v>2024</v>
      </c>
      <c r="E37" s="21">
        <f t="shared" si="8"/>
        <v>27</v>
      </c>
      <c r="F37" s="21">
        <v>24</v>
      </c>
      <c r="G37" s="60">
        <v>3</v>
      </c>
      <c r="H37" s="60"/>
      <c r="I37" s="21">
        <f t="shared" si="9"/>
        <v>364</v>
      </c>
      <c r="J37" s="21">
        <v>352</v>
      </c>
      <c r="K37" s="60">
        <v>12</v>
      </c>
    </row>
    <row r="38" spans="1:14" ht="8.1" customHeight="1" x14ac:dyDescent="0.25">
      <c r="D38" s="24"/>
      <c r="E38" s="22"/>
      <c r="F38" s="22"/>
      <c r="G38" s="22"/>
      <c r="H38" s="22"/>
      <c r="I38" s="22"/>
      <c r="J38" s="22"/>
      <c r="K38" s="22"/>
    </row>
    <row r="39" spans="1:14" ht="15" customHeight="1" x14ac:dyDescent="0.25">
      <c r="B39" s="19" t="s">
        <v>40</v>
      </c>
      <c r="D39" s="3">
        <v>2022</v>
      </c>
      <c r="E39" s="21">
        <f>SUM(F39:G39)</f>
        <v>558</v>
      </c>
      <c r="F39" s="21">
        <v>500</v>
      </c>
      <c r="G39" s="21">
        <v>58</v>
      </c>
      <c r="H39" s="60"/>
      <c r="I39" s="21">
        <f>SUM(J39:K39)</f>
        <v>1929</v>
      </c>
      <c r="J39" s="21">
        <v>1887</v>
      </c>
      <c r="K39" s="21">
        <v>42</v>
      </c>
    </row>
    <row r="40" spans="1:14" ht="15" customHeight="1" x14ac:dyDescent="0.25">
      <c r="B40" s="62" t="s">
        <v>41</v>
      </c>
      <c r="D40" s="3">
        <v>2023</v>
      </c>
      <c r="E40" s="21">
        <f t="shared" ref="E40:E41" si="10">SUM(F40:G40)</f>
        <v>447</v>
      </c>
      <c r="F40" s="21">
        <v>416</v>
      </c>
      <c r="G40" s="21">
        <v>31</v>
      </c>
      <c r="H40" s="60"/>
      <c r="I40" s="21">
        <f t="shared" ref="I40:I41" si="11">SUM(J40:K40)</f>
        <v>1797</v>
      </c>
      <c r="J40" s="21">
        <v>1742</v>
      </c>
      <c r="K40" s="21">
        <v>55</v>
      </c>
    </row>
    <row r="41" spans="1:14" s="2" customFormat="1" ht="15" customHeight="1" x14ac:dyDescent="0.25">
      <c r="A41" s="1"/>
      <c r="D41" s="3">
        <v>2024</v>
      </c>
      <c r="E41" s="21">
        <f t="shared" si="10"/>
        <v>419</v>
      </c>
      <c r="F41" s="21">
        <v>399</v>
      </c>
      <c r="G41" s="60">
        <v>20</v>
      </c>
      <c r="H41" s="60"/>
      <c r="I41" s="21">
        <f t="shared" si="11"/>
        <v>1718</v>
      </c>
      <c r="J41" s="21">
        <v>1650</v>
      </c>
      <c r="K41" s="21">
        <v>68</v>
      </c>
      <c r="L41" s="20"/>
      <c r="M41" s="20"/>
      <c r="N41" s="150"/>
    </row>
    <row r="42" spans="1:14" ht="8.1" customHeight="1" x14ac:dyDescent="0.25">
      <c r="D42" s="24"/>
      <c r="E42" s="22"/>
      <c r="F42" s="22"/>
      <c r="G42" s="22"/>
      <c r="H42" s="22"/>
      <c r="I42" s="22"/>
      <c r="J42" s="22"/>
      <c r="K42" s="22"/>
    </row>
    <row r="43" spans="1:14" ht="15" customHeight="1" x14ac:dyDescent="0.25">
      <c r="A43" s="2"/>
      <c r="B43" s="19" t="s">
        <v>42</v>
      </c>
      <c r="D43" s="3">
        <v>2022</v>
      </c>
      <c r="E43" s="21">
        <f>SUM(F43:G43)</f>
        <v>594</v>
      </c>
      <c r="F43" s="21">
        <v>570</v>
      </c>
      <c r="G43" s="21">
        <v>24</v>
      </c>
      <c r="H43" s="60"/>
      <c r="I43" s="21">
        <f>SUM(J43:K43)</f>
        <v>992</v>
      </c>
      <c r="J43" s="21">
        <v>947</v>
      </c>
      <c r="K43" s="21">
        <v>45</v>
      </c>
    </row>
    <row r="44" spans="1:14" ht="15" customHeight="1" x14ac:dyDescent="0.25">
      <c r="B44" s="62" t="s">
        <v>43</v>
      </c>
      <c r="D44" s="3">
        <v>2023</v>
      </c>
      <c r="E44" s="21">
        <f t="shared" ref="E44:E45" si="12">SUM(F44:G44)</f>
        <v>634</v>
      </c>
      <c r="F44" s="21">
        <v>604</v>
      </c>
      <c r="G44" s="21">
        <v>30</v>
      </c>
      <c r="H44" s="60"/>
      <c r="I44" s="21">
        <f t="shared" ref="I44:I45" si="13">SUM(J44:K44)</f>
        <v>1077</v>
      </c>
      <c r="J44" s="21">
        <v>1037</v>
      </c>
      <c r="K44" s="21">
        <v>40</v>
      </c>
    </row>
    <row r="45" spans="1:14" ht="15" customHeight="1" x14ac:dyDescent="0.25">
      <c r="D45" s="3">
        <v>2024</v>
      </c>
      <c r="E45" s="21">
        <f t="shared" si="12"/>
        <v>623</v>
      </c>
      <c r="F45" s="21">
        <v>598</v>
      </c>
      <c r="G45" s="21">
        <v>25</v>
      </c>
      <c r="H45" s="60"/>
      <c r="I45" s="21">
        <f t="shared" si="13"/>
        <v>1126</v>
      </c>
      <c r="J45" s="21">
        <v>1087</v>
      </c>
      <c r="K45" s="21">
        <v>39</v>
      </c>
    </row>
    <row r="46" spans="1:14" ht="8.1" customHeight="1" x14ac:dyDescent="0.25">
      <c r="D46" s="24"/>
      <c r="E46" s="22"/>
      <c r="F46" s="22"/>
      <c r="G46" s="22"/>
      <c r="H46" s="22"/>
      <c r="I46" s="22"/>
      <c r="J46" s="22"/>
      <c r="K46" s="22"/>
    </row>
    <row r="47" spans="1:14" ht="15" customHeight="1" x14ac:dyDescent="0.25">
      <c r="B47" s="19" t="s">
        <v>44</v>
      </c>
      <c r="D47" s="3">
        <v>2022</v>
      </c>
      <c r="E47" s="21">
        <f>SUM(F47:G47)</f>
        <v>234</v>
      </c>
      <c r="F47" s="21">
        <v>227</v>
      </c>
      <c r="G47" s="21">
        <v>7</v>
      </c>
      <c r="H47" s="60"/>
      <c r="I47" s="21">
        <f>SUM(J47:K47)</f>
        <v>381</v>
      </c>
      <c r="J47" s="21">
        <v>375</v>
      </c>
      <c r="K47" s="21">
        <v>6</v>
      </c>
    </row>
    <row r="48" spans="1:14" ht="15" customHeight="1" x14ac:dyDescent="0.25">
      <c r="B48" s="62" t="s">
        <v>45</v>
      </c>
      <c r="D48" s="3">
        <v>2023</v>
      </c>
      <c r="E48" s="21">
        <f t="shared" ref="E48:E49" si="14">SUM(F48:G48)</f>
        <v>343</v>
      </c>
      <c r="F48" s="21">
        <v>338</v>
      </c>
      <c r="G48" s="21">
        <v>5</v>
      </c>
      <c r="H48" s="60"/>
      <c r="I48" s="21">
        <f t="shared" ref="I48:I49" si="15">SUM(J48:K48)</f>
        <v>408</v>
      </c>
      <c r="J48" s="21">
        <v>398</v>
      </c>
      <c r="K48" s="21">
        <v>10</v>
      </c>
    </row>
    <row r="49" spans="1:14" ht="15" customHeight="1" x14ac:dyDescent="0.25">
      <c r="D49" s="3">
        <v>2024</v>
      </c>
      <c r="E49" s="21">
        <f t="shared" si="14"/>
        <v>354</v>
      </c>
      <c r="F49" s="21">
        <v>340</v>
      </c>
      <c r="G49" s="21">
        <v>14</v>
      </c>
      <c r="H49" s="60"/>
      <c r="I49" s="21">
        <f t="shared" si="15"/>
        <v>399</v>
      </c>
      <c r="J49" s="21">
        <v>383</v>
      </c>
      <c r="K49" s="60">
        <v>16</v>
      </c>
    </row>
    <row r="50" spans="1:14" ht="8.1" customHeight="1" x14ac:dyDescent="0.25">
      <c r="D50" s="24"/>
      <c r="E50" s="22"/>
      <c r="F50" s="22"/>
      <c r="G50" s="22"/>
      <c r="H50" s="22"/>
      <c r="I50" s="22"/>
      <c r="J50" s="22"/>
      <c r="K50" s="22"/>
    </row>
    <row r="51" spans="1:14" ht="15" customHeight="1" x14ac:dyDescent="0.25">
      <c r="B51" s="19" t="s">
        <v>46</v>
      </c>
      <c r="D51" s="3">
        <v>2022</v>
      </c>
      <c r="E51" s="21">
        <f>SUM(F51:G51)</f>
        <v>77</v>
      </c>
      <c r="F51" s="21">
        <v>69</v>
      </c>
      <c r="G51" s="21">
        <v>8</v>
      </c>
      <c r="H51" s="60"/>
      <c r="I51" s="21">
        <f>SUM(J51:K51)</f>
        <v>84</v>
      </c>
      <c r="J51" s="21">
        <v>82</v>
      </c>
      <c r="K51" s="21">
        <v>2</v>
      </c>
    </row>
    <row r="52" spans="1:14" ht="15" customHeight="1" x14ac:dyDescent="0.25">
      <c r="B52" s="62" t="s">
        <v>47</v>
      </c>
      <c r="D52" s="3">
        <v>2023</v>
      </c>
      <c r="E52" s="21">
        <f t="shared" ref="E52:E53" si="16">SUM(F52:G52)</f>
        <v>51</v>
      </c>
      <c r="F52" s="21">
        <v>50</v>
      </c>
      <c r="G52" s="21">
        <v>1</v>
      </c>
      <c r="H52" s="60"/>
      <c r="I52" s="21">
        <f t="shared" ref="I52:I53" si="17">SUM(J52:K52)</f>
        <v>78</v>
      </c>
      <c r="J52" s="21">
        <v>73</v>
      </c>
      <c r="K52" s="21">
        <v>5</v>
      </c>
    </row>
    <row r="53" spans="1:14" ht="15" customHeight="1" x14ac:dyDescent="0.25">
      <c r="D53" s="3">
        <v>2024</v>
      </c>
      <c r="E53" s="21">
        <f t="shared" si="16"/>
        <v>45</v>
      </c>
      <c r="F53" s="21">
        <v>44</v>
      </c>
      <c r="G53" s="21">
        <v>1</v>
      </c>
      <c r="H53" s="60"/>
      <c r="I53" s="21">
        <f t="shared" si="17"/>
        <v>92</v>
      </c>
      <c r="J53" s="21">
        <v>90</v>
      </c>
      <c r="K53" s="21">
        <v>2</v>
      </c>
    </row>
    <row r="54" spans="1:14" ht="8.1" customHeight="1" x14ac:dyDescent="0.25">
      <c r="D54" s="24"/>
      <c r="E54" s="22"/>
      <c r="F54" s="22"/>
      <c r="G54" s="22"/>
      <c r="H54" s="22"/>
      <c r="I54" s="22"/>
      <c r="J54" s="22"/>
      <c r="K54" s="22"/>
    </row>
    <row r="55" spans="1:14" ht="15" customHeight="1" x14ac:dyDescent="0.2">
      <c r="B55" s="65" t="s">
        <v>150</v>
      </c>
      <c r="D55" s="3">
        <v>2022</v>
      </c>
      <c r="E55" s="21">
        <f>SUM(F55:G55)</f>
        <v>19</v>
      </c>
      <c r="F55" s="21">
        <v>18</v>
      </c>
      <c r="G55" s="21">
        <v>1</v>
      </c>
      <c r="H55" s="60"/>
      <c r="I55" s="21">
        <f>SUM(J55:K55)</f>
        <v>14</v>
      </c>
      <c r="J55" s="21">
        <v>14</v>
      </c>
      <c r="K55" s="60" t="s">
        <v>19</v>
      </c>
    </row>
    <row r="56" spans="1:14" ht="15" customHeight="1" x14ac:dyDescent="0.25">
      <c r="B56" s="62" t="s">
        <v>250</v>
      </c>
      <c r="D56" s="3">
        <v>2023</v>
      </c>
      <c r="E56" s="21">
        <f t="shared" ref="E56:E57" si="18">SUM(F56:G56)</f>
        <v>24</v>
      </c>
      <c r="F56" s="21">
        <v>24</v>
      </c>
      <c r="G56" s="60" t="s">
        <v>19</v>
      </c>
      <c r="H56" s="60"/>
      <c r="I56" s="21">
        <f t="shared" ref="I56:I57" si="19">SUM(J56:K56)</f>
        <v>10</v>
      </c>
      <c r="J56" s="21">
        <v>9</v>
      </c>
      <c r="K56" s="60">
        <v>1</v>
      </c>
    </row>
    <row r="57" spans="1:14" ht="15" customHeight="1" x14ac:dyDescent="0.25">
      <c r="D57" s="3">
        <v>2024</v>
      </c>
      <c r="E57" s="21">
        <f t="shared" si="18"/>
        <v>12</v>
      </c>
      <c r="F57" s="21">
        <v>12</v>
      </c>
      <c r="G57" s="60" t="s">
        <v>19</v>
      </c>
      <c r="H57" s="60"/>
      <c r="I57" s="21">
        <f t="shared" si="19"/>
        <v>14</v>
      </c>
      <c r="J57" s="21">
        <v>14</v>
      </c>
      <c r="K57" s="60" t="s">
        <v>19</v>
      </c>
    </row>
    <row r="58" spans="1:14" ht="8.1" customHeight="1" x14ac:dyDescent="0.25">
      <c r="D58" s="24"/>
      <c r="E58" s="22"/>
      <c r="F58" s="22"/>
      <c r="G58" s="22"/>
      <c r="H58" s="22"/>
      <c r="I58" s="22"/>
      <c r="J58" s="22"/>
      <c r="K58" s="22"/>
    </row>
    <row r="59" spans="1:14" ht="15" customHeight="1" x14ac:dyDescent="0.2">
      <c r="B59" s="65" t="s">
        <v>48</v>
      </c>
      <c r="D59" s="3">
        <v>2022</v>
      </c>
      <c r="E59" s="21">
        <f>SUM(F59:G59)</f>
        <v>2</v>
      </c>
      <c r="F59" s="21">
        <v>2</v>
      </c>
      <c r="G59" s="60" t="s">
        <v>19</v>
      </c>
      <c r="H59" s="60"/>
      <c r="I59" s="21">
        <f>SUM(J59:K59)</f>
        <v>31</v>
      </c>
      <c r="J59" s="21">
        <v>29</v>
      </c>
      <c r="K59" s="21">
        <v>2</v>
      </c>
    </row>
    <row r="60" spans="1:14" ht="15" customHeight="1" x14ac:dyDescent="0.25">
      <c r="B60" s="62" t="s">
        <v>49</v>
      </c>
      <c r="D60" s="3">
        <v>2023</v>
      </c>
      <c r="E60" s="21">
        <f t="shared" ref="E60:E61" si="20">SUM(F60:G60)</f>
        <v>23</v>
      </c>
      <c r="F60" s="21">
        <v>23</v>
      </c>
      <c r="G60" s="60" t="s">
        <v>19</v>
      </c>
      <c r="H60" s="60"/>
      <c r="I60" s="21">
        <f t="shared" ref="I60:I61" si="21">SUM(J60:K60)</f>
        <v>39</v>
      </c>
      <c r="J60" s="21">
        <v>39</v>
      </c>
      <c r="K60" s="60" t="s">
        <v>19</v>
      </c>
    </row>
    <row r="61" spans="1:14" ht="15" customHeight="1" x14ac:dyDescent="0.25">
      <c r="D61" s="3">
        <v>2024</v>
      </c>
      <c r="E61" s="21">
        <f t="shared" si="20"/>
        <v>40</v>
      </c>
      <c r="F61" s="21">
        <v>39</v>
      </c>
      <c r="G61" s="21">
        <v>1</v>
      </c>
      <c r="H61" s="60"/>
      <c r="I61" s="21">
        <f t="shared" si="21"/>
        <v>55</v>
      </c>
      <c r="J61" s="21">
        <v>54</v>
      </c>
      <c r="K61" s="21">
        <v>1</v>
      </c>
    </row>
    <row r="62" spans="1:14" ht="8.1" customHeight="1" thickBot="1" x14ac:dyDescent="0.3">
      <c r="A62" s="27"/>
      <c r="B62" s="28"/>
      <c r="C62" s="28"/>
      <c r="D62" s="29"/>
      <c r="E62" s="79"/>
      <c r="F62" s="79"/>
      <c r="G62" s="79"/>
      <c r="H62" s="79"/>
      <c r="I62" s="79"/>
      <c r="J62" s="79"/>
      <c r="K62" s="79"/>
      <c r="L62" s="151"/>
    </row>
    <row r="63" spans="1:14" s="34" customFormat="1" x14ac:dyDescent="0.25">
      <c r="A63" s="30"/>
      <c r="B63" s="31"/>
      <c r="C63" s="31"/>
      <c r="D63" s="32"/>
      <c r="E63" s="152"/>
      <c r="F63" s="152"/>
      <c r="G63" s="152"/>
      <c r="H63" s="152"/>
      <c r="I63" s="152"/>
      <c r="J63" s="152"/>
      <c r="K63" s="152"/>
      <c r="L63" s="153" t="s">
        <v>28</v>
      </c>
      <c r="M63" s="154"/>
      <c r="N63" s="154"/>
    </row>
    <row r="64" spans="1:14" s="30" customFormat="1" x14ac:dyDescent="0.25">
      <c r="A64" s="35"/>
      <c r="B64" s="31"/>
      <c r="C64" s="31"/>
      <c r="D64" s="32"/>
      <c r="E64" s="152"/>
      <c r="F64" s="152"/>
      <c r="G64" s="152"/>
      <c r="H64" s="152"/>
      <c r="I64" s="152"/>
      <c r="J64" s="152"/>
      <c r="K64" s="152"/>
      <c r="L64" s="155" t="s">
        <v>29</v>
      </c>
      <c r="M64" s="156"/>
      <c r="N64" s="156"/>
    </row>
  </sheetData>
  <mergeCells count="5">
    <mergeCell ref="E18:G18"/>
    <mergeCell ref="I18:K18"/>
    <mergeCell ref="E17:G17"/>
    <mergeCell ref="I17:K17"/>
    <mergeCell ref="C14:K14"/>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4C33C-92AE-4107-81A6-8D6FE03BD7BC}">
  <sheetPr codeName="Sheet6"/>
  <dimension ref="A1:O59"/>
  <sheetViews>
    <sheetView showGridLines="0" view="pageBreakPreview" zoomScaleNormal="90" zoomScaleSheetLayoutView="100" workbookViewId="0">
      <selection activeCell="D24" sqref="D24"/>
    </sheetView>
  </sheetViews>
  <sheetFormatPr defaultColWidth="9.140625" defaultRowHeight="13.5" x14ac:dyDescent="0.25"/>
  <cols>
    <col min="1" max="1" width="1.7109375" style="1" customWidth="1"/>
    <col min="2" max="2" width="14.5703125" style="2" customWidth="1"/>
    <col min="3" max="3" width="8.85546875" style="2" customWidth="1"/>
    <col min="4" max="4" width="12.5703125" style="3" customWidth="1"/>
    <col min="5" max="7" width="12.140625" style="131" customWidth="1"/>
    <col min="8" max="8" width="1.28515625" style="131" customWidth="1"/>
    <col min="9" max="11" width="12.140625" style="131" customWidth="1"/>
    <col min="12" max="12" width="2.140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ht="12" customHeight="1" x14ac:dyDescent="0.25">
      <c r="D9" s="1"/>
      <c r="E9" s="20"/>
      <c r="F9" s="20"/>
      <c r="G9" s="20"/>
      <c r="H9" s="20"/>
      <c r="I9" s="20"/>
      <c r="J9" s="20"/>
      <c r="K9" s="20"/>
    </row>
    <row r="10" spans="1:15" ht="12" customHeight="1" x14ac:dyDescent="0.25"/>
    <row r="11" spans="1:15" ht="10.5" customHeight="1" x14ac:dyDescent="0.25"/>
    <row r="12" spans="1:15" ht="15" customHeight="1" x14ac:dyDescent="0.25">
      <c r="B12" s="4" t="s">
        <v>198</v>
      </c>
      <c r="C12" s="80" t="s">
        <v>272</v>
      </c>
      <c r="D12" s="18"/>
      <c r="E12" s="59"/>
      <c r="F12" s="59"/>
      <c r="G12" s="59"/>
      <c r="H12" s="59"/>
      <c r="I12" s="59"/>
      <c r="J12" s="59"/>
      <c r="K12" s="59"/>
      <c r="L12" s="173"/>
    </row>
    <row r="13" spans="1:15" s="127" customFormat="1" ht="16.5" customHeight="1" x14ac:dyDescent="0.25">
      <c r="B13" s="128" t="s">
        <v>199</v>
      </c>
      <c r="C13" s="192" t="s">
        <v>273</v>
      </c>
      <c r="D13" s="192"/>
      <c r="E13" s="192"/>
      <c r="F13" s="192"/>
      <c r="G13" s="192"/>
      <c r="H13" s="192"/>
      <c r="I13" s="192"/>
      <c r="J13" s="192"/>
      <c r="K13" s="192"/>
      <c r="L13" s="172"/>
      <c r="M13" s="172"/>
      <c r="N13" s="172"/>
    </row>
    <row r="14" spans="1:15" ht="19.5" customHeight="1" thickBot="1" x14ac:dyDescent="0.3">
      <c r="E14" s="3"/>
      <c r="F14" s="3"/>
      <c r="G14" s="3"/>
      <c r="H14" s="6"/>
      <c r="I14" s="1"/>
      <c r="J14" s="1"/>
      <c r="K14" s="1"/>
      <c r="L14" s="6" t="s">
        <v>297</v>
      </c>
      <c r="M14" s="1"/>
      <c r="N14" s="1"/>
    </row>
    <row r="15" spans="1:15" ht="4.5" customHeight="1" thickTop="1" x14ac:dyDescent="0.25">
      <c r="A15" s="40"/>
      <c r="B15" s="41"/>
      <c r="C15" s="41"/>
      <c r="D15" s="42"/>
      <c r="E15" s="139"/>
      <c r="F15" s="139"/>
      <c r="G15" s="139"/>
      <c r="H15" s="139"/>
      <c r="I15" s="139"/>
      <c r="J15" s="139"/>
      <c r="K15" s="139"/>
      <c r="L15" s="140"/>
    </row>
    <row r="16" spans="1:15" ht="15" customHeight="1" x14ac:dyDescent="0.2">
      <c r="A16" s="43"/>
      <c r="B16" s="63" t="s">
        <v>64</v>
      </c>
      <c r="C16" s="45"/>
      <c r="D16" s="55" t="s">
        <v>1</v>
      </c>
      <c r="E16" s="189" t="s">
        <v>20</v>
      </c>
      <c r="F16" s="189"/>
      <c r="G16" s="189"/>
      <c r="H16" s="141"/>
      <c r="I16" s="189" t="s">
        <v>26</v>
      </c>
      <c r="J16" s="189"/>
      <c r="K16" s="189"/>
      <c r="L16" s="142"/>
    </row>
    <row r="17" spans="1:15" ht="15" customHeight="1" x14ac:dyDescent="0.25">
      <c r="A17" s="43"/>
      <c r="B17" s="64" t="s">
        <v>65</v>
      </c>
      <c r="C17" s="45"/>
      <c r="D17" s="49" t="s">
        <v>3</v>
      </c>
      <c r="E17" s="186" t="s">
        <v>23</v>
      </c>
      <c r="F17" s="186"/>
      <c r="G17" s="186"/>
      <c r="H17" s="143"/>
      <c r="I17" s="186" t="s">
        <v>27</v>
      </c>
      <c r="J17" s="186"/>
      <c r="K17" s="186"/>
      <c r="L17" s="142"/>
    </row>
    <row r="18" spans="1:15" ht="15" customHeight="1" x14ac:dyDescent="0.25">
      <c r="A18" s="43"/>
      <c r="B18" s="48"/>
      <c r="C18" s="45"/>
      <c r="D18" s="49"/>
      <c r="E18" s="144" t="s">
        <v>20</v>
      </c>
      <c r="F18" s="144" t="s">
        <v>21</v>
      </c>
      <c r="G18" s="144" t="s">
        <v>22</v>
      </c>
      <c r="H18" s="144"/>
      <c r="I18" s="144" t="s">
        <v>20</v>
      </c>
      <c r="J18" s="144" t="s">
        <v>21</v>
      </c>
      <c r="K18" s="144" t="s">
        <v>22</v>
      </c>
      <c r="L18" s="142"/>
    </row>
    <row r="19" spans="1:15" ht="15" customHeight="1" x14ac:dyDescent="0.25">
      <c r="A19" s="43"/>
      <c r="B19" s="48"/>
      <c r="C19" s="45"/>
      <c r="D19" s="49"/>
      <c r="E19" s="145" t="s">
        <v>23</v>
      </c>
      <c r="F19" s="145" t="s">
        <v>24</v>
      </c>
      <c r="G19" s="145" t="s">
        <v>25</v>
      </c>
      <c r="H19" s="145"/>
      <c r="I19" s="145" t="s">
        <v>23</v>
      </c>
      <c r="J19" s="145" t="s">
        <v>24</v>
      </c>
      <c r="K19" s="145" t="s">
        <v>25</v>
      </c>
      <c r="L19" s="142"/>
    </row>
    <row r="20" spans="1:15" s="13" customFormat="1" ht="8.1" customHeight="1" x14ac:dyDescent="0.25">
      <c r="A20" s="51"/>
      <c r="B20" s="52"/>
      <c r="C20" s="51"/>
      <c r="D20" s="53"/>
      <c r="E20" s="146"/>
      <c r="F20" s="146"/>
      <c r="G20" s="146"/>
      <c r="H20" s="146"/>
      <c r="I20" s="146"/>
      <c r="J20" s="146"/>
      <c r="K20" s="146"/>
      <c r="L20" s="147"/>
      <c r="M20" s="148"/>
      <c r="N20" s="148"/>
    </row>
    <row r="21" spans="1:15" ht="8.1" customHeight="1" x14ac:dyDescent="0.25">
      <c r="A21" s="13"/>
      <c r="B21" s="14"/>
      <c r="C21" s="14"/>
      <c r="D21" s="15"/>
      <c r="E21" s="149"/>
      <c r="F21" s="149"/>
      <c r="G21" s="149"/>
      <c r="H21" s="149"/>
      <c r="I21" s="149"/>
      <c r="J21" s="149"/>
      <c r="K21" s="149"/>
      <c r="L21" s="148"/>
      <c r="O21" s="16"/>
    </row>
    <row r="22" spans="1:15" ht="15" customHeight="1" x14ac:dyDescent="0.2">
      <c r="A22" s="13"/>
      <c r="B22" s="72" t="s">
        <v>20</v>
      </c>
      <c r="C22" s="17"/>
      <c r="D22" s="18">
        <v>2022</v>
      </c>
      <c r="E22" s="58">
        <f t="shared" ref="E22:E24" si="0">SUM(F22:G22)</f>
        <v>5754</v>
      </c>
      <c r="F22" s="58">
        <f>SUM(F26,F54)</f>
        <v>5514</v>
      </c>
      <c r="G22" s="58">
        <f>SUM(G26,G54)</f>
        <v>240</v>
      </c>
      <c r="H22" s="59"/>
      <c r="I22" s="58">
        <f t="shared" ref="I22:I24" si="1">SUM(J22:K22)</f>
        <v>333</v>
      </c>
      <c r="J22" s="58">
        <f>SUM(J26,J54)</f>
        <v>319</v>
      </c>
      <c r="K22" s="58">
        <f>SUM(K26,K54)</f>
        <v>14</v>
      </c>
      <c r="L22" s="148"/>
    </row>
    <row r="23" spans="1:15" ht="15" customHeight="1" x14ac:dyDescent="0.25">
      <c r="B23" s="62" t="s">
        <v>23</v>
      </c>
      <c r="C23" s="19"/>
      <c r="D23" s="18">
        <v>2023</v>
      </c>
      <c r="E23" s="58">
        <f t="shared" si="0"/>
        <v>5900</v>
      </c>
      <c r="F23" s="58">
        <f t="shared" ref="F23:G24" si="2">SUM(F27,F55)</f>
        <v>5674</v>
      </c>
      <c r="G23" s="58">
        <f t="shared" si="2"/>
        <v>226</v>
      </c>
      <c r="H23" s="59"/>
      <c r="I23" s="58">
        <f t="shared" si="1"/>
        <v>383</v>
      </c>
      <c r="J23" s="58">
        <f t="shared" ref="J23:K24" si="3">SUM(J27,J55)</f>
        <v>360</v>
      </c>
      <c r="K23" s="58">
        <f t="shared" si="3"/>
        <v>23</v>
      </c>
    </row>
    <row r="24" spans="1:15" ht="15" customHeight="1" x14ac:dyDescent="0.25">
      <c r="B24" s="19"/>
      <c r="C24" s="19"/>
      <c r="D24" s="18">
        <v>2024</v>
      </c>
      <c r="E24" s="58">
        <f t="shared" si="0"/>
        <v>5853</v>
      </c>
      <c r="F24" s="58">
        <f t="shared" si="2"/>
        <v>5637</v>
      </c>
      <c r="G24" s="58">
        <f t="shared" si="2"/>
        <v>216</v>
      </c>
      <c r="H24" s="59"/>
      <c r="I24" s="58">
        <f t="shared" si="1"/>
        <v>355</v>
      </c>
      <c r="J24" s="58">
        <f t="shared" si="3"/>
        <v>347</v>
      </c>
      <c r="K24" s="58">
        <f t="shared" si="3"/>
        <v>8</v>
      </c>
    </row>
    <row r="25" spans="1:15" ht="8.1" customHeight="1" x14ac:dyDescent="0.25">
      <c r="D25" s="18"/>
      <c r="E25" s="59"/>
      <c r="F25" s="59"/>
      <c r="G25" s="59"/>
      <c r="H25" s="59"/>
      <c r="I25" s="59"/>
      <c r="J25" s="59"/>
      <c r="K25" s="59"/>
    </row>
    <row r="26" spans="1:15" ht="15" customHeight="1" x14ac:dyDescent="0.2">
      <c r="B26" s="65" t="s">
        <v>50</v>
      </c>
      <c r="D26" s="3">
        <v>2022</v>
      </c>
      <c r="E26" s="21">
        <f t="shared" ref="E26:E36" si="4">SUM(F26:G26)</f>
        <v>5363</v>
      </c>
      <c r="F26" s="60">
        <f>SUM(F30,F42,F46,F50)</f>
        <v>5139</v>
      </c>
      <c r="G26" s="60">
        <f>SUM(G30,G42,G46,G50)</f>
        <v>224</v>
      </c>
      <c r="H26" s="60"/>
      <c r="I26" s="21">
        <f t="shared" ref="I26:I28" si="5">SUM(J26:K26)</f>
        <v>319</v>
      </c>
      <c r="J26" s="60">
        <f>SUM(J30,J42,J46,J50)</f>
        <v>306</v>
      </c>
      <c r="K26" s="60">
        <f>SUM(K30,K42,K46,K50)</f>
        <v>13</v>
      </c>
    </row>
    <row r="27" spans="1:15" ht="15" customHeight="1" x14ac:dyDescent="0.25">
      <c r="B27" s="62" t="s">
        <v>51</v>
      </c>
      <c r="D27" s="3">
        <v>2023</v>
      </c>
      <c r="E27" s="21">
        <f t="shared" si="4"/>
        <v>5491</v>
      </c>
      <c r="F27" s="60">
        <f t="shared" ref="F27:G28" si="6">SUM(F31,F43,F47,F51)</f>
        <v>5276</v>
      </c>
      <c r="G27" s="60">
        <f t="shared" si="6"/>
        <v>215</v>
      </c>
      <c r="H27" s="60"/>
      <c r="I27" s="21">
        <f t="shared" si="5"/>
        <v>360</v>
      </c>
      <c r="J27" s="60">
        <f t="shared" ref="J27:K27" si="7">SUM(J31,J43,J47,J51)</f>
        <v>340</v>
      </c>
      <c r="K27" s="60">
        <f t="shared" si="7"/>
        <v>20</v>
      </c>
    </row>
    <row r="28" spans="1:15" ht="15" customHeight="1" x14ac:dyDescent="0.25">
      <c r="D28" s="3">
        <v>2024</v>
      </c>
      <c r="E28" s="21">
        <f t="shared" si="4"/>
        <v>5294</v>
      </c>
      <c r="F28" s="60">
        <f t="shared" si="6"/>
        <v>5094</v>
      </c>
      <c r="G28" s="60">
        <f t="shared" si="6"/>
        <v>200</v>
      </c>
      <c r="H28" s="60"/>
      <c r="I28" s="21">
        <f t="shared" si="5"/>
        <v>322</v>
      </c>
      <c r="J28" s="60">
        <f t="shared" ref="J28:K28" si="8">SUM(J32,J44,J48,J52)</f>
        <v>314</v>
      </c>
      <c r="K28" s="60">
        <f t="shared" si="8"/>
        <v>8</v>
      </c>
    </row>
    <row r="29" spans="1:15" ht="8.1" customHeight="1" x14ac:dyDescent="0.25">
      <c r="D29" s="24"/>
      <c r="E29" s="170"/>
      <c r="F29" s="174"/>
      <c r="G29" s="174"/>
      <c r="H29" s="22"/>
      <c r="I29" s="170"/>
      <c r="J29" s="174"/>
      <c r="K29" s="174"/>
    </row>
    <row r="30" spans="1:15" ht="15" customHeight="1" x14ac:dyDescent="0.25">
      <c r="B30" s="66" t="s">
        <v>54</v>
      </c>
      <c r="D30" s="3">
        <v>2022</v>
      </c>
      <c r="E30" s="21">
        <f t="shared" si="4"/>
        <v>3618</v>
      </c>
      <c r="F30" s="60">
        <f>SUM(F34,F38)</f>
        <v>3456</v>
      </c>
      <c r="G30" s="60">
        <f>SUM(G34,G38)</f>
        <v>162</v>
      </c>
      <c r="H30" s="60"/>
      <c r="I30" s="21">
        <f t="shared" ref="I30:I32" si="9">SUM(J30:K30)</f>
        <v>113</v>
      </c>
      <c r="J30" s="60">
        <f>SUM(J34,J38)</f>
        <v>106</v>
      </c>
      <c r="K30" s="60">
        <f>SUM(K34,K38)</f>
        <v>7</v>
      </c>
    </row>
    <row r="31" spans="1:15" ht="15" customHeight="1" x14ac:dyDescent="0.25">
      <c r="B31" s="67"/>
      <c r="D31" s="3">
        <v>2023</v>
      </c>
      <c r="E31" s="21">
        <f t="shared" si="4"/>
        <v>3841</v>
      </c>
      <c r="F31" s="60">
        <f t="shared" ref="F31:G32" si="10">SUM(F35,F39)</f>
        <v>3703</v>
      </c>
      <c r="G31" s="60">
        <f t="shared" si="10"/>
        <v>138</v>
      </c>
      <c r="H31" s="60"/>
      <c r="I31" s="21">
        <f t="shared" si="9"/>
        <v>195</v>
      </c>
      <c r="J31" s="60">
        <f t="shared" ref="J31:K31" si="11">SUM(J35,J39)</f>
        <v>188</v>
      </c>
      <c r="K31" s="60">
        <f t="shared" si="11"/>
        <v>7</v>
      </c>
    </row>
    <row r="32" spans="1:15" ht="15" customHeight="1" x14ac:dyDescent="0.25">
      <c r="D32" s="3">
        <v>2024</v>
      </c>
      <c r="E32" s="21">
        <f t="shared" si="4"/>
        <v>3607</v>
      </c>
      <c r="F32" s="60">
        <f t="shared" si="10"/>
        <v>3444</v>
      </c>
      <c r="G32" s="60">
        <f t="shared" si="10"/>
        <v>163</v>
      </c>
      <c r="H32" s="60"/>
      <c r="I32" s="21">
        <f t="shared" si="9"/>
        <v>134</v>
      </c>
      <c r="J32" s="60">
        <f t="shared" ref="J32:K32" si="12">SUM(J36,J40)</f>
        <v>131</v>
      </c>
      <c r="K32" s="60">
        <f t="shared" si="12"/>
        <v>3</v>
      </c>
    </row>
    <row r="33" spans="1:14" ht="8.1" customHeight="1" x14ac:dyDescent="0.25">
      <c r="D33" s="24"/>
      <c r="E33" s="170"/>
      <c r="F33" s="174"/>
      <c r="G33" s="174"/>
      <c r="H33" s="22"/>
      <c r="I33" s="170"/>
      <c r="J33" s="174"/>
      <c r="K33" s="174"/>
    </row>
    <row r="34" spans="1:14" ht="15" customHeight="1" x14ac:dyDescent="0.2">
      <c r="B34" s="71" t="s">
        <v>52</v>
      </c>
      <c r="D34" s="3">
        <v>2022</v>
      </c>
      <c r="E34" s="21">
        <f t="shared" si="4"/>
        <v>3212</v>
      </c>
      <c r="F34" s="21">
        <f>SUM(J34,'5.5b (2)'!F36,'5.5b (2)'!J36)</f>
        <v>3075</v>
      </c>
      <c r="G34" s="21">
        <f>SUM(K34,'5.5b (2)'!G36,'5.5b (2)'!K36)</f>
        <v>137</v>
      </c>
      <c r="H34" s="21">
        <f>SUM(L34,'5.5b (2)'!H36,'5.5b (2)'!L36)</f>
        <v>0</v>
      </c>
      <c r="I34" s="21">
        <f t="shared" ref="I34:I36" si="13">SUM(J34:K34)</f>
        <v>97</v>
      </c>
      <c r="J34" s="21">
        <v>90</v>
      </c>
      <c r="K34" s="60">
        <v>7</v>
      </c>
    </row>
    <row r="35" spans="1:14" ht="15" customHeight="1" x14ac:dyDescent="0.25">
      <c r="B35" s="68" t="s">
        <v>53</v>
      </c>
      <c r="D35" s="3">
        <v>2023</v>
      </c>
      <c r="E35" s="21">
        <f t="shared" si="4"/>
        <v>3325</v>
      </c>
      <c r="F35" s="21">
        <f>SUM(J35,'5.5b (2)'!F37,'5.5b (2)'!J37)</f>
        <v>3199</v>
      </c>
      <c r="G35" s="21">
        <f>SUM(K35,'5.5b (2)'!G37,'5.5b (2)'!K37)</f>
        <v>126</v>
      </c>
      <c r="H35" s="21">
        <f>SUM(L35,'5.5b (2)'!H37,'5.5b (2)'!L37)</f>
        <v>0</v>
      </c>
      <c r="I35" s="21">
        <f t="shared" si="13"/>
        <v>174</v>
      </c>
      <c r="J35" s="21">
        <v>167</v>
      </c>
      <c r="K35" s="60">
        <v>7</v>
      </c>
    </row>
    <row r="36" spans="1:14" ht="15" customHeight="1" x14ac:dyDescent="0.25">
      <c r="B36" s="69"/>
      <c r="D36" s="3">
        <v>2024</v>
      </c>
      <c r="E36" s="21">
        <f t="shared" si="4"/>
        <v>3051</v>
      </c>
      <c r="F36" s="21">
        <f>SUM(J36,'5.5b (2)'!F38,'5.5b (2)'!J38)</f>
        <v>2917</v>
      </c>
      <c r="G36" s="21">
        <f>SUM(K36,'5.5b (2)'!G38,'5.5b (2)'!K38)</f>
        <v>134</v>
      </c>
      <c r="H36" s="21">
        <f>SUM(L36,'5.5b (2)'!H38,'5.5b (2)'!L38)</f>
        <v>0</v>
      </c>
      <c r="I36" s="21">
        <f t="shared" si="13"/>
        <v>116</v>
      </c>
      <c r="J36" s="60">
        <v>114</v>
      </c>
      <c r="K36" s="60">
        <v>2</v>
      </c>
    </row>
    <row r="37" spans="1:14" ht="8.1" customHeight="1" x14ac:dyDescent="0.25">
      <c r="B37" s="69"/>
      <c r="D37" s="24"/>
      <c r="E37" s="170"/>
      <c r="F37" s="174"/>
      <c r="G37" s="174"/>
      <c r="H37" s="22"/>
      <c r="I37" s="170"/>
      <c r="J37" s="174"/>
      <c r="K37" s="174"/>
    </row>
    <row r="38" spans="1:14" ht="15" customHeight="1" x14ac:dyDescent="0.2">
      <c r="B38" s="71" t="s">
        <v>55</v>
      </c>
      <c r="D38" s="3">
        <v>2022</v>
      </c>
      <c r="E38" s="21">
        <f>SUM(F38:G38)</f>
        <v>406</v>
      </c>
      <c r="F38" s="21">
        <f>SUM(J38,'5.5b (2)'!F40,'5.5b (2)'!J40)</f>
        <v>381</v>
      </c>
      <c r="G38" s="21">
        <f>SUM(K38,'5.5b (2)'!G40,'5.5b (2)'!K40)</f>
        <v>25</v>
      </c>
      <c r="H38" s="21">
        <f>SUM(L38,'5.5b (2)'!H40,'5.5b (2)'!L40)</f>
        <v>0</v>
      </c>
      <c r="I38" s="21">
        <f>SUM(J38:K38)</f>
        <v>16</v>
      </c>
      <c r="J38" s="21">
        <v>16</v>
      </c>
      <c r="K38" s="60" t="s">
        <v>19</v>
      </c>
    </row>
    <row r="39" spans="1:14" ht="15" customHeight="1" x14ac:dyDescent="0.25">
      <c r="B39" s="68" t="s">
        <v>56</v>
      </c>
      <c r="D39" s="3">
        <v>2023</v>
      </c>
      <c r="E39" s="21">
        <f t="shared" ref="E39:E40" si="14">SUM(F39:G39)</f>
        <v>516</v>
      </c>
      <c r="F39" s="21">
        <f>SUM(J39,'5.5b (2)'!F41,'5.5b (2)'!J41)</f>
        <v>504</v>
      </c>
      <c r="G39" s="21">
        <f>SUM(K39,'5.5b (2)'!G41,'5.5b (2)'!K41)</f>
        <v>12</v>
      </c>
      <c r="H39" s="21">
        <f>SUM(L39,'5.5b (2)'!H41,'5.5b (2)'!L41)</f>
        <v>0</v>
      </c>
      <c r="I39" s="21">
        <f t="shared" ref="I39:I40" si="15">SUM(J39:K39)</f>
        <v>21</v>
      </c>
      <c r="J39" s="21">
        <v>21</v>
      </c>
      <c r="K39" s="60" t="s">
        <v>19</v>
      </c>
    </row>
    <row r="40" spans="1:14" s="2" customFormat="1" ht="15" customHeight="1" x14ac:dyDescent="0.25">
      <c r="A40" s="1"/>
      <c r="D40" s="3">
        <v>2024</v>
      </c>
      <c r="E40" s="21">
        <f t="shared" si="14"/>
        <v>556</v>
      </c>
      <c r="F40" s="21">
        <f>SUM(J40,'5.5b (2)'!F42,'5.5b (2)'!J42)</f>
        <v>527</v>
      </c>
      <c r="G40" s="21">
        <f>SUM(K40,'5.5b (2)'!G42,'5.5b (2)'!K42)</f>
        <v>29</v>
      </c>
      <c r="H40" s="21">
        <f>SUM(L40,'5.5b (2)'!H42,'5.5b (2)'!L42)</f>
        <v>0</v>
      </c>
      <c r="I40" s="21">
        <f t="shared" si="15"/>
        <v>18</v>
      </c>
      <c r="J40" s="21">
        <v>17</v>
      </c>
      <c r="K40" s="60">
        <v>1</v>
      </c>
      <c r="L40" s="20"/>
      <c r="M40" s="20"/>
      <c r="N40" s="150"/>
    </row>
    <row r="41" spans="1:14" ht="8.1" customHeight="1" x14ac:dyDescent="0.25">
      <c r="D41" s="24"/>
      <c r="E41" s="170"/>
      <c r="F41" s="174"/>
      <c r="G41" s="174"/>
      <c r="H41" s="22"/>
      <c r="I41" s="170"/>
      <c r="J41" s="174"/>
      <c r="K41" s="174"/>
    </row>
    <row r="42" spans="1:14" ht="15" customHeight="1" x14ac:dyDescent="0.2">
      <c r="A42" s="2"/>
      <c r="B42" s="70" t="s">
        <v>57</v>
      </c>
      <c r="D42" s="3">
        <v>2022</v>
      </c>
      <c r="E42" s="21">
        <f>SUM(F42:G42)</f>
        <v>762</v>
      </c>
      <c r="F42" s="21">
        <f>SUM(J42,'5.5b (2)'!F44,'5.5b (2)'!J44)</f>
        <v>732</v>
      </c>
      <c r="G42" s="21">
        <f>SUM(K42,'5.5b (2)'!G44,'5.5b (2)'!K44)</f>
        <v>30</v>
      </c>
      <c r="H42" s="21">
        <f>SUM(L42,'5.5b (2)'!H44,'5.5b (2)'!L44)</f>
        <v>0</v>
      </c>
      <c r="I42" s="21">
        <f>SUM(J42:K42)</f>
        <v>59</v>
      </c>
      <c r="J42" s="21">
        <v>56</v>
      </c>
      <c r="K42" s="60">
        <v>3</v>
      </c>
    </row>
    <row r="43" spans="1:14" ht="15" customHeight="1" x14ac:dyDescent="0.25">
      <c r="B43" s="67" t="s">
        <v>58</v>
      </c>
      <c r="D43" s="3">
        <v>2023</v>
      </c>
      <c r="E43" s="21">
        <f t="shared" ref="E43:E44" si="16">SUM(F43:G43)</f>
        <v>719</v>
      </c>
      <c r="F43" s="21">
        <f>SUM(J43,'5.5b (2)'!F45,'5.5b (2)'!J45)</f>
        <v>688</v>
      </c>
      <c r="G43" s="21">
        <f>SUM(K43,'5.5b (2)'!G45,'5.5b (2)'!K45)</f>
        <v>31</v>
      </c>
      <c r="H43" s="21">
        <f>SUM(L43,'5.5b (2)'!H45,'5.5b (2)'!L45)</f>
        <v>0</v>
      </c>
      <c r="I43" s="21">
        <f t="shared" ref="I43:I44" si="17">SUM(J43:K43)</f>
        <v>40</v>
      </c>
      <c r="J43" s="21">
        <v>37</v>
      </c>
      <c r="K43" s="21">
        <v>3</v>
      </c>
    </row>
    <row r="44" spans="1:14" ht="15" customHeight="1" x14ac:dyDescent="0.25">
      <c r="D44" s="3">
        <v>2024</v>
      </c>
      <c r="E44" s="21">
        <f t="shared" si="16"/>
        <v>758</v>
      </c>
      <c r="F44" s="21">
        <f>SUM(J44,'5.5b (2)'!F46,'5.5b (2)'!J46)</f>
        <v>748</v>
      </c>
      <c r="G44" s="21">
        <f>SUM(K44,'5.5b (2)'!G46,'5.5b (2)'!K46)</f>
        <v>10</v>
      </c>
      <c r="H44" s="21">
        <f>SUM(L44,'5.5b (2)'!H46,'5.5b (2)'!L46)</f>
        <v>0</v>
      </c>
      <c r="I44" s="21">
        <f t="shared" si="17"/>
        <v>48</v>
      </c>
      <c r="J44" s="21">
        <v>47</v>
      </c>
      <c r="K44" s="21">
        <v>1</v>
      </c>
    </row>
    <row r="45" spans="1:14" ht="8.1" customHeight="1" x14ac:dyDescent="0.25">
      <c r="D45" s="24"/>
      <c r="E45" s="170"/>
      <c r="F45" s="174"/>
      <c r="G45" s="174"/>
      <c r="H45" s="22"/>
      <c r="I45" s="170"/>
      <c r="J45" s="174"/>
      <c r="K45" s="174"/>
    </row>
    <row r="46" spans="1:14" ht="15" customHeight="1" x14ac:dyDescent="0.2">
      <c r="B46" s="70" t="s">
        <v>59</v>
      </c>
      <c r="D46" s="3">
        <v>2022</v>
      </c>
      <c r="E46" s="21">
        <f>SUM(F46:G46)</f>
        <v>773</v>
      </c>
      <c r="F46" s="21">
        <f>SUM(J46,'5.5b (2)'!F48,'5.5b (2)'!J48)</f>
        <v>749</v>
      </c>
      <c r="G46" s="21">
        <f>SUM(K46,'5.5b (2)'!G48,'5.5b (2)'!K48)</f>
        <v>24</v>
      </c>
      <c r="H46" s="21">
        <f>SUM(L46,'5.5b (2)'!H48,'5.5b (2)'!L48)</f>
        <v>0</v>
      </c>
      <c r="I46" s="21">
        <f>SUM(J46:K46)</f>
        <v>132</v>
      </c>
      <c r="J46" s="21">
        <v>129</v>
      </c>
      <c r="K46" s="60">
        <v>3</v>
      </c>
    </row>
    <row r="47" spans="1:14" ht="15" customHeight="1" x14ac:dyDescent="0.25">
      <c r="B47" s="67" t="s">
        <v>152</v>
      </c>
      <c r="D47" s="3">
        <v>2023</v>
      </c>
      <c r="E47" s="21">
        <f t="shared" ref="E47:E48" si="18">SUM(F47:G47)</f>
        <v>716</v>
      </c>
      <c r="F47" s="21">
        <f>SUM(J47,'5.5b (2)'!F49,'5.5b (2)'!J49)</f>
        <v>685</v>
      </c>
      <c r="G47" s="21">
        <f>SUM(K47,'5.5b (2)'!G49,'5.5b (2)'!K49)</f>
        <v>31</v>
      </c>
      <c r="H47" s="21">
        <f>SUM(L47,'5.5b (2)'!H49,'5.5b (2)'!L49)</f>
        <v>0</v>
      </c>
      <c r="I47" s="21">
        <f t="shared" ref="I47:I48" si="19">SUM(J47:K47)</f>
        <v>107</v>
      </c>
      <c r="J47" s="21">
        <v>99</v>
      </c>
      <c r="K47" s="60">
        <v>8</v>
      </c>
    </row>
    <row r="48" spans="1:14" ht="15" customHeight="1" x14ac:dyDescent="0.25">
      <c r="D48" s="3">
        <v>2024</v>
      </c>
      <c r="E48" s="21">
        <f t="shared" si="18"/>
        <v>708</v>
      </c>
      <c r="F48" s="21">
        <f>SUM(J48,'5.5b (2)'!F50,'5.5b (2)'!J50)</f>
        <v>687</v>
      </c>
      <c r="G48" s="21">
        <f>SUM(K48,'5.5b (2)'!G50,'5.5b (2)'!K50)</f>
        <v>21</v>
      </c>
      <c r="H48" s="21">
        <f>SUM(L48,'5.5b (2)'!H50,'5.5b (2)'!L50)</f>
        <v>0</v>
      </c>
      <c r="I48" s="21">
        <f t="shared" si="19"/>
        <v>128</v>
      </c>
      <c r="J48" s="21">
        <v>124</v>
      </c>
      <c r="K48" s="60">
        <v>4</v>
      </c>
    </row>
    <row r="49" spans="1:14" ht="8.1" customHeight="1" x14ac:dyDescent="0.25">
      <c r="D49" s="24"/>
      <c r="E49" s="170"/>
      <c r="F49" s="174"/>
      <c r="G49" s="174"/>
      <c r="H49" s="22"/>
      <c r="I49" s="170"/>
      <c r="J49" s="174"/>
      <c r="K49" s="174"/>
    </row>
    <row r="50" spans="1:14" ht="15" customHeight="1" x14ac:dyDescent="0.2">
      <c r="B50" s="70" t="s">
        <v>60</v>
      </c>
      <c r="D50" s="3">
        <v>2022</v>
      </c>
      <c r="E50" s="21">
        <f>SUM(F50:G50)</f>
        <v>210</v>
      </c>
      <c r="F50" s="21">
        <f>SUM(J50,'5.5b (2)'!F52,'5.5b (2)'!J52)</f>
        <v>202</v>
      </c>
      <c r="G50" s="21">
        <f>SUM(K50,'5.5b (2)'!G52,'5.5b (2)'!K52)</f>
        <v>8</v>
      </c>
      <c r="H50" s="21">
        <f>SUM(L50,'5.5b (2)'!H52,'5.5b (2)'!L52)</f>
        <v>0</v>
      </c>
      <c r="I50" s="21">
        <f>SUM(J50:K50)</f>
        <v>15</v>
      </c>
      <c r="J50" s="21">
        <v>15</v>
      </c>
      <c r="K50" s="60" t="s">
        <v>19</v>
      </c>
    </row>
    <row r="51" spans="1:14" ht="15" customHeight="1" x14ac:dyDescent="0.25">
      <c r="B51" s="67" t="s">
        <v>61</v>
      </c>
      <c r="D51" s="3">
        <v>2023</v>
      </c>
      <c r="E51" s="21">
        <f t="shared" ref="E51:E52" si="20">SUM(F51:G51)</f>
        <v>215</v>
      </c>
      <c r="F51" s="21">
        <f>SUM(J51,'5.5b (2)'!F53,'5.5b (2)'!J53)</f>
        <v>200</v>
      </c>
      <c r="G51" s="21">
        <f>SUM(K51,'5.5b (2)'!G53,'5.5b (2)'!K53)</f>
        <v>15</v>
      </c>
      <c r="H51" s="21">
        <f>SUM(L51,'5.5b (2)'!H53,'5.5b (2)'!L53)</f>
        <v>0</v>
      </c>
      <c r="I51" s="21">
        <f t="shared" ref="I51:I52" si="21">SUM(J51:K51)</f>
        <v>18</v>
      </c>
      <c r="J51" s="21">
        <v>16</v>
      </c>
      <c r="K51" s="60">
        <v>2</v>
      </c>
    </row>
    <row r="52" spans="1:14" ht="15" customHeight="1" x14ac:dyDescent="0.25">
      <c r="D52" s="3">
        <v>2024</v>
      </c>
      <c r="E52" s="21">
        <f t="shared" si="20"/>
        <v>221</v>
      </c>
      <c r="F52" s="21">
        <f>SUM(J52,'5.5b (2)'!F54,'5.5b (2)'!J54)</f>
        <v>215</v>
      </c>
      <c r="G52" s="21">
        <f>SUM(K52,'5.5b (2)'!G54,'5.5b (2)'!K54)</f>
        <v>6</v>
      </c>
      <c r="H52" s="21">
        <f>SUM(L52,'5.5b (2)'!H54,'5.5b (2)'!L54)</f>
        <v>0</v>
      </c>
      <c r="I52" s="21">
        <f t="shared" si="21"/>
        <v>12</v>
      </c>
      <c r="J52" s="21">
        <v>12</v>
      </c>
      <c r="K52" s="60" t="s">
        <v>19</v>
      </c>
    </row>
    <row r="53" spans="1:14" ht="8.1" customHeight="1" x14ac:dyDescent="0.25">
      <c r="D53" s="24"/>
      <c r="E53" s="170"/>
      <c r="F53" s="174"/>
      <c r="G53" s="174"/>
      <c r="H53" s="22"/>
      <c r="I53" s="170"/>
      <c r="J53" s="174"/>
      <c r="K53" s="174"/>
    </row>
    <row r="54" spans="1:14" ht="15" customHeight="1" x14ac:dyDescent="0.2">
      <c r="B54" s="65" t="s">
        <v>62</v>
      </c>
      <c r="D54" s="3">
        <v>2022</v>
      </c>
      <c r="E54" s="21">
        <f t="shared" ref="E54:E56" si="22">SUM(F54:G54)</f>
        <v>391</v>
      </c>
      <c r="F54" s="21">
        <f>SUM(J54,'5.5b (2)'!F56,'5.5b (2)'!J56)</f>
        <v>375</v>
      </c>
      <c r="G54" s="21">
        <f>SUM(K54,'5.5b (2)'!G56,'5.5b (2)'!K56)</f>
        <v>16</v>
      </c>
      <c r="H54" s="21">
        <f>SUM(L54,'5.5b (2)'!H56,'5.5b (2)'!L56)</f>
        <v>0</v>
      </c>
      <c r="I54" s="21">
        <f t="shared" ref="I54:I56" si="23">SUM(J54:K54)</f>
        <v>14</v>
      </c>
      <c r="J54" s="21">
        <v>13</v>
      </c>
      <c r="K54" s="60">
        <v>1</v>
      </c>
    </row>
    <row r="55" spans="1:14" ht="15" customHeight="1" x14ac:dyDescent="0.25">
      <c r="B55" s="62" t="s">
        <v>63</v>
      </c>
      <c r="D55" s="3">
        <v>2023</v>
      </c>
      <c r="E55" s="21">
        <f t="shared" si="22"/>
        <v>409</v>
      </c>
      <c r="F55" s="21">
        <f>SUM(J55,'5.5b (2)'!F57,'5.5b (2)'!J57)</f>
        <v>398</v>
      </c>
      <c r="G55" s="21">
        <f>SUM(K55,'5.5b (2)'!G57,'5.5b (2)'!K57)</f>
        <v>11</v>
      </c>
      <c r="H55" s="21">
        <f>SUM(L55,'5.5b (2)'!H57,'5.5b (2)'!L57)</f>
        <v>0</v>
      </c>
      <c r="I55" s="21">
        <f t="shared" si="23"/>
        <v>23</v>
      </c>
      <c r="J55" s="60">
        <v>20</v>
      </c>
      <c r="K55" s="60">
        <v>3</v>
      </c>
    </row>
    <row r="56" spans="1:14" ht="15" customHeight="1" x14ac:dyDescent="0.25">
      <c r="D56" s="3">
        <v>2024</v>
      </c>
      <c r="E56" s="21">
        <f t="shared" si="22"/>
        <v>559</v>
      </c>
      <c r="F56" s="21">
        <f>SUM(J56,'5.5b (2)'!F58,'5.5b (2)'!J58)</f>
        <v>543</v>
      </c>
      <c r="G56" s="21">
        <f>SUM(K56,'5.5b (2)'!G58,'5.5b (2)'!K58)</f>
        <v>16</v>
      </c>
      <c r="H56" s="21">
        <f>SUM(L56,'5.5b (2)'!H58,'5.5b (2)'!L58)</f>
        <v>0</v>
      </c>
      <c r="I56" s="21">
        <f t="shared" si="23"/>
        <v>33</v>
      </c>
      <c r="J56" s="60">
        <v>33</v>
      </c>
      <c r="K56" s="60" t="s">
        <v>19</v>
      </c>
    </row>
    <row r="57" spans="1:14" ht="8.1" customHeight="1" thickBot="1" x14ac:dyDescent="0.3">
      <c r="A57" s="27"/>
      <c r="B57" s="28"/>
      <c r="C57" s="28"/>
      <c r="D57" s="29"/>
      <c r="E57" s="79"/>
      <c r="F57" s="79"/>
      <c r="G57" s="79"/>
      <c r="H57" s="79"/>
      <c r="I57" s="79"/>
      <c r="J57" s="79"/>
      <c r="K57" s="79"/>
      <c r="L57" s="151"/>
    </row>
    <row r="58" spans="1:14" s="34" customFormat="1" x14ac:dyDescent="0.25">
      <c r="A58" s="30"/>
      <c r="B58" s="31"/>
      <c r="C58" s="31"/>
      <c r="D58" s="32"/>
      <c r="E58" s="152"/>
      <c r="F58" s="152"/>
      <c r="G58" s="152"/>
      <c r="H58" s="152"/>
      <c r="I58" s="152"/>
      <c r="J58" s="152"/>
      <c r="K58" s="152"/>
      <c r="L58" s="153" t="s">
        <v>28</v>
      </c>
      <c r="M58" s="154"/>
      <c r="N58" s="154"/>
    </row>
    <row r="59" spans="1:14" s="30" customFormat="1" x14ac:dyDescent="0.25">
      <c r="A59" s="35"/>
      <c r="B59" s="31"/>
      <c r="C59" s="31"/>
      <c r="D59" s="32"/>
      <c r="E59" s="152"/>
      <c r="F59" s="152"/>
      <c r="G59" s="152"/>
      <c r="H59" s="152"/>
      <c r="I59" s="152"/>
      <c r="J59" s="152"/>
      <c r="K59" s="152"/>
      <c r="L59" s="155" t="s">
        <v>29</v>
      </c>
      <c r="M59" s="156"/>
      <c r="N59" s="156"/>
    </row>
  </sheetData>
  <mergeCells count="5">
    <mergeCell ref="E17:G17"/>
    <mergeCell ref="I17:K17"/>
    <mergeCell ref="E16:G16"/>
    <mergeCell ref="I16:K16"/>
    <mergeCell ref="C13:K13"/>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78C22-B94E-461F-9EBE-8DEAC94E5843}">
  <sheetPr codeName="Sheet42"/>
  <dimension ref="A1:O61"/>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5703125" style="2" customWidth="1"/>
    <col min="3" max="3" width="10" style="2" customWidth="1"/>
    <col min="4" max="4" width="9.140625" style="3" customWidth="1"/>
    <col min="5" max="7" width="12.140625" style="131" customWidth="1"/>
    <col min="8" max="8" width="1.28515625" style="131" customWidth="1"/>
    <col min="9" max="11" width="12.140625" style="131" customWidth="1"/>
    <col min="12" max="12" width="2.140625" style="20" customWidth="1"/>
    <col min="13" max="14" width="9.140625" style="20"/>
    <col min="15" max="16384" width="9.140625" style="1"/>
  </cols>
  <sheetData>
    <row r="1" spans="2:15" ht="12" customHeight="1" x14ac:dyDescent="0.25">
      <c r="L1" s="132"/>
    </row>
    <row r="2" spans="2:15" ht="12" customHeight="1" x14ac:dyDescent="0.25">
      <c r="L2" s="132"/>
      <c r="M2" s="133"/>
      <c r="N2" s="133"/>
      <c r="O2" s="5"/>
    </row>
    <row r="3" spans="2:15" ht="12" customHeight="1" x14ac:dyDescent="0.25"/>
    <row r="4" spans="2:15" ht="12" customHeight="1" x14ac:dyDescent="0.25"/>
    <row r="5" spans="2:15" ht="12" customHeight="1" x14ac:dyDescent="0.25">
      <c r="D5" s="1"/>
      <c r="E5" s="20"/>
      <c r="F5" s="20"/>
      <c r="G5" s="20"/>
      <c r="H5" s="20"/>
      <c r="I5" s="20"/>
      <c r="J5" s="20"/>
      <c r="K5" s="20"/>
    </row>
    <row r="6" spans="2:15" ht="12" customHeight="1" x14ac:dyDescent="0.25">
      <c r="D6" s="1"/>
      <c r="E6" s="20"/>
      <c r="F6" s="20"/>
      <c r="G6" s="20"/>
      <c r="H6" s="20"/>
      <c r="I6" s="20"/>
      <c r="J6" s="20"/>
      <c r="K6" s="20"/>
    </row>
    <row r="7" spans="2:15" ht="12" customHeight="1" x14ac:dyDescent="0.25">
      <c r="D7" s="1"/>
      <c r="E7" s="20"/>
      <c r="F7" s="20"/>
      <c r="G7" s="20"/>
      <c r="H7" s="20"/>
      <c r="I7" s="20"/>
      <c r="J7" s="20"/>
      <c r="K7" s="20"/>
    </row>
    <row r="8" spans="2:15" ht="12" customHeight="1" x14ac:dyDescent="0.25">
      <c r="D8" s="1"/>
      <c r="E8" s="20"/>
      <c r="F8" s="20"/>
      <c r="G8" s="20"/>
      <c r="H8" s="20"/>
      <c r="I8" s="20"/>
      <c r="J8" s="20"/>
      <c r="K8" s="20"/>
    </row>
    <row r="9" spans="2:15" ht="12" customHeight="1" x14ac:dyDescent="0.25">
      <c r="D9" s="1"/>
      <c r="E9" s="20"/>
      <c r="F9" s="20"/>
      <c r="G9" s="20"/>
      <c r="H9" s="20"/>
      <c r="I9" s="20"/>
      <c r="J9" s="20"/>
      <c r="K9" s="20"/>
    </row>
    <row r="10" spans="2:15" ht="12" customHeight="1" x14ac:dyDescent="0.25"/>
    <row r="11" spans="2:15" ht="7.5" customHeight="1" x14ac:dyDescent="0.25"/>
    <row r="12" spans="2:15" ht="15" customHeight="1" x14ac:dyDescent="0.2">
      <c r="B12" s="4" t="s">
        <v>198</v>
      </c>
      <c r="C12" s="80" t="s">
        <v>274</v>
      </c>
      <c r="D12" s="77"/>
      <c r="E12" s="175"/>
      <c r="F12" s="175"/>
      <c r="G12" s="175"/>
      <c r="H12" s="175"/>
      <c r="I12" s="175"/>
      <c r="J12" s="175"/>
      <c r="K12" s="175"/>
      <c r="L12" s="173"/>
    </row>
    <row r="13" spans="2:15" s="7" customFormat="1" ht="15" customHeight="1" x14ac:dyDescent="0.2">
      <c r="B13" s="4"/>
      <c r="C13" s="80" t="s">
        <v>161</v>
      </c>
      <c r="D13" s="77"/>
      <c r="E13" s="175"/>
      <c r="F13" s="175"/>
      <c r="G13" s="175"/>
      <c r="H13" s="175"/>
      <c r="I13" s="175"/>
      <c r="J13" s="175"/>
      <c r="K13" s="175"/>
      <c r="L13" s="135"/>
      <c r="M13" s="136"/>
      <c r="N13" s="136"/>
    </row>
    <row r="14" spans="2:15" s="11" customFormat="1" ht="16.5" customHeight="1" x14ac:dyDescent="0.25">
      <c r="B14" s="128" t="s">
        <v>199</v>
      </c>
      <c r="C14" s="192" t="s">
        <v>275</v>
      </c>
      <c r="D14" s="192"/>
      <c r="E14" s="192"/>
      <c r="F14" s="192"/>
      <c r="G14" s="192"/>
      <c r="H14" s="192"/>
      <c r="I14" s="192"/>
      <c r="J14" s="192"/>
      <c r="K14" s="192"/>
      <c r="L14" s="138"/>
      <c r="M14" s="138"/>
      <c r="N14" s="138"/>
    </row>
    <row r="15" spans="2:15" ht="8.1" customHeight="1" x14ac:dyDescent="0.25">
      <c r="C15" s="78"/>
    </row>
    <row r="16" spans="2:15" ht="19.5" customHeight="1" thickBot="1" x14ac:dyDescent="0.3">
      <c r="E16" s="3"/>
      <c r="F16" s="3"/>
      <c r="G16" s="3"/>
      <c r="H16" s="6"/>
      <c r="I16" s="1"/>
      <c r="J16" s="1"/>
      <c r="K16" s="1"/>
      <c r="L16" s="6" t="s">
        <v>297</v>
      </c>
      <c r="M16" s="1"/>
      <c r="N16" s="1"/>
    </row>
    <row r="17" spans="1:15" ht="4.5" customHeight="1" thickTop="1" x14ac:dyDescent="0.25">
      <c r="A17" s="40"/>
      <c r="B17" s="41"/>
      <c r="C17" s="41"/>
      <c r="D17" s="42"/>
      <c r="E17" s="139"/>
      <c r="F17" s="139"/>
      <c r="G17" s="139"/>
      <c r="H17" s="139"/>
      <c r="I17" s="139"/>
      <c r="J17" s="139"/>
      <c r="K17" s="139"/>
      <c r="L17" s="140"/>
    </row>
    <row r="18" spans="1:15" ht="15" customHeight="1" x14ac:dyDescent="0.2">
      <c r="A18" s="43"/>
      <c r="B18" s="63" t="s">
        <v>64</v>
      </c>
      <c r="C18" s="45"/>
      <c r="D18" s="73" t="s">
        <v>1</v>
      </c>
      <c r="E18" s="189" t="s">
        <v>30</v>
      </c>
      <c r="F18" s="189"/>
      <c r="G18" s="189"/>
      <c r="H18" s="141"/>
      <c r="I18" s="189" t="s">
        <v>31</v>
      </c>
      <c r="J18" s="189"/>
      <c r="K18" s="189"/>
      <c r="L18" s="142"/>
    </row>
    <row r="19" spans="1:15" ht="15" customHeight="1" x14ac:dyDescent="0.25">
      <c r="A19" s="43"/>
      <c r="B19" s="64" t="s">
        <v>65</v>
      </c>
      <c r="C19" s="45"/>
      <c r="D19" s="49" t="s">
        <v>3</v>
      </c>
      <c r="E19" s="186" t="s">
        <v>174</v>
      </c>
      <c r="F19" s="186"/>
      <c r="G19" s="186"/>
      <c r="H19" s="143"/>
      <c r="I19" s="186" t="s">
        <v>179</v>
      </c>
      <c r="J19" s="186"/>
      <c r="K19" s="186"/>
      <c r="L19" s="142"/>
    </row>
    <row r="20" spans="1:15" ht="15" customHeight="1" x14ac:dyDescent="0.25">
      <c r="A20" s="43"/>
      <c r="B20" s="48"/>
      <c r="C20" s="45"/>
      <c r="D20" s="49"/>
      <c r="E20" s="144" t="s">
        <v>20</v>
      </c>
      <c r="F20" s="144" t="s">
        <v>21</v>
      </c>
      <c r="G20" s="144" t="s">
        <v>22</v>
      </c>
      <c r="H20" s="144"/>
      <c r="I20" s="144" t="s">
        <v>20</v>
      </c>
      <c r="J20" s="144" t="s">
        <v>21</v>
      </c>
      <c r="K20" s="144" t="s">
        <v>22</v>
      </c>
      <c r="L20" s="142"/>
    </row>
    <row r="21" spans="1:15" ht="15" customHeight="1" x14ac:dyDescent="0.25">
      <c r="A21" s="43"/>
      <c r="B21" s="48"/>
      <c r="C21" s="45"/>
      <c r="D21" s="49"/>
      <c r="E21" s="145" t="s">
        <v>23</v>
      </c>
      <c r="F21" s="145" t="s">
        <v>24</v>
      </c>
      <c r="G21" s="145" t="s">
        <v>25</v>
      </c>
      <c r="H21" s="145"/>
      <c r="I21" s="145" t="s">
        <v>23</v>
      </c>
      <c r="J21" s="145" t="s">
        <v>24</v>
      </c>
      <c r="K21" s="145" t="s">
        <v>25</v>
      </c>
      <c r="L21" s="142"/>
    </row>
    <row r="22" spans="1:15" s="13" customFormat="1" ht="8.1" customHeight="1" x14ac:dyDescent="0.25">
      <c r="A22" s="51"/>
      <c r="B22" s="52"/>
      <c r="C22" s="51"/>
      <c r="D22" s="53"/>
      <c r="E22" s="146"/>
      <c r="F22" s="146"/>
      <c r="G22" s="146"/>
      <c r="H22" s="146"/>
      <c r="I22" s="146"/>
      <c r="J22" s="146"/>
      <c r="K22" s="146"/>
      <c r="L22" s="147"/>
      <c r="M22" s="148"/>
      <c r="N22" s="148"/>
    </row>
    <row r="23" spans="1:15" ht="8.1" customHeight="1" x14ac:dyDescent="0.25">
      <c r="A23" s="13"/>
      <c r="B23" s="14"/>
      <c r="C23" s="14"/>
      <c r="D23" s="15"/>
      <c r="E23" s="149"/>
      <c r="F23" s="149"/>
      <c r="G23" s="149"/>
      <c r="H23" s="149"/>
      <c r="I23" s="149"/>
      <c r="J23" s="149"/>
      <c r="K23" s="149"/>
      <c r="L23" s="148"/>
      <c r="O23" s="16"/>
    </row>
    <row r="24" spans="1:15" ht="15" customHeight="1" x14ac:dyDescent="0.2">
      <c r="A24" s="13"/>
      <c r="B24" s="72" t="s">
        <v>20</v>
      </c>
      <c r="C24" s="17"/>
      <c r="D24" s="18">
        <v>2022</v>
      </c>
      <c r="E24" s="58">
        <f t="shared" ref="E24:E26" si="0">SUM(F24:G24)</f>
        <v>1506</v>
      </c>
      <c r="F24" s="58">
        <f>SUM(F28,F56)</f>
        <v>1407</v>
      </c>
      <c r="G24" s="58">
        <f>SUM(G28,G56)</f>
        <v>99</v>
      </c>
      <c r="H24" s="59"/>
      <c r="I24" s="58">
        <f t="shared" ref="I24:I26" si="1">SUM(J24:K24)</f>
        <v>3915</v>
      </c>
      <c r="J24" s="58">
        <f>SUM(J28,J56)</f>
        <v>3788</v>
      </c>
      <c r="K24" s="58">
        <f>SUM(K28,K56)</f>
        <v>127</v>
      </c>
      <c r="L24" s="148"/>
    </row>
    <row r="25" spans="1:15" ht="15" customHeight="1" x14ac:dyDescent="0.25">
      <c r="B25" s="62" t="s">
        <v>23</v>
      </c>
      <c r="C25" s="19"/>
      <c r="D25" s="18">
        <v>2023</v>
      </c>
      <c r="E25" s="58">
        <f t="shared" si="0"/>
        <v>1537</v>
      </c>
      <c r="F25" s="58">
        <f t="shared" ref="F25:G26" si="2">SUM(F29,F57)</f>
        <v>1467</v>
      </c>
      <c r="G25" s="58">
        <f t="shared" si="2"/>
        <v>70</v>
      </c>
      <c r="H25" s="59"/>
      <c r="I25" s="58">
        <f t="shared" si="1"/>
        <v>3980</v>
      </c>
      <c r="J25" s="58">
        <f t="shared" ref="J25:K26" si="3">SUM(J29,J57)</f>
        <v>3847</v>
      </c>
      <c r="K25" s="58">
        <f t="shared" si="3"/>
        <v>133</v>
      </c>
    </row>
    <row r="26" spans="1:15" ht="15" customHeight="1" x14ac:dyDescent="0.25">
      <c r="B26" s="19"/>
      <c r="C26" s="19"/>
      <c r="D26" s="18">
        <v>2024</v>
      </c>
      <c r="E26" s="58">
        <f t="shared" si="0"/>
        <v>1528</v>
      </c>
      <c r="F26" s="58">
        <f t="shared" si="2"/>
        <v>1464</v>
      </c>
      <c r="G26" s="58">
        <f t="shared" si="2"/>
        <v>64</v>
      </c>
      <c r="H26" s="59"/>
      <c r="I26" s="58">
        <f t="shared" si="1"/>
        <v>3970</v>
      </c>
      <c r="J26" s="58">
        <f t="shared" si="3"/>
        <v>3826</v>
      </c>
      <c r="K26" s="58">
        <f t="shared" si="3"/>
        <v>144</v>
      </c>
    </row>
    <row r="27" spans="1:15" ht="8.1" customHeight="1" x14ac:dyDescent="0.25">
      <c r="D27" s="18"/>
      <c r="E27" s="59"/>
      <c r="F27" s="59"/>
      <c r="G27" s="59"/>
      <c r="H27" s="59"/>
      <c r="I27" s="59"/>
      <c r="J27" s="59"/>
      <c r="K27" s="59"/>
    </row>
    <row r="28" spans="1:15" ht="15" customHeight="1" x14ac:dyDescent="0.2">
      <c r="B28" s="65" t="s">
        <v>50</v>
      </c>
      <c r="D28" s="3">
        <v>2022</v>
      </c>
      <c r="E28" s="21">
        <f t="shared" ref="E28:E30" si="4">SUM(F28:G28)</f>
        <v>1440</v>
      </c>
      <c r="F28" s="60">
        <f>SUM(F32,F44,F48,F52)</f>
        <v>1351</v>
      </c>
      <c r="G28" s="60">
        <f>SUM(G32,G44,G48,G52)</f>
        <v>89</v>
      </c>
      <c r="H28" s="60"/>
      <c r="I28" s="21">
        <f t="shared" ref="I28:I30" si="5">SUM(J28:K28)</f>
        <v>3604</v>
      </c>
      <c r="J28" s="60">
        <f>SUM(J32,J44,J48,J52)</f>
        <v>3482</v>
      </c>
      <c r="K28" s="60">
        <f>SUM(K32,K44,K48,K52)</f>
        <v>122</v>
      </c>
    </row>
    <row r="29" spans="1:15" ht="15" customHeight="1" x14ac:dyDescent="0.25">
      <c r="B29" s="62" t="s">
        <v>51</v>
      </c>
      <c r="D29" s="3">
        <v>2023</v>
      </c>
      <c r="E29" s="21">
        <f t="shared" si="4"/>
        <v>1436</v>
      </c>
      <c r="F29" s="60">
        <f t="shared" ref="F29:G30" si="6">SUM(F33,F45,F49,F53)</f>
        <v>1367</v>
      </c>
      <c r="G29" s="60">
        <f t="shared" si="6"/>
        <v>69</v>
      </c>
      <c r="H29" s="60"/>
      <c r="I29" s="21">
        <f t="shared" si="5"/>
        <v>3695</v>
      </c>
      <c r="J29" s="60">
        <f t="shared" ref="J29:K30" si="7">SUM(J33,J45,J49,J53)</f>
        <v>3569</v>
      </c>
      <c r="K29" s="60">
        <f t="shared" si="7"/>
        <v>126</v>
      </c>
    </row>
    <row r="30" spans="1:15" ht="15" customHeight="1" x14ac:dyDescent="0.25">
      <c r="D30" s="3">
        <v>2024</v>
      </c>
      <c r="E30" s="21">
        <f t="shared" si="4"/>
        <v>1382</v>
      </c>
      <c r="F30" s="60">
        <f t="shared" si="6"/>
        <v>1329</v>
      </c>
      <c r="G30" s="60">
        <f t="shared" si="6"/>
        <v>53</v>
      </c>
      <c r="H30" s="60"/>
      <c r="I30" s="21">
        <f t="shared" si="5"/>
        <v>3590</v>
      </c>
      <c r="J30" s="60">
        <f t="shared" si="7"/>
        <v>3451</v>
      </c>
      <c r="K30" s="60">
        <f t="shared" si="7"/>
        <v>139</v>
      </c>
    </row>
    <row r="31" spans="1:15" ht="8.1" customHeight="1" x14ac:dyDescent="0.25">
      <c r="D31" s="24"/>
      <c r="E31" s="22"/>
      <c r="F31" s="22"/>
      <c r="G31" s="22"/>
      <c r="H31" s="22"/>
      <c r="I31" s="22"/>
      <c r="J31" s="22"/>
      <c r="K31" s="22"/>
    </row>
    <row r="32" spans="1:15" ht="15" customHeight="1" x14ac:dyDescent="0.25">
      <c r="B32" s="66" t="s">
        <v>54</v>
      </c>
      <c r="D32" s="3">
        <v>2022</v>
      </c>
      <c r="E32" s="21">
        <f>SUM(F32:G32)</f>
        <v>600</v>
      </c>
      <c r="F32" s="60">
        <f>SUM(F36,F40)</f>
        <v>547</v>
      </c>
      <c r="G32" s="60">
        <f>SUM(G36,G40)</f>
        <v>53</v>
      </c>
      <c r="H32" s="60"/>
      <c r="I32" s="21">
        <f>SUM(J32:K32)</f>
        <v>2905</v>
      </c>
      <c r="J32" s="60">
        <f>SUM(J36,J40)</f>
        <v>2803</v>
      </c>
      <c r="K32" s="60">
        <f>SUM(K36,K40)</f>
        <v>102</v>
      </c>
    </row>
    <row r="33" spans="1:14" ht="15" customHeight="1" x14ac:dyDescent="0.25">
      <c r="B33" s="67"/>
      <c r="D33" s="3">
        <v>2023</v>
      </c>
      <c r="E33" s="21">
        <f t="shared" ref="E33:E34" si="8">SUM(F33:G33)</f>
        <v>652</v>
      </c>
      <c r="F33" s="60">
        <f t="shared" ref="F33:G34" si="9">SUM(F37,F41)</f>
        <v>618</v>
      </c>
      <c r="G33" s="60">
        <f t="shared" si="9"/>
        <v>34</v>
      </c>
      <c r="H33" s="60"/>
      <c r="I33" s="21">
        <f t="shared" ref="I33:I34" si="10">SUM(J33:K33)</f>
        <v>2994</v>
      </c>
      <c r="J33" s="60">
        <f t="shared" ref="J33:K34" si="11">SUM(J37,J41)</f>
        <v>2897</v>
      </c>
      <c r="K33" s="60">
        <f t="shared" si="11"/>
        <v>97</v>
      </c>
    </row>
    <row r="34" spans="1:14" ht="15" customHeight="1" x14ac:dyDescent="0.25">
      <c r="D34" s="3">
        <v>2024</v>
      </c>
      <c r="E34" s="21">
        <f t="shared" si="8"/>
        <v>606</v>
      </c>
      <c r="F34" s="60">
        <f t="shared" si="9"/>
        <v>572</v>
      </c>
      <c r="G34" s="60">
        <f t="shared" si="9"/>
        <v>34</v>
      </c>
      <c r="H34" s="60"/>
      <c r="I34" s="21">
        <f t="shared" si="10"/>
        <v>2867</v>
      </c>
      <c r="J34" s="60">
        <f t="shared" si="11"/>
        <v>2741</v>
      </c>
      <c r="K34" s="60">
        <f t="shared" si="11"/>
        <v>126</v>
      </c>
    </row>
    <row r="35" spans="1:14" ht="8.1" customHeight="1" x14ac:dyDescent="0.25">
      <c r="D35" s="24"/>
      <c r="E35" s="22"/>
      <c r="F35" s="22"/>
      <c r="G35" s="22"/>
      <c r="H35" s="22"/>
      <c r="I35" s="22"/>
      <c r="J35" s="22"/>
      <c r="K35" s="22"/>
    </row>
    <row r="36" spans="1:14" ht="15" customHeight="1" x14ac:dyDescent="0.2">
      <c r="B36" s="71" t="s">
        <v>52</v>
      </c>
      <c r="D36" s="3">
        <v>2022</v>
      </c>
      <c r="E36" s="21">
        <f>SUM(F36:G36)</f>
        <v>534</v>
      </c>
      <c r="F36" s="21">
        <v>492</v>
      </c>
      <c r="G36" s="21">
        <v>42</v>
      </c>
      <c r="H36" s="60"/>
      <c r="I36" s="21">
        <f>SUM(J36:K36)</f>
        <v>2581</v>
      </c>
      <c r="J36" s="21">
        <v>2493</v>
      </c>
      <c r="K36" s="21">
        <v>88</v>
      </c>
    </row>
    <row r="37" spans="1:14" ht="15" customHeight="1" x14ac:dyDescent="0.25">
      <c r="B37" s="68" t="s">
        <v>53</v>
      </c>
      <c r="D37" s="3">
        <v>2023</v>
      </c>
      <c r="E37" s="21">
        <f t="shared" ref="E37:E38" si="12">SUM(F37:G37)</f>
        <v>596</v>
      </c>
      <c r="F37" s="21">
        <v>565</v>
      </c>
      <c r="G37" s="21">
        <v>31</v>
      </c>
      <c r="H37" s="60"/>
      <c r="I37" s="21">
        <f t="shared" ref="I37:I38" si="13">SUM(J37:K37)</f>
        <v>2555</v>
      </c>
      <c r="J37" s="21">
        <v>2467</v>
      </c>
      <c r="K37" s="21">
        <v>88</v>
      </c>
    </row>
    <row r="38" spans="1:14" ht="15" customHeight="1" x14ac:dyDescent="0.25">
      <c r="B38" s="69"/>
      <c r="D38" s="3">
        <v>2024</v>
      </c>
      <c r="E38" s="21">
        <f t="shared" si="12"/>
        <v>528</v>
      </c>
      <c r="F38" s="21">
        <v>501</v>
      </c>
      <c r="G38" s="60">
        <v>27</v>
      </c>
      <c r="H38" s="60"/>
      <c r="I38" s="21">
        <f t="shared" si="13"/>
        <v>2407</v>
      </c>
      <c r="J38" s="21">
        <v>2302</v>
      </c>
      <c r="K38" s="60">
        <v>105</v>
      </c>
    </row>
    <row r="39" spans="1:14" ht="8.1" customHeight="1" x14ac:dyDescent="0.25">
      <c r="B39" s="69"/>
      <c r="D39" s="24"/>
      <c r="E39" s="22"/>
      <c r="F39" s="22"/>
      <c r="G39" s="22"/>
      <c r="H39" s="22"/>
      <c r="I39" s="22"/>
      <c r="J39" s="22"/>
      <c r="K39" s="22"/>
    </row>
    <row r="40" spans="1:14" ht="15" customHeight="1" x14ac:dyDescent="0.2">
      <c r="B40" s="71" t="s">
        <v>55</v>
      </c>
      <c r="D40" s="3">
        <v>2022</v>
      </c>
      <c r="E40" s="21">
        <f>SUM(F40:G40)</f>
        <v>66</v>
      </c>
      <c r="F40" s="21">
        <v>55</v>
      </c>
      <c r="G40" s="21">
        <v>11</v>
      </c>
      <c r="H40" s="60"/>
      <c r="I40" s="21">
        <f>SUM(J40:K40)</f>
        <v>324</v>
      </c>
      <c r="J40" s="21">
        <v>310</v>
      </c>
      <c r="K40" s="21">
        <v>14</v>
      </c>
    </row>
    <row r="41" spans="1:14" ht="15" customHeight="1" x14ac:dyDescent="0.25">
      <c r="B41" s="68" t="s">
        <v>56</v>
      </c>
      <c r="D41" s="3">
        <v>2023</v>
      </c>
      <c r="E41" s="21">
        <f t="shared" ref="E41:E42" si="14">SUM(F41:G41)</f>
        <v>56</v>
      </c>
      <c r="F41" s="21">
        <v>53</v>
      </c>
      <c r="G41" s="21">
        <v>3</v>
      </c>
      <c r="H41" s="60"/>
      <c r="I41" s="21">
        <f t="shared" ref="I41:I42" si="15">SUM(J41:K41)</f>
        <v>439</v>
      </c>
      <c r="J41" s="21">
        <v>430</v>
      </c>
      <c r="K41" s="21">
        <v>9</v>
      </c>
    </row>
    <row r="42" spans="1:14" s="2" customFormat="1" ht="15" customHeight="1" x14ac:dyDescent="0.25">
      <c r="A42" s="1"/>
      <c r="D42" s="3">
        <v>2024</v>
      </c>
      <c r="E42" s="21">
        <f t="shared" si="14"/>
        <v>78</v>
      </c>
      <c r="F42" s="21">
        <v>71</v>
      </c>
      <c r="G42" s="60">
        <v>7</v>
      </c>
      <c r="H42" s="60"/>
      <c r="I42" s="21">
        <f t="shared" si="15"/>
        <v>460</v>
      </c>
      <c r="J42" s="21">
        <v>439</v>
      </c>
      <c r="K42" s="21">
        <v>21</v>
      </c>
      <c r="L42" s="20"/>
      <c r="M42" s="20"/>
      <c r="N42" s="150"/>
    </row>
    <row r="43" spans="1:14" ht="8.1" customHeight="1" x14ac:dyDescent="0.25">
      <c r="D43" s="24"/>
      <c r="E43" s="22"/>
      <c r="F43" s="22"/>
      <c r="G43" s="22"/>
      <c r="H43" s="22"/>
      <c r="I43" s="22"/>
      <c r="J43" s="22"/>
      <c r="K43" s="22"/>
    </row>
    <row r="44" spans="1:14" ht="15" customHeight="1" x14ac:dyDescent="0.2">
      <c r="A44" s="2"/>
      <c r="B44" s="70" t="s">
        <v>57</v>
      </c>
      <c r="D44" s="3">
        <v>2022</v>
      </c>
      <c r="E44" s="21">
        <f>SUM(F44:G44)</f>
        <v>490</v>
      </c>
      <c r="F44" s="21">
        <v>466</v>
      </c>
      <c r="G44" s="21">
        <v>24</v>
      </c>
      <c r="H44" s="60"/>
      <c r="I44" s="21">
        <f>SUM(J44:K44)</f>
        <v>213</v>
      </c>
      <c r="J44" s="21">
        <v>210</v>
      </c>
      <c r="K44" s="21">
        <v>3</v>
      </c>
    </row>
    <row r="45" spans="1:14" ht="15" customHeight="1" x14ac:dyDescent="0.25">
      <c r="B45" s="67" t="s">
        <v>58</v>
      </c>
      <c r="D45" s="3">
        <v>2023</v>
      </c>
      <c r="E45" s="21">
        <f t="shared" ref="E45:E46" si="16">SUM(F45:G45)</f>
        <v>489</v>
      </c>
      <c r="F45" s="21">
        <v>468</v>
      </c>
      <c r="G45" s="21">
        <v>21</v>
      </c>
      <c r="H45" s="60"/>
      <c r="I45" s="21">
        <f t="shared" ref="I45:I46" si="17">SUM(J45:K45)</f>
        <v>190</v>
      </c>
      <c r="J45" s="21">
        <v>183</v>
      </c>
      <c r="K45" s="21">
        <v>7</v>
      </c>
    </row>
    <row r="46" spans="1:14" ht="15" customHeight="1" x14ac:dyDescent="0.25">
      <c r="D46" s="3">
        <v>2024</v>
      </c>
      <c r="E46" s="21">
        <f t="shared" si="16"/>
        <v>465</v>
      </c>
      <c r="F46" s="21">
        <v>459</v>
      </c>
      <c r="G46" s="21">
        <v>6</v>
      </c>
      <c r="H46" s="60"/>
      <c r="I46" s="21">
        <f t="shared" si="17"/>
        <v>245</v>
      </c>
      <c r="J46" s="21">
        <v>242</v>
      </c>
      <c r="K46" s="21">
        <v>3</v>
      </c>
    </row>
    <row r="47" spans="1:14" ht="8.1" customHeight="1" x14ac:dyDescent="0.25">
      <c r="D47" s="24"/>
      <c r="E47" s="22"/>
      <c r="F47" s="22"/>
      <c r="G47" s="22"/>
      <c r="H47" s="22"/>
      <c r="I47" s="22"/>
      <c r="J47" s="22"/>
      <c r="K47" s="22"/>
    </row>
    <row r="48" spans="1:14" ht="15" customHeight="1" x14ac:dyDescent="0.2">
      <c r="B48" s="70" t="s">
        <v>59</v>
      </c>
      <c r="D48" s="3">
        <v>2022</v>
      </c>
      <c r="E48" s="21">
        <f>SUM(F48:G48)</f>
        <v>307</v>
      </c>
      <c r="F48" s="21">
        <v>296</v>
      </c>
      <c r="G48" s="21">
        <v>11</v>
      </c>
      <c r="H48" s="60"/>
      <c r="I48" s="21">
        <f>SUM(J48:K48)</f>
        <v>334</v>
      </c>
      <c r="J48" s="21">
        <v>324</v>
      </c>
      <c r="K48" s="21">
        <v>10</v>
      </c>
    </row>
    <row r="49" spans="1:14" ht="15" customHeight="1" x14ac:dyDescent="0.25">
      <c r="B49" s="67" t="s">
        <v>152</v>
      </c>
      <c r="D49" s="3">
        <v>2023</v>
      </c>
      <c r="E49" s="21">
        <f t="shared" ref="E49:E50" si="18">SUM(F49:G49)</f>
        <v>242</v>
      </c>
      <c r="F49" s="21">
        <v>234</v>
      </c>
      <c r="G49" s="21">
        <v>8</v>
      </c>
      <c r="H49" s="60"/>
      <c r="I49" s="21">
        <f t="shared" ref="I49:I50" si="19">SUM(J49:K49)</f>
        <v>367</v>
      </c>
      <c r="J49" s="21">
        <v>352</v>
      </c>
      <c r="K49" s="21">
        <v>15</v>
      </c>
    </row>
    <row r="50" spans="1:14" ht="15" customHeight="1" x14ac:dyDescent="0.25">
      <c r="D50" s="3">
        <v>2024</v>
      </c>
      <c r="E50" s="21">
        <f t="shared" si="18"/>
        <v>264</v>
      </c>
      <c r="F50" s="21">
        <v>251</v>
      </c>
      <c r="G50" s="21">
        <v>13</v>
      </c>
      <c r="H50" s="60"/>
      <c r="I50" s="21">
        <f t="shared" si="19"/>
        <v>316</v>
      </c>
      <c r="J50" s="21">
        <v>312</v>
      </c>
      <c r="K50" s="60">
        <v>4</v>
      </c>
    </row>
    <row r="51" spans="1:14" ht="8.1" customHeight="1" x14ac:dyDescent="0.25">
      <c r="D51" s="24"/>
      <c r="E51" s="22"/>
      <c r="F51" s="22"/>
      <c r="G51" s="22"/>
      <c r="H51" s="22"/>
      <c r="I51" s="22"/>
      <c r="J51" s="22"/>
      <c r="K51" s="22"/>
    </row>
    <row r="52" spans="1:14" ht="15" customHeight="1" x14ac:dyDescent="0.2">
      <c r="B52" s="70" t="s">
        <v>60</v>
      </c>
      <c r="D52" s="3">
        <v>2022</v>
      </c>
      <c r="E52" s="21">
        <f>SUM(F52:G52)</f>
        <v>43</v>
      </c>
      <c r="F52" s="21">
        <v>42</v>
      </c>
      <c r="G52" s="21">
        <v>1</v>
      </c>
      <c r="H52" s="60"/>
      <c r="I52" s="21">
        <f>SUM(J52:K52)</f>
        <v>152</v>
      </c>
      <c r="J52" s="21">
        <v>145</v>
      </c>
      <c r="K52" s="21">
        <v>7</v>
      </c>
    </row>
    <row r="53" spans="1:14" ht="15" customHeight="1" x14ac:dyDescent="0.25">
      <c r="B53" s="67" t="s">
        <v>61</v>
      </c>
      <c r="D53" s="3">
        <v>2023</v>
      </c>
      <c r="E53" s="21">
        <f t="shared" ref="E53:E54" si="20">SUM(F53:G53)</f>
        <v>53</v>
      </c>
      <c r="F53" s="21">
        <v>47</v>
      </c>
      <c r="G53" s="21">
        <v>6</v>
      </c>
      <c r="H53" s="60"/>
      <c r="I53" s="21">
        <f t="shared" ref="I53:I54" si="21">SUM(J53:K53)</f>
        <v>144</v>
      </c>
      <c r="J53" s="21">
        <v>137</v>
      </c>
      <c r="K53" s="21">
        <v>7</v>
      </c>
    </row>
    <row r="54" spans="1:14" ht="15" customHeight="1" x14ac:dyDescent="0.25">
      <c r="D54" s="3">
        <v>2024</v>
      </c>
      <c r="E54" s="21">
        <f t="shared" si="20"/>
        <v>47</v>
      </c>
      <c r="F54" s="21">
        <v>47</v>
      </c>
      <c r="G54" s="60" t="s">
        <v>19</v>
      </c>
      <c r="H54" s="60"/>
      <c r="I54" s="21">
        <f t="shared" si="21"/>
        <v>162</v>
      </c>
      <c r="J54" s="21">
        <v>156</v>
      </c>
      <c r="K54" s="21">
        <v>6</v>
      </c>
    </row>
    <row r="55" spans="1:14" ht="8.1" customHeight="1" x14ac:dyDescent="0.25">
      <c r="D55" s="24"/>
      <c r="E55" s="22"/>
      <c r="F55" s="22"/>
      <c r="G55" s="22"/>
      <c r="H55" s="22"/>
      <c r="I55" s="22"/>
      <c r="J55" s="22"/>
      <c r="K55" s="22"/>
    </row>
    <row r="56" spans="1:14" ht="15" customHeight="1" x14ac:dyDescent="0.2">
      <c r="B56" s="65" t="s">
        <v>62</v>
      </c>
      <c r="D56" s="3">
        <v>2022</v>
      </c>
      <c r="E56" s="21">
        <f>SUM(F56:G56)</f>
        <v>66</v>
      </c>
      <c r="F56" s="21">
        <v>56</v>
      </c>
      <c r="G56" s="21">
        <v>10</v>
      </c>
      <c r="H56" s="60"/>
      <c r="I56" s="21">
        <f>SUM(J56:K56)</f>
        <v>311</v>
      </c>
      <c r="J56" s="21">
        <v>306</v>
      </c>
      <c r="K56" s="60">
        <v>5</v>
      </c>
    </row>
    <row r="57" spans="1:14" ht="15" customHeight="1" x14ac:dyDescent="0.25">
      <c r="B57" s="62" t="s">
        <v>63</v>
      </c>
      <c r="D57" s="3">
        <v>2023</v>
      </c>
      <c r="E57" s="21">
        <f t="shared" ref="E57:E58" si="22">SUM(F57:G57)</f>
        <v>101</v>
      </c>
      <c r="F57" s="21">
        <v>100</v>
      </c>
      <c r="G57" s="60">
        <v>1</v>
      </c>
      <c r="H57" s="60"/>
      <c r="I57" s="21">
        <f t="shared" ref="I57:I58" si="23">SUM(J57:K57)</f>
        <v>285</v>
      </c>
      <c r="J57" s="21">
        <v>278</v>
      </c>
      <c r="K57" s="60">
        <v>7</v>
      </c>
    </row>
    <row r="58" spans="1:14" ht="15" customHeight="1" x14ac:dyDescent="0.25">
      <c r="D58" s="3">
        <v>2024</v>
      </c>
      <c r="E58" s="21">
        <f t="shared" si="22"/>
        <v>146</v>
      </c>
      <c r="F58" s="21">
        <v>135</v>
      </c>
      <c r="G58" s="60">
        <v>11</v>
      </c>
      <c r="H58" s="60"/>
      <c r="I58" s="21">
        <f t="shared" si="23"/>
        <v>380</v>
      </c>
      <c r="J58" s="21">
        <v>375</v>
      </c>
      <c r="K58" s="60">
        <v>5</v>
      </c>
    </row>
    <row r="59" spans="1:14" ht="8.1" customHeight="1" thickBot="1" x14ac:dyDescent="0.3">
      <c r="A59" s="27"/>
      <c r="B59" s="28"/>
      <c r="C59" s="28"/>
      <c r="D59" s="29"/>
      <c r="E59" s="79"/>
      <c r="F59" s="79"/>
      <c r="G59" s="79"/>
      <c r="H59" s="79"/>
      <c r="I59" s="79"/>
      <c r="J59" s="79"/>
      <c r="K59" s="79"/>
      <c r="L59" s="151"/>
    </row>
    <row r="60" spans="1:14" s="34" customFormat="1" x14ac:dyDescent="0.25">
      <c r="A60" s="30"/>
      <c r="B60" s="31"/>
      <c r="C60" s="31"/>
      <c r="D60" s="32"/>
      <c r="E60" s="152"/>
      <c r="F60" s="152"/>
      <c r="G60" s="152"/>
      <c r="H60" s="152"/>
      <c r="I60" s="152"/>
      <c r="J60" s="152"/>
      <c r="K60" s="152"/>
      <c r="L60" s="153" t="s">
        <v>28</v>
      </c>
      <c r="M60" s="154"/>
      <c r="N60" s="154"/>
    </row>
    <row r="61" spans="1:14" s="30" customFormat="1" x14ac:dyDescent="0.25">
      <c r="A61" s="35"/>
      <c r="B61" s="31"/>
      <c r="C61" s="31"/>
      <c r="D61" s="32"/>
      <c r="E61" s="152"/>
      <c r="F61" s="152"/>
      <c r="G61" s="152"/>
      <c r="H61" s="152"/>
      <c r="I61" s="152"/>
      <c r="J61" s="152"/>
      <c r="K61" s="152"/>
      <c r="L61" s="155" t="s">
        <v>29</v>
      </c>
      <c r="M61" s="156"/>
      <c r="N61" s="156"/>
    </row>
  </sheetData>
  <mergeCells count="5">
    <mergeCell ref="E19:G19"/>
    <mergeCell ref="I19:K19"/>
    <mergeCell ref="E18:G18"/>
    <mergeCell ref="I18:K18"/>
    <mergeCell ref="C14:K14"/>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950C0-08E1-4980-9D41-1E393DED40F5}">
  <sheetPr codeName="Sheet7"/>
  <dimension ref="A1:N85"/>
  <sheetViews>
    <sheetView showGridLines="0" view="pageBreakPreview" zoomScaleNormal="90" zoomScaleSheetLayoutView="100" workbookViewId="0">
      <selection activeCell="C13" sqref="C13"/>
    </sheetView>
  </sheetViews>
  <sheetFormatPr defaultColWidth="9.140625" defaultRowHeight="13.5" x14ac:dyDescent="0.25"/>
  <cols>
    <col min="1" max="1" width="1.7109375" style="1" customWidth="1"/>
    <col min="2" max="2" width="13.140625" style="2" customWidth="1"/>
    <col min="3" max="3" width="7" style="2" customWidth="1"/>
    <col min="4" max="4" width="14" style="3" customWidth="1"/>
    <col min="5" max="5" width="17.85546875" style="131" customWidth="1"/>
    <col min="6" max="6" width="1.5703125" style="131" customWidth="1"/>
    <col min="7" max="9" width="14.8554687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ht="12" customHeight="1" x14ac:dyDescent="0.25">
      <c r="D8" s="1"/>
      <c r="E8" s="20"/>
      <c r="F8" s="20"/>
      <c r="G8" s="20"/>
      <c r="H8" s="20"/>
      <c r="I8" s="20"/>
    </row>
    <row r="9" spans="1:14" ht="12" customHeight="1" x14ac:dyDescent="0.25">
      <c r="D9" s="1"/>
      <c r="E9" s="20"/>
      <c r="F9" s="20"/>
      <c r="G9" s="20"/>
      <c r="H9" s="20"/>
      <c r="I9" s="20"/>
    </row>
    <row r="10" spans="1:14" ht="12" customHeight="1" x14ac:dyDescent="0.25">
      <c r="E10" s="20"/>
      <c r="F10" s="20"/>
    </row>
    <row r="11" spans="1:14" ht="18.75" customHeight="1" x14ac:dyDescent="0.25">
      <c r="E11" s="20"/>
      <c r="F11" s="20"/>
    </row>
    <row r="12" spans="1:14" s="7" customFormat="1" ht="15" customHeight="1" x14ac:dyDescent="0.25">
      <c r="B12" s="8" t="s">
        <v>200</v>
      </c>
      <c r="C12" s="9" t="s">
        <v>257</v>
      </c>
      <c r="D12" s="10"/>
      <c r="E12" s="134"/>
      <c r="F12" s="134"/>
      <c r="G12" s="134"/>
      <c r="H12" s="134"/>
      <c r="I12" s="134"/>
      <c r="J12" s="135"/>
      <c r="K12" s="136"/>
      <c r="L12" s="136"/>
      <c r="M12" s="136"/>
      <c r="N12" s="136"/>
    </row>
    <row r="13" spans="1:14" s="11" customFormat="1" ht="16.5" customHeight="1" x14ac:dyDescent="0.25">
      <c r="B13" s="12" t="s">
        <v>201</v>
      </c>
      <c r="C13" s="56" t="s">
        <v>276</v>
      </c>
      <c r="D13" s="39"/>
      <c r="E13" s="137"/>
      <c r="F13" s="137"/>
      <c r="G13" s="137"/>
      <c r="H13" s="137"/>
      <c r="I13" s="137"/>
      <c r="J13" s="138"/>
      <c r="K13" s="138"/>
      <c r="L13" s="138"/>
      <c r="M13" s="138"/>
      <c r="N13" s="138"/>
    </row>
    <row r="14" spans="1:14" ht="8.1" customHeight="1" thickBot="1" x14ac:dyDescent="0.3"/>
    <row r="15" spans="1:14" ht="4.5" customHeight="1" thickTop="1" x14ac:dyDescent="0.25">
      <c r="A15" s="40"/>
      <c r="B15" s="41"/>
      <c r="C15" s="41"/>
      <c r="D15" s="42"/>
      <c r="E15" s="139"/>
      <c r="F15" s="139"/>
      <c r="G15" s="139"/>
      <c r="H15" s="139"/>
      <c r="I15" s="139"/>
      <c r="J15" s="140"/>
    </row>
    <row r="16" spans="1:14" ht="15" customHeight="1" x14ac:dyDescent="0.25">
      <c r="A16" s="43"/>
      <c r="B16" s="44" t="s">
        <v>0</v>
      </c>
      <c r="C16" s="45"/>
      <c r="D16" s="55" t="s">
        <v>1</v>
      </c>
      <c r="E16" s="144" t="s">
        <v>101</v>
      </c>
      <c r="F16" s="141"/>
      <c r="G16" s="189" t="s">
        <v>100</v>
      </c>
      <c r="H16" s="189"/>
      <c r="I16" s="189"/>
      <c r="J16" s="142"/>
    </row>
    <row r="17" spans="1:14" ht="15" customHeight="1" x14ac:dyDescent="0.25">
      <c r="A17" s="43"/>
      <c r="B17" s="48" t="s">
        <v>2</v>
      </c>
      <c r="C17" s="45"/>
      <c r="D17" s="49" t="s">
        <v>3</v>
      </c>
      <c r="E17" s="145" t="s">
        <v>102</v>
      </c>
      <c r="F17" s="143"/>
      <c r="G17" s="186" t="s">
        <v>165</v>
      </c>
      <c r="H17" s="186"/>
      <c r="I17" s="186"/>
      <c r="J17" s="142"/>
    </row>
    <row r="18" spans="1:14" ht="15" customHeight="1" x14ac:dyDescent="0.25">
      <c r="A18" s="43"/>
      <c r="B18" s="48"/>
      <c r="C18" s="45"/>
      <c r="D18" s="49"/>
      <c r="E18" s="143"/>
      <c r="F18" s="143"/>
      <c r="G18" s="144" t="s">
        <v>20</v>
      </c>
      <c r="H18" s="144" t="s">
        <v>21</v>
      </c>
      <c r="I18" s="144" t="s">
        <v>22</v>
      </c>
      <c r="J18" s="142"/>
    </row>
    <row r="19" spans="1:14" ht="15" customHeight="1" x14ac:dyDescent="0.25">
      <c r="A19" s="43"/>
      <c r="B19" s="48"/>
      <c r="C19" s="45"/>
      <c r="D19" s="49"/>
      <c r="E19" s="143"/>
      <c r="F19" s="143"/>
      <c r="G19" s="145" t="s">
        <v>23</v>
      </c>
      <c r="H19" s="145" t="s">
        <v>24</v>
      </c>
      <c r="I19" s="145" t="s">
        <v>25</v>
      </c>
      <c r="J19" s="142"/>
    </row>
    <row r="20" spans="1:14" s="13" customFormat="1" ht="8.1" customHeight="1" x14ac:dyDescent="0.25">
      <c r="A20" s="51"/>
      <c r="B20" s="52"/>
      <c r="C20" s="51"/>
      <c r="D20" s="53"/>
      <c r="E20" s="146"/>
      <c r="F20" s="146"/>
      <c r="G20" s="146"/>
      <c r="H20" s="146"/>
      <c r="I20" s="146"/>
      <c r="J20" s="147"/>
      <c r="K20" s="148"/>
      <c r="L20" s="148"/>
      <c r="M20" s="148"/>
      <c r="N20" s="148"/>
    </row>
    <row r="21" spans="1:14" ht="8.1" customHeight="1" x14ac:dyDescent="0.25">
      <c r="A21" s="13"/>
      <c r="B21" s="14"/>
      <c r="C21" s="14"/>
      <c r="D21" s="15"/>
      <c r="E21" s="149"/>
      <c r="F21" s="149"/>
      <c r="G21" s="149"/>
      <c r="H21" s="149"/>
      <c r="I21" s="149"/>
      <c r="J21" s="148"/>
    </row>
    <row r="22" spans="1:14" ht="15" customHeight="1" x14ac:dyDescent="0.25">
      <c r="A22" s="13"/>
      <c r="B22" s="14" t="s">
        <v>4</v>
      </c>
      <c r="C22" s="17"/>
      <c r="D22" s="18">
        <v>2022</v>
      </c>
      <c r="E22" s="58">
        <f t="shared" ref="E22:E24" si="0">SUM(E26,E30,E34,E38,E42,E46,E50,E54,E58,E62,E66,E70,E74,E78)</f>
        <v>634</v>
      </c>
      <c r="F22" s="59"/>
      <c r="G22" s="58">
        <f>SUM(G26,G30,G34,G38,G42,G46,G50,G54,G58,G62,G66,G70,G74,G78)</f>
        <v>298</v>
      </c>
      <c r="H22" s="58">
        <f t="shared" ref="H22:I22" si="1">SUM(H26,H30,H34,H38,H42,H46,H50,H54,H58,H62,H66,H70,H74,H78)</f>
        <v>285</v>
      </c>
      <c r="I22" s="58">
        <f t="shared" si="1"/>
        <v>13</v>
      </c>
      <c r="J22" s="148"/>
    </row>
    <row r="23" spans="1:14" ht="15" customHeight="1" x14ac:dyDescent="0.25">
      <c r="B23" s="19"/>
      <c r="C23" s="19"/>
      <c r="D23" s="18">
        <v>2023</v>
      </c>
      <c r="E23" s="58">
        <f t="shared" si="0"/>
        <v>515</v>
      </c>
      <c r="F23" s="59"/>
      <c r="G23" s="58">
        <f t="shared" ref="G23:I24" si="2">SUM(G27,G31,G35,G39,G43,G47,G51,G55,G59,G63,G67,G71,G75,G79)</f>
        <v>282</v>
      </c>
      <c r="H23" s="58">
        <f t="shared" si="2"/>
        <v>277</v>
      </c>
      <c r="I23" s="58">
        <f t="shared" si="2"/>
        <v>5</v>
      </c>
    </row>
    <row r="24" spans="1:14" ht="15" customHeight="1" x14ac:dyDescent="0.25">
      <c r="B24" s="19"/>
      <c r="C24" s="19"/>
      <c r="D24" s="18">
        <v>2024</v>
      </c>
      <c r="E24" s="58">
        <f t="shared" si="0"/>
        <v>697</v>
      </c>
      <c r="F24" s="59"/>
      <c r="G24" s="58">
        <f t="shared" si="2"/>
        <v>492</v>
      </c>
      <c r="H24" s="58">
        <f t="shared" si="2"/>
        <v>475</v>
      </c>
      <c r="I24" s="58">
        <f t="shared" si="2"/>
        <v>17</v>
      </c>
    </row>
    <row r="25" spans="1:14" ht="8.1" customHeight="1" x14ac:dyDescent="0.25">
      <c r="D25" s="18"/>
      <c r="E25" s="59"/>
      <c r="F25" s="59"/>
      <c r="G25" s="59"/>
      <c r="H25" s="59"/>
      <c r="I25" s="59"/>
    </row>
    <row r="26" spans="1:14" ht="15" customHeight="1" x14ac:dyDescent="0.25">
      <c r="B26" s="2" t="s">
        <v>5</v>
      </c>
      <c r="D26" s="3">
        <v>2022</v>
      </c>
      <c r="E26" s="21">
        <v>20</v>
      </c>
      <c r="G26" s="21">
        <f>SUM(H26:I26)</f>
        <v>10</v>
      </c>
      <c r="H26" s="21">
        <v>10</v>
      </c>
      <c r="I26" s="60" t="s">
        <v>19</v>
      </c>
    </row>
    <row r="27" spans="1:14" ht="15" customHeight="1" x14ac:dyDescent="0.25">
      <c r="D27" s="3">
        <v>2023</v>
      </c>
      <c r="E27" s="21">
        <v>28</v>
      </c>
      <c r="G27" s="21">
        <f t="shared" ref="G27:G28" si="3">SUM(H27:I27)</f>
        <v>46</v>
      </c>
      <c r="H27" s="21">
        <v>45</v>
      </c>
      <c r="I27" s="21">
        <v>1</v>
      </c>
    </row>
    <row r="28" spans="1:14" ht="15" customHeight="1" x14ac:dyDescent="0.25">
      <c r="D28" s="3">
        <v>2024</v>
      </c>
      <c r="E28" s="21">
        <v>52</v>
      </c>
      <c r="G28" s="21">
        <f t="shared" si="3"/>
        <v>42</v>
      </c>
      <c r="H28" s="21">
        <v>42</v>
      </c>
      <c r="I28" s="60" t="s">
        <v>19</v>
      </c>
    </row>
    <row r="29" spans="1:14" ht="8.1" customHeight="1" x14ac:dyDescent="0.25">
      <c r="D29" s="24"/>
      <c r="E29" s="22"/>
      <c r="F29" s="170"/>
      <c r="G29" s="22"/>
      <c r="H29" s="22"/>
      <c r="I29" s="22"/>
    </row>
    <row r="30" spans="1:14" ht="15" customHeight="1" x14ac:dyDescent="0.25">
      <c r="B30" s="2" t="s">
        <v>6</v>
      </c>
      <c r="D30" s="3">
        <v>2022</v>
      </c>
      <c r="E30" s="21">
        <v>19</v>
      </c>
      <c r="G30" s="21">
        <f>SUM(H30:I30)</f>
        <v>5</v>
      </c>
      <c r="H30" s="21">
        <v>4</v>
      </c>
      <c r="I30" s="21">
        <v>1</v>
      </c>
    </row>
    <row r="31" spans="1:14" ht="15" customHeight="1" x14ac:dyDescent="0.25">
      <c r="D31" s="3">
        <v>2023</v>
      </c>
      <c r="E31" s="21">
        <v>27</v>
      </c>
      <c r="G31" s="21">
        <f t="shared" ref="G31:G32" si="4">SUM(H31:I31)</f>
        <v>7</v>
      </c>
      <c r="H31" s="21">
        <v>7</v>
      </c>
      <c r="I31" s="60" t="s">
        <v>19</v>
      </c>
    </row>
    <row r="32" spans="1:14" ht="15" customHeight="1" x14ac:dyDescent="0.25">
      <c r="D32" s="3">
        <v>2024</v>
      </c>
      <c r="E32" s="21">
        <v>36</v>
      </c>
      <c r="G32" s="21">
        <f t="shared" si="4"/>
        <v>17</v>
      </c>
      <c r="H32" s="21">
        <v>17</v>
      </c>
      <c r="I32" s="60" t="s">
        <v>19</v>
      </c>
    </row>
    <row r="33" spans="1:14" ht="8.1" customHeight="1" x14ac:dyDescent="0.25">
      <c r="D33" s="24"/>
      <c r="E33" s="22"/>
      <c r="F33" s="170"/>
      <c r="G33" s="22"/>
      <c r="H33" s="22"/>
      <c r="I33" s="22"/>
    </row>
    <row r="34" spans="1:14" ht="15" customHeight="1" x14ac:dyDescent="0.25">
      <c r="B34" s="2" t="s">
        <v>7</v>
      </c>
      <c r="D34" s="3">
        <v>2022</v>
      </c>
      <c r="E34" s="21">
        <v>13</v>
      </c>
      <c r="G34" s="21">
        <f>SUM(H34:I34)</f>
        <v>14</v>
      </c>
      <c r="H34" s="21">
        <v>14</v>
      </c>
      <c r="I34" s="60" t="s">
        <v>19</v>
      </c>
    </row>
    <row r="35" spans="1:14" ht="15" customHeight="1" x14ac:dyDescent="0.25">
      <c r="D35" s="3">
        <v>2023</v>
      </c>
      <c r="E35" s="21">
        <v>19</v>
      </c>
      <c r="G35" s="21">
        <f t="shared" ref="G35:G36" si="5">SUM(H35:I35)</f>
        <v>12</v>
      </c>
      <c r="H35" s="21">
        <v>12</v>
      </c>
      <c r="I35" s="60" t="s">
        <v>19</v>
      </c>
    </row>
    <row r="36" spans="1:14" ht="15" customHeight="1" x14ac:dyDescent="0.25">
      <c r="D36" s="3">
        <v>2024</v>
      </c>
      <c r="E36" s="21">
        <v>25</v>
      </c>
      <c r="G36" s="21">
        <f t="shared" si="5"/>
        <v>16</v>
      </c>
      <c r="H36" s="21">
        <v>16</v>
      </c>
      <c r="I36" s="60" t="s">
        <v>19</v>
      </c>
    </row>
    <row r="37" spans="1:14" ht="8.1" customHeight="1" x14ac:dyDescent="0.25">
      <c r="D37" s="24"/>
      <c r="E37" s="22"/>
      <c r="F37" s="170"/>
      <c r="G37" s="22"/>
      <c r="H37" s="22"/>
      <c r="I37" s="22"/>
    </row>
    <row r="38" spans="1:14" ht="15" customHeight="1" x14ac:dyDescent="0.25">
      <c r="B38" s="2" t="s">
        <v>8</v>
      </c>
      <c r="D38" s="3">
        <v>2022</v>
      </c>
      <c r="E38" s="21">
        <v>13</v>
      </c>
      <c r="G38" s="21">
        <f>SUM(H38:I38)</f>
        <v>6</v>
      </c>
      <c r="H38" s="21">
        <v>6</v>
      </c>
      <c r="I38" s="60" t="s">
        <v>19</v>
      </c>
    </row>
    <row r="39" spans="1:14" ht="15" customHeight="1" x14ac:dyDescent="0.25">
      <c r="D39" s="3">
        <v>2023</v>
      </c>
      <c r="E39" s="21">
        <v>13</v>
      </c>
      <c r="G39" s="21">
        <f t="shared" ref="G39:G40" si="6">SUM(H39:I39)</f>
        <v>6</v>
      </c>
      <c r="H39" s="21">
        <v>6</v>
      </c>
      <c r="I39" s="60" t="s">
        <v>19</v>
      </c>
    </row>
    <row r="40" spans="1:14" s="2" customFormat="1" ht="15" customHeight="1" x14ac:dyDescent="0.25">
      <c r="A40" s="1"/>
      <c r="D40" s="3">
        <v>2024</v>
      </c>
      <c r="E40" s="21">
        <v>30</v>
      </c>
      <c r="F40" s="131"/>
      <c r="G40" s="21">
        <f t="shared" si="6"/>
        <v>15</v>
      </c>
      <c r="H40" s="21">
        <v>13</v>
      </c>
      <c r="I40" s="21">
        <v>2</v>
      </c>
      <c r="J40" s="20"/>
      <c r="K40" s="20"/>
      <c r="L40" s="150"/>
      <c r="M40" s="150"/>
      <c r="N40" s="150"/>
    </row>
    <row r="41" spans="1:14" ht="8.1" customHeight="1" x14ac:dyDescent="0.25">
      <c r="D41" s="24"/>
      <c r="E41" s="22"/>
      <c r="F41" s="170"/>
      <c r="G41" s="22"/>
      <c r="H41" s="22"/>
      <c r="I41" s="22"/>
    </row>
    <row r="42" spans="1:14" ht="15" customHeight="1" x14ac:dyDescent="0.25">
      <c r="A42" s="2"/>
      <c r="B42" s="2" t="s">
        <v>9</v>
      </c>
      <c r="D42" s="3">
        <v>2022</v>
      </c>
      <c r="E42" s="21">
        <v>12</v>
      </c>
      <c r="G42" s="21">
        <f>SUM(H42:I42)</f>
        <v>25</v>
      </c>
      <c r="H42" s="21">
        <v>25</v>
      </c>
      <c r="I42" s="60" t="s">
        <v>19</v>
      </c>
    </row>
    <row r="43" spans="1:14" ht="15" customHeight="1" x14ac:dyDescent="0.25">
      <c r="D43" s="3">
        <v>2023</v>
      </c>
      <c r="E43" s="21">
        <v>13</v>
      </c>
      <c r="G43" s="21">
        <f t="shared" ref="G43:G44" si="7">SUM(H43:I43)</f>
        <v>7</v>
      </c>
      <c r="H43" s="21">
        <v>7</v>
      </c>
      <c r="I43" s="60" t="s">
        <v>19</v>
      </c>
    </row>
    <row r="44" spans="1:14" ht="15" customHeight="1" x14ac:dyDescent="0.25">
      <c r="D44" s="3">
        <v>2024</v>
      </c>
      <c r="E44" s="21">
        <v>13</v>
      </c>
      <c r="G44" s="21">
        <f t="shared" si="7"/>
        <v>11</v>
      </c>
      <c r="H44" s="21">
        <v>9</v>
      </c>
      <c r="I44" s="21">
        <v>2</v>
      </c>
    </row>
    <row r="45" spans="1:14" ht="8.1" customHeight="1" x14ac:dyDescent="0.25">
      <c r="D45" s="24"/>
      <c r="E45" s="22"/>
      <c r="F45" s="170"/>
      <c r="G45" s="22"/>
      <c r="H45" s="22"/>
      <c r="I45" s="22"/>
    </row>
    <row r="46" spans="1:14" ht="15" customHeight="1" x14ac:dyDescent="0.25">
      <c r="B46" s="2" t="s">
        <v>10</v>
      </c>
      <c r="D46" s="3">
        <v>2022</v>
      </c>
      <c r="E46" s="21">
        <v>29</v>
      </c>
      <c r="G46" s="21">
        <f>SUM(H46:I46)</f>
        <v>21</v>
      </c>
      <c r="H46" s="21">
        <v>17</v>
      </c>
      <c r="I46" s="21">
        <v>4</v>
      </c>
    </row>
    <row r="47" spans="1:14" ht="15" customHeight="1" x14ac:dyDescent="0.25">
      <c r="D47" s="3">
        <v>2023</v>
      </c>
      <c r="E47" s="21">
        <v>30</v>
      </c>
      <c r="G47" s="21">
        <f t="shared" ref="G47:G48" si="8">SUM(H47:I47)</f>
        <v>14</v>
      </c>
      <c r="H47" s="21">
        <v>14</v>
      </c>
      <c r="I47" s="60" t="s">
        <v>19</v>
      </c>
    </row>
    <row r="48" spans="1:14" ht="15" customHeight="1" x14ac:dyDescent="0.25">
      <c r="D48" s="3">
        <v>2024</v>
      </c>
      <c r="E48" s="21">
        <v>41</v>
      </c>
      <c r="G48" s="21">
        <f t="shared" si="8"/>
        <v>23</v>
      </c>
      <c r="H48" s="21">
        <v>23</v>
      </c>
      <c r="I48" s="60" t="s">
        <v>19</v>
      </c>
    </row>
    <row r="49" spans="2:14" ht="8.1" customHeight="1" x14ac:dyDescent="0.25">
      <c r="D49" s="24"/>
      <c r="E49" s="22"/>
      <c r="F49" s="170"/>
      <c r="G49" s="22"/>
      <c r="H49" s="22"/>
      <c r="I49" s="22"/>
    </row>
    <row r="50" spans="2:14" ht="15" customHeight="1" x14ac:dyDescent="0.25">
      <c r="B50" s="2" t="s">
        <v>11</v>
      </c>
      <c r="D50" s="3">
        <v>2022</v>
      </c>
      <c r="E50" s="21">
        <v>17</v>
      </c>
      <c r="G50" s="21">
        <f>SUM(H50:I50)</f>
        <v>10</v>
      </c>
      <c r="H50" s="21">
        <v>10</v>
      </c>
      <c r="I50" s="60" t="s">
        <v>19</v>
      </c>
    </row>
    <row r="51" spans="2:14" ht="15" customHeight="1" x14ac:dyDescent="0.25">
      <c r="D51" s="3">
        <v>2023</v>
      </c>
      <c r="E51" s="21">
        <v>4</v>
      </c>
      <c r="G51" s="21">
        <f t="shared" ref="G51:G52" si="9">SUM(H51:I51)</f>
        <v>3</v>
      </c>
      <c r="H51" s="21">
        <v>3</v>
      </c>
      <c r="I51" s="60" t="s">
        <v>19</v>
      </c>
    </row>
    <row r="52" spans="2:14" ht="15" customHeight="1" x14ac:dyDescent="0.25">
      <c r="D52" s="3">
        <v>2024</v>
      </c>
      <c r="E52" s="21">
        <v>14</v>
      </c>
      <c r="G52" s="21">
        <f t="shared" si="9"/>
        <v>9</v>
      </c>
      <c r="H52" s="21">
        <v>9</v>
      </c>
      <c r="I52" s="60" t="s">
        <v>19</v>
      </c>
    </row>
    <row r="53" spans="2:14" ht="8.1" customHeight="1" x14ac:dyDescent="0.25">
      <c r="D53" s="24"/>
      <c r="E53" s="22"/>
      <c r="F53" s="170"/>
      <c r="G53" s="22"/>
      <c r="H53" s="22"/>
      <c r="I53" s="22"/>
    </row>
    <row r="54" spans="2:14" ht="15" customHeight="1" x14ac:dyDescent="0.25">
      <c r="B54" s="2" t="s">
        <v>12</v>
      </c>
      <c r="D54" s="3">
        <v>2022</v>
      </c>
      <c r="E54" s="21">
        <v>9</v>
      </c>
      <c r="G54" s="21">
        <f>SUM(H54:I54)</f>
        <v>6</v>
      </c>
      <c r="H54" s="21">
        <v>6</v>
      </c>
      <c r="I54" s="60" t="s">
        <v>19</v>
      </c>
    </row>
    <row r="55" spans="2:14" ht="15" customHeight="1" x14ac:dyDescent="0.25">
      <c r="D55" s="3">
        <v>2023</v>
      </c>
      <c r="E55" s="21">
        <v>2</v>
      </c>
      <c r="G55" s="21" t="s">
        <v>19</v>
      </c>
      <c r="H55" s="60" t="s">
        <v>19</v>
      </c>
      <c r="I55" s="60" t="s">
        <v>19</v>
      </c>
    </row>
    <row r="56" spans="2:14" ht="15" customHeight="1" x14ac:dyDescent="0.25">
      <c r="D56" s="3">
        <v>2024</v>
      </c>
      <c r="E56" s="21">
        <v>3</v>
      </c>
      <c r="G56" s="21">
        <f t="shared" ref="G56" si="10">SUM(H56:I56)</f>
        <v>1</v>
      </c>
      <c r="H56" s="21">
        <v>1</v>
      </c>
      <c r="I56" s="60" t="s">
        <v>19</v>
      </c>
    </row>
    <row r="57" spans="2:14" ht="8.1" customHeight="1" x14ac:dyDescent="0.25">
      <c r="D57" s="24"/>
      <c r="E57" s="22"/>
      <c r="F57" s="170"/>
      <c r="G57" s="22"/>
      <c r="H57" s="22"/>
      <c r="I57" s="22"/>
    </row>
    <row r="58" spans="2:14" ht="15" customHeight="1" x14ac:dyDescent="0.25">
      <c r="B58" s="2" t="s">
        <v>13</v>
      </c>
      <c r="D58" s="3">
        <v>2022</v>
      </c>
      <c r="E58" s="21">
        <v>153</v>
      </c>
      <c r="G58" s="21">
        <f>SUM(H58:I58)</f>
        <v>8</v>
      </c>
      <c r="H58" s="21">
        <v>8</v>
      </c>
      <c r="I58" s="60" t="s">
        <v>19</v>
      </c>
    </row>
    <row r="59" spans="2:14" ht="15" customHeight="1" x14ac:dyDescent="0.25">
      <c r="D59" s="3">
        <v>2023</v>
      </c>
      <c r="E59" s="21">
        <v>104</v>
      </c>
      <c r="G59" s="21">
        <f t="shared" ref="G59:G60" si="11">SUM(H59:I59)</f>
        <v>16</v>
      </c>
      <c r="H59" s="21">
        <v>15</v>
      </c>
      <c r="I59" s="21">
        <v>1</v>
      </c>
    </row>
    <row r="60" spans="2:14" ht="15" customHeight="1" x14ac:dyDescent="0.25">
      <c r="D60" s="3">
        <v>2024</v>
      </c>
      <c r="E60" s="21">
        <v>25</v>
      </c>
      <c r="G60" s="21">
        <f t="shared" si="11"/>
        <v>28</v>
      </c>
      <c r="H60" s="21">
        <v>26</v>
      </c>
      <c r="I60" s="21">
        <v>2</v>
      </c>
    </row>
    <row r="61" spans="2:14" ht="8.1" customHeight="1" x14ac:dyDescent="0.25">
      <c r="D61" s="24"/>
      <c r="E61" s="22"/>
      <c r="F61" s="170"/>
      <c r="G61" s="22"/>
      <c r="H61" s="22"/>
      <c r="I61" s="22"/>
    </row>
    <row r="62" spans="2:14" ht="15" customHeight="1" x14ac:dyDescent="0.25">
      <c r="B62" s="2" t="s">
        <v>14</v>
      </c>
      <c r="D62" s="3">
        <v>2022</v>
      </c>
      <c r="E62" s="21">
        <v>62</v>
      </c>
      <c r="G62" s="21">
        <f>SUM(H62:I62)</f>
        <v>34</v>
      </c>
      <c r="H62" s="21">
        <v>34</v>
      </c>
      <c r="I62" s="60" t="s">
        <v>19</v>
      </c>
      <c r="L62" s="22"/>
      <c r="M62" s="158"/>
      <c r="N62" s="159"/>
    </row>
    <row r="63" spans="2:14" ht="15" customHeight="1" x14ac:dyDescent="0.25">
      <c r="D63" s="3">
        <v>2023</v>
      </c>
      <c r="E63" s="21">
        <v>61</v>
      </c>
      <c r="G63" s="21">
        <f t="shared" ref="G63:G64" si="12">SUM(H63:I63)</f>
        <v>36</v>
      </c>
      <c r="H63" s="21">
        <v>34</v>
      </c>
      <c r="I63" s="21">
        <v>2</v>
      </c>
      <c r="L63" s="22"/>
      <c r="M63" s="158"/>
      <c r="N63" s="158"/>
    </row>
    <row r="64" spans="2:14" ht="15" customHeight="1" x14ac:dyDescent="0.25">
      <c r="D64" s="3">
        <v>2024</v>
      </c>
      <c r="E64" s="21">
        <v>98</v>
      </c>
      <c r="G64" s="21">
        <f t="shared" si="12"/>
        <v>66</v>
      </c>
      <c r="H64" s="21">
        <v>66</v>
      </c>
      <c r="I64" s="60" t="s">
        <v>19</v>
      </c>
    </row>
    <row r="65" spans="1:10" ht="8.1" customHeight="1" x14ac:dyDescent="0.25">
      <c r="D65" s="24"/>
      <c r="E65" s="22"/>
      <c r="F65" s="170"/>
      <c r="G65" s="22"/>
      <c r="H65" s="22"/>
      <c r="I65" s="22"/>
    </row>
    <row r="66" spans="1:10" ht="15" customHeight="1" x14ac:dyDescent="0.25">
      <c r="B66" s="2" t="s">
        <v>15</v>
      </c>
      <c r="D66" s="3">
        <v>2022</v>
      </c>
      <c r="E66" s="21">
        <v>89</v>
      </c>
      <c r="G66" s="21">
        <f>SUM(H66:I66)</f>
        <v>43</v>
      </c>
      <c r="H66" s="21">
        <v>38</v>
      </c>
      <c r="I66" s="21">
        <v>5</v>
      </c>
    </row>
    <row r="67" spans="1:10" ht="15" customHeight="1" x14ac:dyDescent="0.25">
      <c r="D67" s="3">
        <v>2023</v>
      </c>
      <c r="E67" s="21">
        <v>61</v>
      </c>
      <c r="G67" s="21">
        <f t="shared" ref="G67:G68" si="13">SUM(H67:I67)</f>
        <v>37</v>
      </c>
      <c r="H67" s="21">
        <v>37</v>
      </c>
      <c r="I67" s="60" t="s">
        <v>19</v>
      </c>
    </row>
    <row r="68" spans="1:10" ht="15" customHeight="1" x14ac:dyDescent="0.25">
      <c r="D68" s="3">
        <v>2024</v>
      </c>
      <c r="E68" s="21">
        <v>162</v>
      </c>
      <c r="G68" s="21">
        <f t="shared" si="13"/>
        <v>111</v>
      </c>
      <c r="H68" s="21">
        <v>110</v>
      </c>
      <c r="I68" s="21">
        <v>1</v>
      </c>
    </row>
    <row r="69" spans="1:10" ht="8.1" customHeight="1" x14ac:dyDescent="0.25">
      <c r="D69" s="24"/>
      <c r="E69" s="22"/>
      <c r="F69" s="170"/>
      <c r="G69" s="22"/>
      <c r="H69" s="22"/>
      <c r="I69" s="22"/>
    </row>
    <row r="70" spans="1:10" ht="15" customHeight="1" x14ac:dyDescent="0.25">
      <c r="B70" s="2" t="s">
        <v>16</v>
      </c>
      <c r="D70" s="3">
        <v>2022</v>
      </c>
      <c r="E70" s="21">
        <v>132</v>
      </c>
      <c r="G70" s="21">
        <f>SUM(H70:I70)</f>
        <v>73</v>
      </c>
      <c r="H70" s="21">
        <v>71</v>
      </c>
      <c r="I70" s="21">
        <v>2</v>
      </c>
    </row>
    <row r="71" spans="1:10" ht="15" customHeight="1" x14ac:dyDescent="0.25">
      <c r="D71" s="3">
        <v>2023</v>
      </c>
      <c r="E71" s="21">
        <v>94</v>
      </c>
      <c r="G71" s="21">
        <f t="shared" ref="G71:G72" si="14">SUM(H71:I71)</f>
        <v>47</v>
      </c>
      <c r="H71" s="21">
        <v>46</v>
      </c>
      <c r="I71" s="21">
        <v>1</v>
      </c>
    </row>
    <row r="72" spans="1:10" ht="15" customHeight="1" x14ac:dyDescent="0.25">
      <c r="D72" s="3">
        <v>2024</v>
      </c>
      <c r="E72" s="21">
        <v>68</v>
      </c>
      <c r="G72" s="21">
        <f t="shared" si="14"/>
        <v>75</v>
      </c>
      <c r="H72" s="21">
        <v>68</v>
      </c>
      <c r="I72" s="21">
        <v>7</v>
      </c>
    </row>
    <row r="73" spans="1:10" ht="8.1" customHeight="1" x14ac:dyDescent="0.25">
      <c r="D73" s="24"/>
      <c r="E73" s="22"/>
      <c r="F73" s="170"/>
      <c r="G73" s="22"/>
      <c r="H73" s="22"/>
      <c r="I73" s="22"/>
    </row>
    <row r="74" spans="1:10" ht="15" customHeight="1" x14ac:dyDescent="0.25">
      <c r="B74" s="2" t="s">
        <v>17</v>
      </c>
      <c r="D74" s="3">
        <v>2022</v>
      </c>
      <c r="E74" s="21">
        <v>9</v>
      </c>
      <c r="G74" s="21">
        <f>SUM(H74:I74)</f>
        <v>4</v>
      </c>
      <c r="H74" s="21">
        <v>4</v>
      </c>
      <c r="I74" s="60" t="s">
        <v>19</v>
      </c>
    </row>
    <row r="75" spans="1:10" ht="15" customHeight="1" x14ac:dyDescent="0.25">
      <c r="D75" s="3">
        <v>2023</v>
      </c>
      <c r="E75" s="21">
        <v>13</v>
      </c>
      <c r="G75" s="21">
        <f t="shared" ref="G75:G76" si="15">SUM(H75:I75)</f>
        <v>5</v>
      </c>
      <c r="H75" s="21">
        <v>5</v>
      </c>
      <c r="I75" s="60" t="s">
        <v>19</v>
      </c>
    </row>
    <row r="76" spans="1:10" ht="15" customHeight="1" x14ac:dyDescent="0.25">
      <c r="D76" s="3">
        <v>2024</v>
      </c>
      <c r="E76" s="21">
        <v>18</v>
      </c>
      <c r="G76" s="21">
        <f t="shared" si="15"/>
        <v>12</v>
      </c>
      <c r="H76" s="21">
        <v>12</v>
      </c>
      <c r="I76" s="60" t="s">
        <v>19</v>
      </c>
    </row>
    <row r="77" spans="1:10" ht="8.1" customHeight="1" x14ac:dyDescent="0.25">
      <c r="D77" s="24"/>
      <c r="E77" s="22"/>
      <c r="F77" s="170"/>
      <c r="G77" s="22"/>
      <c r="H77" s="22"/>
      <c r="I77" s="22"/>
    </row>
    <row r="78" spans="1:10" ht="15" customHeight="1" x14ac:dyDescent="0.25">
      <c r="B78" s="2" t="s">
        <v>146</v>
      </c>
      <c r="D78" s="3">
        <v>2022</v>
      </c>
      <c r="E78" s="21">
        <v>57</v>
      </c>
      <c r="G78" s="21">
        <f>SUM(H78:I78)</f>
        <v>39</v>
      </c>
      <c r="H78" s="21">
        <v>38</v>
      </c>
      <c r="I78" s="21">
        <v>1</v>
      </c>
    </row>
    <row r="79" spans="1:10" ht="15" customHeight="1" x14ac:dyDescent="0.25">
      <c r="D79" s="3">
        <v>2023</v>
      </c>
      <c r="E79" s="21">
        <v>46</v>
      </c>
      <c r="G79" s="21">
        <f t="shared" ref="G79:G80" si="16">SUM(H79:I79)</f>
        <v>46</v>
      </c>
      <c r="H79" s="21">
        <v>46</v>
      </c>
      <c r="I79" s="60" t="s">
        <v>19</v>
      </c>
    </row>
    <row r="80" spans="1:10" ht="15" customHeight="1" x14ac:dyDescent="0.25">
      <c r="A80" s="13"/>
      <c r="B80" s="26"/>
      <c r="C80" s="26"/>
      <c r="D80" s="3">
        <v>2024</v>
      </c>
      <c r="E80" s="21">
        <v>112</v>
      </c>
      <c r="G80" s="21">
        <f t="shared" si="16"/>
        <v>66</v>
      </c>
      <c r="H80" s="21">
        <v>63</v>
      </c>
      <c r="I80" s="21">
        <v>3</v>
      </c>
      <c r="J80" s="148"/>
    </row>
    <row r="81" spans="1:14" ht="8.1" customHeight="1" thickBot="1" x14ac:dyDescent="0.3">
      <c r="A81" s="27"/>
      <c r="B81" s="28"/>
      <c r="C81" s="28"/>
      <c r="D81" s="29"/>
      <c r="E81" s="79"/>
      <c r="F81" s="79"/>
      <c r="G81" s="79"/>
      <c r="H81" s="79"/>
      <c r="I81" s="79"/>
      <c r="J81" s="151"/>
    </row>
    <row r="82" spans="1:14" s="34" customFormat="1" x14ac:dyDescent="0.25">
      <c r="A82" s="30"/>
      <c r="B82" s="31"/>
      <c r="C82" s="31"/>
      <c r="D82" s="32"/>
      <c r="E82" s="152"/>
      <c r="F82" s="152"/>
      <c r="G82" s="152"/>
      <c r="H82" s="152"/>
      <c r="I82" s="152"/>
      <c r="J82" s="153" t="s">
        <v>28</v>
      </c>
      <c r="K82" s="154"/>
      <c r="L82" s="154"/>
      <c r="M82" s="154"/>
      <c r="N82" s="154"/>
    </row>
    <row r="83" spans="1:14" s="30" customFormat="1" x14ac:dyDescent="0.25">
      <c r="A83" s="31" t="s">
        <v>147</v>
      </c>
      <c r="B83" s="31"/>
      <c r="C83" s="31"/>
      <c r="D83" s="32"/>
      <c r="E83" s="152"/>
      <c r="F83" s="152"/>
      <c r="G83" s="152"/>
      <c r="H83" s="152"/>
      <c r="I83" s="152"/>
      <c r="J83" s="155" t="s">
        <v>29</v>
      </c>
      <c r="K83" s="156"/>
      <c r="L83" s="156"/>
      <c r="M83" s="156"/>
      <c r="N83" s="156"/>
    </row>
    <row r="84" spans="1:14" x14ac:dyDescent="0.25">
      <c r="A84" s="31" t="s">
        <v>148</v>
      </c>
    </row>
    <row r="85" spans="1:14" x14ac:dyDescent="0.25">
      <c r="A85" s="31" t="s">
        <v>149</v>
      </c>
    </row>
  </sheetData>
  <mergeCells count="2">
    <mergeCell ref="G16:I16"/>
    <mergeCell ref="G17:I17"/>
  </mergeCells>
  <printOptions horizontalCentered="1"/>
  <pageMargins left="0.39370078740157483" right="0.39370078740157483" top="0.59055118110236227" bottom="0.39370078740157483" header="0.31496062992125984" footer="0.31496062992125984"/>
  <pageSetup paperSize="9" scale="71" fitToWidth="0" orientation="portrait" r:id="rId1"/>
  <headerFooter>
    <oddHeader xml:space="preserve">&amp;R&amp;"-,Bold"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BFCD-B1D8-453F-ADE9-E8A26A1F5735}">
  <sheetPr codeName="Sheet8"/>
  <dimension ref="A1:N62"/>
  <sheetViews>
    <sheetView showGridLines="0" view="pageBreakPreview" zoomScaleNormal="90" zoomScaleSheetLayoutView="100" workbookViewId="0">
      <selection activeCell="A15" sqref="A15:XFD15"/>
    </sheetView>
  </sheetViews>
  <sheetFormatPr defaultColWidth="9.140625" defaultRowHeight="13.5" x14ac:dyDescent="0.25"/>
  <cols>
    <col min="1" max="1" width="1.7109375" style="1" customWidth="1"/>
    <col min="2" max="2" width="14.42578125" style="2" customWidth="1"/>
    <col min="3" max="3" width="7.5703125" style="2" customWidth="1"/>
    <col min="4" max="4" width="17.140625" style="3" customWidth="1"/>
    <col min="5" max="7" width="19.710937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ht="12" customHeight="1" x14ac:dyDescent="0.25"/>
    <row r="9" spans="1:14" ht="12" customHeight="1" x14ac:dyDescent="0.25"/>
    <row r="10" spans="1:14" ht="12" customHeight="1" x14ac:dyDescent="0.25"/>
    <row r="11" spans="1:14" ht="12" customHeight="1" x14ac:dyDescent="0.25"/>
    <row r="12" spans="1:14" s="7" customFormat="1" ht="15" customHeight="1" x14ac:dyDescent="0.25">
      <c r="B12" s="8" t="s">
        <v>202</v>
      </c>
      <c r="C12" s="9" t="s">
        <v>180</v>
      </c>
      <c r="D12" s="10"/>
      <c r="E12" s="134"/>
      <c r="F12" s="134"/>
      <c r="G12" s="134"/>
      <c r="H12" s="135"/>
      <c r="I12" s="136"/>
      <c r="J12" s="136"/>
      <c r="K12" s="136"/>
      <c r="L12" s="136"/>
      <c r="M12" s="136"/>
      <c r="N12" s="136"/>
    </row>
    <row r="13" spans="1:14" s="11" customFormat="1" ht="16.5" customHeight="1" x14ac:dyDescent="0.25">
      <c r="B13" s="12" t="s">
        <v>203</v>
      </c>
      <c r="C13" s="56" t="s">
        <v>181</v>
      </c>
      <c r="D13" s="39"/>
      <c r="E13" s="137"/>
      <c r="F13" s="137"/>
      <c r="G13" s="137"/>
      <c r="H13" s="138"/>
      <c r="I13" s="138"/>
      <c r="J13" s="138"/>
      <c r="K13" s="138"/>
      <c r="L13" s="138"/>
      <c r="M13" s="138"/>
      <c r="N13" s="138"/>
    </row>
    <row r="14" spans="1:14" ht="8.1" customHeight="1" x14ac:dyDescent="0.25"/>
    <row r="15" spans="1:14" ht="19.5" customHeight="1" thickBot="1" x14ac:dyDescent="0.3">
      <c r="E15" s="3"/>
      <c r="F15" s="3"/>
      <c r="G15" s="3"/>
      <c r="H15" s="6" t="s">
        <v>297</v>
      </c>
      <c r="I15" s="1"/>
      <c r="J15" s="1"/>
      <c r="K15" s="1"/>
      <c r="L15" s="1"/>
      <c r="M15" s="1"/>
      <c r="N15" s="1"/>
    </row>
    <row r="16" spans="1:14" ht="4.5" customHeight="1" thickTop="1" x14ac:dyDescent="0.25">
      <c r="A16" s="40"/>
      <c r="B16" s="41"/>
      <c r="C16" s="41"/>
      <c r="D16" s="42"/>
      <c r="E16" s="139"/>
      <c r="F16" s="139"/>
      <c r="G16" s="139"/>
      <c r="H16" s="140"/>
    </row>
    <row r="17" spans="1:14" ht="15" customHeight="1" x14ac:dyDescent="0.2">
      <c r="A17" s="43"/>
      <c r="B17" s="63" t="s">
        <v>32</v>
      </c>
      <c r="C17" s="45"/>
      <c r="D17" s="55" t="s">
        <v>1</v>
      </c>
      <c r="E17" s="144" t="s">
        <v>20</v>
      </c>
      <c r="F17" s="144" t="s">
        <v>21</v>
      </c>
      <c r="G17" s="144" t="s">
        <v>22</v>
      </c>
      <c r="H17" s="142"/>
    </row>
    <row r="18" spans="1:14" ht="15" customHeight="1" x14ac:dyDescent="0.25">
      <c r="A18" s="43"/>
      <c r="B18" s="64" t="s">
        <v>33</v>
      </c>
      <c r="C18" s="45"/>
      <c r="D18" s="49" t="s">
        <v>3</v>
      </c>
      <c r="E18" s="145" t="s">
        <v>23</v>
      </c>
      <c r="F18" s="145" t="s">
        <v>24</v>
      </c>
      <c r="G18" s="145" t="s">
        <v>25</v>
      </c>
      <c r="H18" s="142"/>
    </row>
    <row r="19" spans="1:14" s="13" customFormat="1" ht="8.1" customHeight="1" x14ac:dyDescent="0.25">
      <c r="A19" s="51"/>
      <c r="B19" s="52"/>
      <c r="C19" s="51"/>
      <c r="D19" s="53"/>
      <c r="E19" s="146"/>
      <c r="F19" s="146"/>
      <c r="G19" s="146"/>
      <c r="H19" s="147"/>
      <c r="I19" s="148"/>
      <c r="J19" s="148"/>
      <c r="K19" s="148"/>
      <c r="L19" s="148"/>
      <c r="M19" s="148"/>
      <c r="N19" s="148"/>
    </row>
    <row r="20" spans="1:14" ht="8.1" customHeight="1" x14ac:dyDescent="0.25">
      <c r="A20" s="13"/>
      <c r="B20" s="14"/>
      <c r="C20" s="14"/>
      <c r="D20" s="15"/>
      <c r="E20" s="149"/>
      <c r="F20" s="149"/>
      <c r="G20" s="149"/>
      <c r="H20" s="148"/>
    </row>
    <row r="21" spans="1:14" ht="15" customHeight="1" x14ac:dyDescent="0.25">
      <c r="A21" s="13"/>
      <c r="B21" s="14" t="s">
        <v>20</v>
      </c>
      <c r="C21" s="17"/>
      <c r="D21" s="18">
        <v>2022</v>
      </c>
      <c r="E21" s="58">
        <f>SUM(E25,E29,E33,E37,E41,E45,E49,E53,E57)</f>
        <v>298</v>
      </c>
      <c r="F21" s="58">
        <f t="shared" ref="F21:G21" si="0">SUM(F25,F29,F33,F37,F41,F45,F49,F53,F57)</f>
        <v>285</v>
      </c>
      <c r="G21" s="58">
        <f t="shared" si="0"/>
        <v>13</v>
      </c>
      <c r="H21" s="148"/>
    </row>
    <row r="22" spans="1:14" ht="15" customHeight="1" x14ac:dyDescent="0.25">
      <c r="B22" s="62" t="s">
        <v>23</v>
      </c>
      <c r="C22" s="19"/>
      <c r="D22" s="18">
        <v>2023</v>
      </c>
      <c r="E22" s="58">
        <f t="shared" ref="E22:G23" si="1">SUM(E26,E30,E34,E38,E42,E46,E50,E54,E58)</f>
        <v>282</v>
      </c>
      <c r="F22" s="58">
        <f t="shared" si="1"/>
        <v>277</v>
      </c>
      <c r="G22" s="58">
        <f t="shared" si="1"/>
        <v>5</v>
      </c>
    </row>
    <row r="23" spans="1:14" ht="15" customHeight="1" x14ac:dyDescent="0.25">
      <c r="B23" s="19"/>
      <c r="C23" s="19"/>
      <c r="D23" s="18">
        <v>2024</v>
      </c>
      <c r="E23" s="58">
        <f t="shared" si="1"/>
        <v>492</v>
      </c>
      <c r="F23" s="58">
        <f t="shared" si="1"/>
        <v>475</v>
      </c>
      <c r="G23" s="58">
        <f t="shared" si="1"/>
        <v>17</v>
      </c>
    </row>
    <row r="24" spans="1:14" ht="8.1" customHeight="1" x14ac:dyDescent="0.25">
      <c r="D24" s="18"/>
      <c r="E24" s="59"/>
      <c r="F24" s="59"/>
      <c r="G24" s="59"/>
    </row>
    <row r="25" spans="1:14" ht="15" customHeight="1" x14ac:dyDescent="0.25">
      <c r="B25" s="19" t="s">
        <v>35</v>
      </c>
      <c r="D25" s="3">
        <v>2022</v>
      </c>
      <c r="E25" s="60" t="s">
        <v>19</v>
      </c>
      <c r="F25" s="60" t="s">
        <v>19</v>
      </c>
      <c r="G25" s="60" t="s">
        <v>19</v>
      </c>
    </row>
    <row r="26" spans="1:14" ht="15" customHeight="1" x14ac:dyDescent="0.25">
      <c r="B26" s="62" t="s">
        <v>34</v>
      </c>
      <c r="D26" s="3">
        <v>2023</v>
      </c>
      <c r="E26" s="60" t="s">
        <v>19</v>
      </c>
      <c r="F26" s="60" t="s">
        <v>19</v>
      </c>
      <c r="G26" s="60" t="s">
        <v>19</v>
      </c>
    </row>
    <row r="27" spans="1:14" ht="15" customHeight="1" x14ac:dyDescent="0.25">
      <c r="D27" s="3">
        <v>2024</v>
      </c>
      <c r="E27" s="60" t="s">
        <v>19</v>
      </c>
      <c r="F27" s="60" t="s">
        <v>19</v>
      </c>
      <c r="G27" s="60" t="s">
        <v>19</v>
      </c>
    </row>
    <row r="28" spans="1:14" ht="8.1" customHeight="1" x14ac:dyDescent="0.25">
      <c r="D28" s="24"/>
      <c r="E28" s="22"/>
      <c r="F28" s="22"/>
      <c r="G28" s="22"/>
    </row>
    <row r="29" spans="1:14" ht="15" customHeight="1" x14ac:dyDescent="0.25">
      <c r="B29" s="19" t="s">
        <v>36</v>
      </c>
      <c r="D29" s="3">
        <v>2022</v>
      </c>
      <c r="E29" s="21">
        <f>SUM(F29:G29)</f>
        <v>1</v>
      </c>
      <c r="F29" s="21">
        <v>1</v>
      </c>
      <c r="G29" s="60" t="s">
        <v>19</v>
      </c>
    </row>
    <row r="30" spans="1:14" ht="15" customHeight="1" x14ac:dyDescent="0.25">
      <c r="B30" s="62" t="s">
        <v>37</v>
      </c>
      <c r="D30" s="3">
        <v>2023</v>
      </c>
      <c r="E30" s="60" t="s">
        <v>19</v>
      </c>
      <c r="F30" s="60" t="s">
        <v>19</v>
      </c>
      <c r="G30" s="60" t="s">
        <v>19</v>
      </c>
    </row>
    <row r="31" spans="1:14" ht="15" customHeight="1" x14ac:dyDescent="0.25">
      <c r="D31" s="3">
        <v>2024</v>
      </c>
      <c r="E31" s="21">
        <f t="shared" ref="E31" si="2">SUM(F31:G31)</f>
        <v>5</v>
      </c>
      <c r="F31" s="21">
        <v>5</v>
      </c>
      <c r="G31" s="60" t="s">
        <v>19</v>
      </c>
    </row>
    <row r="32" spans="1:14" ht="8.1" customHeight="1" x14ac:dyDescent="0.25">
      <c r="D32" s="24"/>
      <c r="E32" s="22"/>
      <c r="F32" s="22"/>
      <c r="G32" s="22"/>
    </row>
    <row r="33" spans="1:14" ht="15" customHeight="1" x14ac:dyDescent="0.25">
      <c r="B33" s="19" t="s">
        <v>38</v>
      </c>
      <c r="D33" s="3">
        <v>2022</v>
      </c>
      <c r="E33" s="21">
        <f>SUM(F33:G33)</f>
        <v>5</v>
      </c>
      <c r="F33" s="21">
        <v>5</v>
      </c>
      <c r="G33" s="60" t="s">
        <v>19</v>
      </c>
    </row>
    <row r="34" spans="1:14" ht="15" customHeight="1" x14ac:dyDescent="0.25">
      <c r="B34" s="62" t="s">
        <v>39</v>
      </c>
      <c r="D34" s="3">
        <v>2023</v>
      </c>
      <c r="E34" s="21">
        <f t="shared" ref="E34:E35" si="3">SUM(F34:G34)</f>
        <v>1</v>
      </c>
      <c r="F34" s="21">
        <v>1</v>
      </c>
      <c r="G34" s="60" t="s">
        <v>19</v>
      </c>
    </row>
    <row r="35" spans="1:14" ht="15" customHeight="1" x14ac:dyDescent="0.25">
      <c r="D35" s="3">
        <v>2024</v>
      </c>
      <c r="E35" s="21">
        <f t="shared" si="3"/>
        <v>10</v>
      </c>
      <c r="F35" s="21">
        <v>10</v>
      </c>
      <c r="G35" s="60" t="s">
        <v>19</v>
      </c>
    </row>
    <row r="36" spans="1:14" ht="8.1" customHeight="1" x14ac:dyDescent="0.25">
      <c r="D36" s="24"/>
      <c r="E36" s="22"/>
      <c r="F36" s="22"/>
      <c r="G36" s="22"/>
    </row>
    <row r="37" spans="1:14" ht="15" customHeight="1" x14ac:dyDescent="0.25">
      <c r="B37" s="19" t="s">
        <v>40</v>
      </c>
      <c r="D37" s="3">
        <v>2022</v>
      </c>
      <c r="E37" s="21">
        <f>SUM(F37:G37)</f>
        <v>141</v>
      </c>
      <c r="F37" s="21">
        <v>136</v>
      </c>
      <c r="G37" s="60">
        <v>5</v>
      </c>
    </row>
    <row r="38" spans="1:14" ht="15" customHeight="1" x14ac:dyDescent="0.25">
      <c r="B38" s="62" t="s">
        <v>41</v>
      </c>
      <c r="D38" s="3">
        <v>2023</v>
      </c>
      <c r="E38" s="21">
        <f t="shared" ref="E38:E39" si="4">SUM(F38:G38)</f>
        <v>34</v>
      </c>
      <c r="F38" s="21">
        <v>34</v>
      </c>
      <c r="G38" s="60" t="s">
        <v>19</v>
      </c>
    </row>
    <row r="39" spans="1:14" s="2" customFormat="1" ht="15" customHeight="1" x14ac:dyDescent="0.25">
      <c r="A39" s="1"/>
      <c r="D39" s="3">
        <v>2024</v>
      </c>
      <c r="E39" s="21">
        <f t="shared" si="4"/>
        <v>111</v>
      </c>
      <c r="F39" s="21">
        <v>107</v>
      </c>
      <c r="G39" s="21">
        <v>4</v>
      </c>
      <c r="H39" s="20"/>
      <c r="I39" s="20"/>
      <c r="J39" s="150"/>
      <c r="K39" s="150"/>
      <c r="L39" s="150"/>
      <c r="M39" s="150"/>
      <c r="N39" s="150"/>
    </row>
    <row r="40" spans="1:14" ht="8.1" customHeight="1" x14ac:dyDescent="0.25">
      <c r="D40" s="24"/>
      <c r="E40" s="22"/>
      <c r="F40" s="22"/>
      <c r="G40" s="22"/>
    </row>
    <row r="41" spans="1:14" ht="15" customHeight="1" x14ac:dyDescent="0.25">
      <c r="A41" s="2"/>
      <c r="B41" s="19" t="s">
        <v>42</v>
      </c>
      <c r="D41" s="3">
        <v>2022</v>
      </c>
      <c r="E41" s="21">
        <f>SUM(F41:G41)</f>
        <v>109</v>
      </c>
      <c r="F41" s="21">
        <v>101</v>
      </c>
      <c r="G41" s="60">
        <v>8</v>
      </c>
    </row>
    <row r="42" spans="1:14" ht="15" customHeight="1" x14ac:dyDescent="0.25">
      <c r="B42" s="62" t="s">
        <v>43</v>
      </c>
      <c r="D42" s="3">
        <v>2023</v>
      </c>
      <c r="E42" s="21">
        <f t="shared" ref="E42:E43" si="5">SUM(F42:G42)</f>
        <v>237</v>
      </c>
      <c r="F42" s="21">
        <v>233</v>
      </c>
      <c r="G42" s="60">
        <v>4</v>
      </c>
    </row>
    <row r="43" spans="1:14" ht="15" customHeight="1" x14ac:dyDescent="0.25">
      <c r="D43" s="3">
        <v>2024</v>
      </c>
      <c r="E43" s="21">
        <f t="shared" si="5"/>
        <v>309</v>
      </c>
      <c r="F43" s="21">
        <v>299</v>
      </c>
      <c r="G43" s="21">
        <v>10</v>
      </c>
    </row>
    <row r="44" spans="1:14" ht="8.1" customHeight="1" x14ac:dyDescent="0.25">
      <c r="D44" s="24"/>
      <c r="E44" s="22"/>
      <c r="F44" s="22"/>
      <c r="G44" s="22"/>
    </row>
    <row r="45" spans="1:14" ht="15" customHeight="1" x14ac:dyDescent="0.25">
      <c r="B45" s="19" t="s">
        <v>44</v>
      </c>
      <c r="D45" s="3">
        <v>2022</v>
      </c>
      <c r="E45" s="21">
        <f>SUM(F45:G45)</f>
        <v>36</v>
      </c>
      <c r="F45" s="21">
        <v>36</v>
      </c>
      <c r="G45" s="60" t="s">
        <v>19</v>
      </c>
    </row>
    <row r="46" spans="1:14" ht="15" customHeight="1" x14ac:dyDescent="0.25">
      <c r="B46" s="62" t="s">
        <v>45</v>
      </c>
      <c r="D46" s="3">
        <v>2023</v>
      </c>
      <c r="E46" s="21">
        <f t="shared" ref="E46:E47" si="6">SUM(F46:G46)</f>
        <v>6</v>
      </c>
      <c r="F46" s="21">
        <v>6</v>
      </c>
      <c r="G46" s="60" t="s">
        <v>19</v>
      </c>
    </row>
    <row r="47" spans="1:14" ht="15" customHeight="1" x14ac:dyDescent="0.25">
      <c r="D47" s="3">
        <v>2024</v>
      </c>
      <c r="E47" s="21">
        <f t="shared" si="6"/>
        <v>39</v>
      </c>
      <c r="F47" s="21">
        <v>37</v>
      </c>
      <c r="G47" s="60">
        <v>2</v>
      </c>
    </row>
    <row r="48" spans="1:14" ht="8.1" customHeight="1" x14ac:dyDescent="0.25">
      <c r="D48" s="24"/>
      <c r="E48" s="22"/>
      <c r="F48" s="22"/>
      <c r="G48" s="22"/>
    </row>
    <row r="49" spans="1:14" ht="15" customHeight="1" x14ac:dyDescent="0.25">
      <c r="B49" s="19" t="s">
        <v>46</v>
      </c>
      <c r="D49" s="3">
        <v>2022</v>
      </c>
      <c r="E49" s="21">
        <f>SUM(F49:G49)</f>
        <v>3</v>
      </c>
      <c r="F49" s="21">
        <v>3</v>
      </c>
      <c r="G49" s="60" t="s">
        <v>19</v>
      </c>
    </row>
    <row r="50" spans="1:14" ht="15" customHeight="1" x14ac:dyDescent="0.25">
      <c r="B50" s="62" t="s">
        <v>47</v>
      </c>
      <c r="D50" s="3">
        <v>2023</v>
      </c>
      <c r="E50" s="21">
        <f t="shared" ref="E50:E51" si="7">SUM(F50:G50)</f>
        <v>2</v>
      </c>
      <c r="F50" s="21">
        <v>1</v>
      </c>
      <c r="G50" s="60">
        <v>1</v>
      </c>
    </row>
    <row r="51" spans="1:14" ht="15" customHeight="1" x14ac:dyDescent="0.25">
      <c r="D51" s="3">
        <v>2024</v>
      </c>
      <c r="E51" s="21">
        <f t="shared" si="7"/>
        <v>13</v>
      </c>
      <c r="F51" s="21">
        <v>12</v>
      </c>
      <c r="G51" s="60">
        <v>1</v>
      </c>
    </row>
    <row r="52" spans="1:14" ht="8.1" customHeight="1" x14ac:dyDescent="0.25">
      <c r="D52" s="24"/>
      <c r="E52" s="22"/>
      <c r="F52" s="22"/>
      <c r="G52" s="22"/>
    </row>
    <row r="53" spans="1:14" ht="15" customHeight="1" x14ac:dyDescent="0.2">
      <c r="B53" s="65" t="s">
        <v>150</v>
      </c>
      <c r="D53" s="3">
        <v>2022</v>
      </c>
      <c r="E53" s="21">
        <f>SUM(F53:G53)</f>
        <v>2</v>
      </c>
      <c r="F53" s="21">
        <v>2</v>
      </c>
      <c r="G53" s="60" t="s">
        <v>19</v>
      </c>
    </row>
    <row r="54" spans="1:14" ht="15" customHeight="1" x14ac:dyDescent="0.25">
      <c r="B54" s="62" t="s">
        <v>250</v>
      </c>
      <c r="D54" s="3">
        <v>2023</v>
      </c>
      <c r="E54" s="21">
        <f t="shared" ref="E54:E55" si="8">SUM(F54:G54)</f>
        <v>1</v>
      </c>
      <c r="F54" s="60">
        <v>1</v>
      </c>
      <c r="G54" s="60" t="s">
        <v>19</v>
      </c>
    </row>
    <row r="55" spans="1:14" ht="15" customHeight="1" x14ac:dyDescent="0.25">
      <c r="D55" s="3">
        <v>2024</v>
      </c>
      <c r="E55" s="21">
        <f t="shared" si="8"/>
        <v>3</v>
      </c>
      <c r="F55" s="21">
        <v>3</v>
      </c>
      <c r="G55" s="60" t="s">
        <v>19</v>
      </c>
    </row>
    <row r="56" spans="1:14" ht="8.1" customHeight="1" x14ac:dyDescent="0.25">
      <c r="D56" s="24"/>
      <c r="E56" s="22"/>
      <c r="F56" s="22"/>
      <c r="G56" s="22"/>
    </row>
    <row r="57" spans="1:14" ht="15" customHeight="1" x14ac:dyDescent="0.2">
      <c r="B57" s="65" t="s">
        <v>48</v>
      </c>
      <c r="D57" s="3">
        <v>2022</v>
      </c>
      <c r="E57" s="21">
        <f>SUM(F57:G57)</f>
        <v>1</v>
      </c>
      <c r="F57" s="21">
        <v>1</v>
      </c>
      <c r="G57" s="60" t="s">
        <v>19</v>
      </c>
    </row>
    <row r="58" spans="1:14" ht="15" customHeight="1" x14ac:dyDescent="0.25">
      <c r="B58" s="62" t="s">
        <v>49</v>
      </c>
      <c r="D58" s="3">
        <v>2023</v>
      </c>
      <c r="E58" s="21">
        <f t="shared" ref="E58:E59" si="9">SUM(F58:G58)</f>
        <v>1</v>
      </c>
      <c r="F58" s="21">
        <v>1</v>
      </c>
      <c r="G58" s="60" t="s">
        <v>19</v>
      </c>
    </row>
    <row r="59" spans="1:14" ht="15" customHeight="1" x14ac:dyDescent="0.25">
      <c r="D59" s="3">
        <v>2024</v>
      </c>
      <c r="E59" s="21">
        <f t="shared" si="9"/>
        <v>2</v>
      </c>
      <c r="F59" s="21">
        <v>2</v>
      </c>
      <c r="G59" s="60" t="s">
        <v>19</v>
      </c>
    </row>
    <row r="60" spans="1:14" ht="8.1" customHeight="1" thickBot="1" x14ac:dyDescent="0.3">
      <c r="A60" s="27"/>
      <c r="B60" s="28"/>
      <c r="C60" s="28"/>
      <c r="D60" s="29"/>
      <c r="E60" s="79"/>
      <c r="F60" s="79"/>
      <c r="G60" s="79"/>
      <c r="H60" s="151"/>
    </row>
    <row r="61" spans="1:14" s="34" customFormat="1" x14ac:dyDescent="0.25">
      <c r="A61" s="30"/>
      <c r="B61" s="31"/>
      <c r="C61" s="31"/>
      <c r="D61" s="32"/>
      <c r="E61" s="152"/>
      <c r="F61" s="152"/>
      <c r="G61" s="152"/>
      <c r="H61" s="153" t="s">
        <v>28</v>
      </c>
      <c r="I61" s="154"/>
      <c r="J61" s="154"/>
      <c r="K61" s="154"/>
      <c r="L61" s="154"/>
      <c r="M61" s="154"/>
      <c r="N61" s="154"/>
    </row>
    <row r="62" spans="1:14" s="30" customFormat="1" x14ac:dyDescent="0.25">
      <c r="A62" s="35"/>
      <c r="B62" s="31"/>
      <c r="C62" s="31"/>
      <c r="D62" s="32"/>
      <c r="E62" s="152"/>
      <c r="F62" s="152"/>
      <c r="G62" s="152"/>
      <c r="H62" s="155" t="s">
        <v>29</v>
      </c>
      <c r="I62" s="156"/>
      <c r="J62" s="156"/>
      <c r="K62" s="156"/>
      <c r="L62" s="156"/>
      <c r="M62" s="156"/>
      <c r="N62"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0CA9-C0E0-476F-B567-939CE2F7632E}">
  <sheetPr codeName="Sheet29"/>
  <dimension ref="A1:N82"/>
  <sheetViews>
    <sheetView showGridLines="0" view="pageBreakPreview" zoomScaleNormal="90" zoomScaleSheetLayoutView="100" workbookViewId="0">
      <selection activeCell="C9" sqref="C9:G9"/>
    </sheetView>
  </sheetViews>
  <sheetFormatPr defaultColWidth="9.140625" defaultRowHeight="13.5" x14ac:dyDescent="0.25"/>
  <cols>
    <col min="1" max="1" width="1.7109375" style="1" customWidth="1"/>
    <col min="2" max="2" width="11.85546875" style="2" customWidth="1"/>
    <col min="3" max="3" width="12.7109375" style="2" customWidth="1"/>
    <col min="4" max="4" width="16.85546875" style="3" customWidth="1"/>
    <col min="5" max="7" width="20"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 customFormat="1" ht="15" customHeight="1" x14ac:dyDescent="0.25">
      <c r="B8" s="8" t="s">
        <v>92</v>
      </c>
      <c r="C8" s="9" t="s">
        <v>260</v>
      </c>
      <c r="D8" s="10"/>
      <c r="E8" s="134"/>
      <c r="F8" s="134"/>
      <c r="G8" s="134"/>
      <c r="H8" s="135"/>
      <c r="I8" s="136"/>
      <c r="J8" s="136"/>
      <c r="K8" s="136"/>
      <c r="L8" s="136"/>
      <c r="M8" s="136"/>
      <c r="N8" s="136"/>
    </row>
    <row r="9" spans="1:14" s="11" customFormat="1" ht="16.5" customHeight="1" x14ac:dyDescent="0.25">
      <c r="B9" s="12" t="s">
        <v>93</v>
      </c>
      <c r="C9" s="183" t="s">
        <v>259</v>
      </c>
      <c r="D9" s="184"/>
      <c r="E9" s="184"/>
      <c r="F9" s="184"/>
      <c r="G9" s="184"/>
      <c r="H9" s="138"/>
      <c r="I9" s="138"/>
      <c r="J9" s="138"/>
      <c r="K9" s="138"/>
      <c r="L9" s="138"/>
      <c r="M9" s="138"/>
      <c r="N9" s="138"/>
    </row>
    <row r="10" spans="1:14" ht="8.1" customHeight="1" thickBot="1" x14ac:dyDescent="0.3"/>
    <row r="11" spans="1:14" ht="4.5" customHeight="1" thickTop="1" x14ac:dyDescent="0.25">
      <c r="A11" s="40"/>
      <c r="B11" s="41"/>
      <c r="C11" s="41"/>
      <c r="D11" s="42"/>
      <c r="E11" s="139"/>
      <c r="F11" s="139"/>
      <c r="G11" s="139"/>
      <c r="H11" s="140"/>
    </row>
    <row r="12" spans="1:14" ht="15" customHeight="1" x14ac:dyDescent="0.25">
      <c r="A12" s="43"/>
      <c r="B12" s="44" t="s">
        <v>0</v>
      </c>
      <c r="C12" s="45"/>
      <c r="D12" s="81" t="s">
        <v>1</v>
      </c>
      <c r="E12" s="182" t="s">
        <v>122</v>
      </c>
      <c r="F12" s="182"/>
      <c r="G12" s="182"/>
      <c r="H12" s="142"/>
    </row>
    <row r="13" spans="1:14" ht="15" customHeight="1" x14ac:dyDescent="0.25">
      <c r="A13" s="43"/>
      <c r="B13" s="48" t="s">
        <v>2</v>
      </c>
      <c r="C13" s="45"/>
      <c r="D13" s="49" t="s">
        <v>3</v>
      </c>
      <c r="E13" s="144" t="s">
        <v>20</v>
      </c>
      <c r="F13" s="144" t="s">
        <v>94</v>
      </c>
      <c r="G13" s="144" t="s">
        <v>94</v>
      </c>
      <c r="H13" s="142"/>
    </row>
    <row r="14" spans="1:14" ht="15" customHeight="1" x14ac:dyDescent="0.25">
      <c r="A14" s="43"/>
      <c r="B14" s="48"/>
      <c r="C14" s="45"/>
      <c r="D14" s="49"/>
      <c r="E14" s="145" t="s">
        <v>23</v>
      </c>
      <c r="F14" s="144" t="s">
        <v>95</v>
      </c>
      <c r="G14" s="144" t="s">
        <v>96</v>
      </c>
      <c r="H14" s="142"/>
    </row>
    <row r="15" spans="1:14" ht="15" customHeight="1" x14ac:dyDescent="0.25">
      <c r="A15" s="43"/>
      <c r="B15" s="48"/>
      <c r="C15" s="45"/>
      <c r="D15" s="49"/>
      <c r="E15" s="179"/>
      <c r="F15" s="145" t="s">
        <v>97</v>
      </c>
      <c r="G15" s="145" t="s">
        <v>97</v>
      </c>
      <c r="H15" s="142"/>
    </row>
    <row r="16" spans="1:14" ht="15" customHeight="1" x14ac:dyDescent="0.25">
      <c r="A16" s="43"/>
      <c r="B16" s="48"/>
      <c r="C16" s="45"/>
      <c r="D16" s="49"/>
      <c r="E16" s="179"/>
      <c r="F16" s="145" t="s">
        <v>98</v>
      </c>
      <c r="G16" s="145" t="s">
        <v>99</v>
      </c>
      <c r="H16" s="142"/>
    </row>
    <row r="17" spans="1:14" s="13" customFormat="1" ht="8.1" customHeight="1" x14ac:dyDescent="0.25">
      <c r="A17" s="51"/>
      <c r="B17" s="52"/>
      <c r="C17" s="51"/>
      <c r="D17" s="53"/>
      <c r="E17" s="146"/>
      <c r="F17" s="146"/>
      <c r="G17" s="146"/>
      <c r="H17" s="147"/>
      <c r="I17" s="148"/>
      <c r="J17" s="148"/>
      <c r="K17" s="148"/>
      <c r="L17" s="148"/>
      <c r="M17" s="148"/>
      <c r="N17" s="148"/>
    </row>
    <row r="18" spans="1:14" ht="8.1" customHeight="1" x14ac:dyDescent="0.25">
      <c r="A18" s="13"/>
      <c r="B18" s="14"/>
      <c r="C18" s="14"/>
      <c r="D18" s="15"/>
      <c r="E18" s="149"/>
      <c r="F18" s="149"/>
      <c r="G18" s="149"/>
      <c r="H18" s="148"/>
    </row>
    <row r="19" spans="1:14" ht="15" customHeight="1" x14ac:dyDescent="0.25">
      <c r="A19" s="13"/>
      <c r="B19" s="14" t="s">
        <v>4</v>
      </c>
      <c r="C19" s="17"/>
      <c r="D19" s="18">
        <v>2022</v>
      </c>
      <c r="E19" s="58">
        <f>SUM(E23,E27,E31,E35,E39,E43,E47,E51,E55,E59,E63,E67,E71,E75)</f>
        <v>10578</v>
      </c>
      <c r="F19" s="58">
        <f t="shared" ref="F19:G19" si="0">SUM(F23,F27,F31,F35,F39,F43,F47,F51,F55,F59,F63,F67,F71,F75)</f>
        <v>8787</v>
      </c>
      <c r="G19" s="58">
        <f t="shared" si="0"/>
        <v>1791</v>
      </c>
      <c r="H19" s="148"/>
    </row>
    <row r="20" spans="1:14" ht="15" customHeight="1" x14ac:dyDescent="0.25">
      <c r="B20" s="19"/>
      <c r="C20" s="19"/>
      <c r="D20" s="18">
        <v>2023</v>
      </c>
      <c r="E20" s="58">
        <f t="shared" ref="E20:G21" si="1">SUM(E24,E28,E32,E36,E40,E44,E48,E52,E56,E60,E64,E68,E72,E76)</f>
        <v>11559</v>
      </c>
      <c r="F20" s="58">
        <f t="shared" si="1"/>
        <v>9364</v>
      </c>
      <c r="G20" s="58">
        <f t="shared" si="1"/>
        <v>2195</v>
      </c>
    </row>
    <row r="21" spans="1:14" ht="15" customHeight="1" x14ac:dyDescent="0.25">
      <c r="B21" s="19"/>
      <c r="C21" s="19"/>
      <c r="D21" s="18">
        <v>2024</v>
      </c>
      <c r="E21" s="58">
        <f t="shared" si="1"/>
        <v>11346</v>
      </c>
      <c r="F21" s="58">
        <f t="shared" si="1"/>
        <v>8801</v>
      </c>
      <c r="G21" s="58">
        <f t="shared" si="1"/>
        <v>2545</v>
      </c>
    </row>
    <row r="22" spans="1:14" ht="8.1" customHeight="1" x14ac:dyDescent="0.25">
      <c r="D22" s="18"/>
      <c r="E22" s="59"/>
      <c r="F22" s="59"/>
      <c r="G22" s="59"/>
    </row>
    <row r="23" spans="1:14" ht="15" customHeight="1" x14ac:dyDescent="0.25">
      <c r="B23" s="2" t="s">
        <v>5</v>
      </c>
      <c r="D23" s="3">
        <v>2022</v>
      </c>
      <c r="E23" s="21">
        <f>SUM(F23:G23)</f>
        <v>1128</v>
      </c>
      <c r="F23" s="21">
        <v>991</v>
      </c>
      <c r="G23" s="60">
        <v>137</v>
      </c>
    </row>
    <row r="24" spans="1:14" ht="15" customHeight="1" x14ac:dyDescent="0.25">
      <c r="D24" s="3">
        <v>2023</v>
      </c>
      <c r="E24" s="21">
        <f t="shared" ref="E24:E25" si="2">SUM(F24:G24)</f>
        <v>1352</v>
      </c>
      <c r="F24" s="21">
        <v>1161</v>
      </c>
      <c r="G24" s="21">
        <v>191</v>
      </c>
    </row>
    <row r="25" spans="1:14" ht="15" customHeight="1" x14ac:dyDescent="0.25">
      <c r="D25" s="3">
        <v>2024</v>
      </c>
      <c r="E25" s="21">
        <f t="shared" si="2"/>
        <v>698</v>
      </c>
      <c r="F25" s="21">
        <v>530</v>
      </c>
      <c r="G25" s="60">
        <v>168</v>
      </c>
    </row>
    <row r="26" spans="1:14" ht="8.1" customHeight="1" x14ac:dyDescent="0.25">
      <c r="D26" s="24"/>
      <c r="E26" s="22"/>
      <c r="F26" s="22"/>
      <c r="G26" s="22"/>
    </row>
    <row r="27" spans="1:14" ht="15" customHeight="1" x14ac:dyDescent="0.25">
      <c r="B27" s="2" t="s">
        <v>6</v>
      </c>
      <c r="D27" s="3">
        <v>2022</v>
      </c>
      <c r="E27" s="21">
        <f>SUM(F27:G27)</f>
        <v>472</v>
      </c>
      <c r="F27" s="21">
        <v>423</v>
      </c>
      <c r="G27" s="21">
        <v>49</v>
      </c>
    </row>
    <row r="28" spans="1:14" ht="15" customHeight="1" x14ac:dyDescent="0.25">
      <c r="D28" s="3">
        <v>2023</v>
      </c>
      <c r="E28" s="21">
        <f t="shared" ref="E28:E29" si="3">SUM(F28:G28)</f>
        <v>442</v>
      </c>
      <c r="F28" s="21">
        <v>384</v>
      </c>
      <c r="G28" s="60">
        <v>58</v>
      </c>
    </row>
    <row r="29" spans="1:14" ht="15" customHeight="1" x14ac:dyDescent="0.25">
      <c r="D29" s="3">
        <v>2024</v>
      </c>
      <c r="E29" s="21">
        <f t="shared" si="3"/>
        <v>1052</v>
      </c>
      <c r="F29" s="21">
        <v>875</v>
      </c>
      <c r="G29" s="60">
        <v>177</v>
      </c>
    </row>
    <row r="30" spans="1:14" ht="8.1" customHeight="1" x14ac:dyDescent="0.25">
      <c r="D30" s="24"/>
      <c r="E30" s="22"/>
      <c r="F30" s="22"/>
      <c r="G30" s="22"/>
    </row>
    <row r="31" spans="1:14" ht="15" customHeight="1" x14ac:dyDescent="0.25">
      <c r="B31" s="2" t="s">
        <v>7</v>
      </c>
      <c r="D31" s="3">
        <v>2022</v>
      </c>
      <c r="E31" s="21">
        <f>SUM(F31:G31)</f>
        <v>381</v>
      </c>
      <c r="F31" s="21">
        <v>308</v>
      </c>
      <c r="G31" s="60">
        <v>73</v>
      </c>
    </row>
    <row r="32" spans="1:14" ht="15" customHeight="1" x14ac:dyDescent="0.25">
      <c r="D32" s="3">
        <v>2023</v>
      </c>
      <c r="E32" s="21">
        <f t="shared" ref="E32:E33" si="4">SUM(F32:G32)</f>
        <v>428</v>
      </c>
      <c r="F32" s="21">
        <v>360</v>
      </c>
      <c r="G32" s="60">
        <v>68</v>
      </c>
    </row>
    <row r="33" spans="1:14" ht="15" customHeight="1" x14ac:dyDescent="0.25">
      <c r="D33" s="3">
        <v>2024</v>
      </c>
      <c r="E33" s="21">
        <f t="shared" si="4"/>
        <v>728</v>
      </c>
      <c r="F33" s="21">
        <v>646</v>
      </c>
      <c r="G33" s="60">
        <v>82</v>
      </c>
    </row>
    <row r="34" spans="1:14" ht="8.1" customHeight="1" x14ac:dyDescent="0.25">
      <c r="D34" s="24"/>
      <c r="E34" s="22"/>
      <c r="F34" s="22"/>
      <c r="G34" s="22"/>
    </row>
    <row r="35" spans="1:14" ht="15" customHeight="1" x14ac:dyDescent="0.25">
      <c r="B35" s="2" t="s">
        <v>8</v>
      </c>
      <c r="D35" s="3">
        <v>2022</v>
      </c>
      <c r="E35" s="21">
        <f>SUM(F35:G35)</f>
        <v>625</v>
      </c>
      <c r="F35" s="21">
        <v>517</v>
      </c>
      <c r="G35" s="60">
        <v>108</v>
      </c>
    </row>
    <row r="36" spans="1:14" ht="15" customHeight="1" x14ac:dyDescent="0.25">
      <c r="D36" s="3">
        <v>2023</v>
      </c>
      <c r="E36" s="21">
        <f t="shared" ref="E36:E37" si="5">SUM(F36:G36)</f>
        <v>387</v>
      </c>
      <c r="F36" s="21">
        <v>295</v>
      </c>
      <c r="G36" s="60">
        <v>92</v>
      </c>
    </row>
    <row r="37" spans="1:14" s="2" customFormat="1" ht="15" customHeight="1" x14ac:dyDescent="0.25">
      <c r="A37" s="1"/>
      <c r="D37" s="3">
        <v>2024</v>
      </c>
      <c r="E37" s="21">
        <f t="shared" si="5"/>
        <v>428</v>
      </c>
      <c r="F37" s="21">
        <v>323</v>
      </c>
      <c r="G37" s="21">
        <v>105</v>
      </c>
      <c r="H37" s="20"/>
      <c r="I37" s="20"/>
      <c r="J37" s="150"/>
      <c r="K37" s="150"/>
      <c r="L37" s="150"/>
      <c r="M37" s="150"/>
      <c r="N37" s="150"/>
    </row>
    <row r="38" spans="1:14" ht="8.1" customHeight="1" x14ac:dyDescent="0.25">
      <c r="D38" s="24"/>
      <c r="E38" s="22"/>
      <c r="F38" s="22"/>
      <c r="G38" s="22"/>
    </row>
    <row r="39" spans="1:14" ht="15" customHeight="1" x14ac:dyDescent="0.25">
      <c r="A39" s="2"/>
      <c r="B39" s="2" t="s">
        <v>9</v>
      </c>
      <c r="D39" s="3">
        <v>2022</v>
      </c>
      <c r="E39" s="21">
        <f>SUM(F39:G39)</f>
        <v>725</v>
      </c>
      <c r="F39" s="21">
        <v>607</v>
      </c>
      <c r="G39" s="60">
        <v>118</v>
      </c>
    </row>
    <row r="40" spans="1:14" ht="15" customHeight="1" x14ac:dyDescent="0.25">
      <c r="D40" s="3">
        <v>2023</v>
      </c>
      <c r="E40" s="21">
        <f t="shared" ref="E40:E41" si="6">SUM(F40:G40)</f>
        <v>743</v>
      </c>
      <c r="F40" s="21">
        <v>636</v>
      </c>
      <c r="G40" s="60">
        <v>107</v>
      </c>
    </row>
    <row r="41" spans="1:14" ht="15" customHeight="1" x14ac:dyDescent="0.25">
      <c r="D41" s="3">
        <v>2024</v>
      </c>
      <c r="E41" s="21">
        <f t="shared" si="6"/>
        <v>422</v>
      </c>
      <c r="F41" s="21">
        <v>319</v>
      </c>
      <c r="G41" s="21">
        <v>103</v>
      </c>
    </row>
    <row r="42" spans="1:14" ht="8.1" customHeight="1" x14ac:dyDescent="0.25">
      <c r="D42" s="24"/>
      <c r="E42" s="22"/>
      <c r="F42" s="22"/>
      <c r="G42" s="22"/>
    </row>
    <row r="43" spans="1:14" ht="15" customHeight="1" x14ac:dyDescent="0.25">
      <c r="B43" s="2" t="s">
        <v>10</v>
      </c>
      <c r="D43" s="3">
        <v>2022</v>
      </c>
      <c r="E43" s="21">
        <f>SUM(F43:G43)</f>
        <v>2409</v>
      </c>
      <c r="F43" s="21">
        <v>1909</v>
      </c>
      <c r="G43" s="21">
        <v>500</v>
      </c>
    </row>
    <row r="44" spans="1:14" ht="15" customHeight="1" x14ac:dyDescent="0.25">
      <c r="D44" s="3">
        <v>2023</v>
      </c>
      <c r="E44" s="21">
        <f t="shared" ref="E44:E45" si="7">SUM(F44:G44)</f>
        <v>836</v>
      </c>
      <c r="F44" s="21">
        <v>678</v>
      </c>
      <c r="G44" s="60">
        <v>158</v>
      </c>
    </row>
    <row r="45" spans="1:14" ht="15" customHeight="1" x14ac:dyDescent="0.25">
      <c r="D45" s="3">
        <v>2024</v>
      </c>
      <c r="E45" s="21">
        <f t="shared" si="7"/>
        <v>427</v>
      </c>
      <c r="F45" s="21">
        <v>315</v>
      </c>
      <c r="G45" s="60">
        <v>112</v>
      </c>
    </row>
    <row r="46" spans="1:14" ht="8.1" customHeight="1" x14ac:dyDescent="0.25">
      <c r="D46" s="24"/>
      <c r="E46" s="22"/>
      <c r="F46" s="22"/>
      <c r="G46" s="22"/>
    </row>
    <row r="47" spans="1:14" ht="15" customHeight="1" x14ac:dyDescent="0.25">
      <c r="B47" s="2" t="s">
        <v>11</v>
      </c>
      <c r="D47" s="3">
        <v>2022</v>
      </c>
      <c r="E47" s="21">
        <f>SUM(F47:G47)</f>
        <v>439</v>
      </c>
      <c r="F47" s="21">
        <v>389</v>
      </c>
      <c r="G47" s="60">
        <v>50</v>
      </c>
    </row>
    <row r="48" spans="1:14" ht="15" customHeight="1" x14ac:dyDescent="0.25">
      <c r="D48" s="3">
        <v>2023</v>
      </c>
      <c r="E48" s="21">
        <f t="shared" ref="E48:E49" si="8">SUM(F48:G48)</f>
        <v>2714</v>
      </c>
      <c r="F48" s="21">
        <v>2098</v>
      </c>
      <c r="G48" s="60">
        <v>616</v>
      </c>
    </row>
    <row r="49" spans="2:12" ht="15" customHeight="1" x14ac:dyDescent="0.25">
      <c r="D49" s="3">
        <v>2024</v>
      </c>
      <c r="E49" s="21">
        <f t="shared" si="8"/>
        <v>1371</v>
      </c>
      <c r="F49" s="21">
        <v>1082</v>
      </c>
      <c r="G49" s="60">
        <v>289</v>
      </c>
    </row>
    <row r="50" spans="2:12" ht="8.1" customHeight="1" x14ac:dyDescent="0.25">
      <c r="D50" s="24"/>
      <c r="E50" s="22"/>
      <c r="F50" s="22"/>
      <c r="G50" s="22"/>
    </row>
    <row r="51" spans="2:12" ht="15" customHeight="1" x14ac:dyDescent="0.25">
      <c r="B51" s="2" t="s">
        <v>12</v>
      </c>
      <c r="D51" s="3">
        <v>2022</v>
      </c>
      <c r="E51" s="21">
        <f>SUM(F51:G51)</f>
        <v>540</v>
      </c>
      <c r="F51" s="21">
        <v>418</v>
      </c>
      <c r="G51" s="60">
        <v>122</v>
      </c>
    </row>
    <row r="52" spans="2:12" ht="15" customHeight="1" x14ac:dyDescent="0.25">
      <c r="D52" s="3">
        <v>2023</v>
      </c>
      <c r="E52" s="21">
        <f t="shared" ref="E52:E53" si="9">SUM(F52:G52)</f>
        <v>384</v>
      </c>
      <c r="F52" s="60">
        <v>324</v>
      </c>
      <c r="G52" s="60">
        <v>60</v>
      </c>
    </row>
    <row r="53" spans="2:12" ht="15" customHeight="1" x14ac:dyDescent="0.25">
      <c r="D53" s="3">
        <v>2024</v>
      </c>
      <c r="E53" s="21">
        <f t="shared" si="9"/>
        <v>105</v>
      </c>
      <c r="F53" s="21">
        <v>69</v>
      </c>
      <c r="G53" s="60">
        <v>36</v>
      </c>
    </row>
    <row r="54" spans="2:12" ht="8.1" customHeight="1" x14ac:dyDescent="0.25">
      <c r="D54" s="24"/>
      <c r="E54" s="22"/>
      <c r="F54" s="22"/>
      <c r="G54" s="22"/>
    </row>
    <row r="55" spans="2:12" ht="15" customHeight="1" x14ac:dyDescent="0.25">
      <c r="B55" s="2" t="s">
        <v>13</v>
      </c>
      <c r="D55" s="3">
        <v>2022</v>
      </c>
      <c r="E55" s="21">
        <f>SUM(F55:G55)</f>
        <v>892</v>
      </c>
      <c r="F55" s="21">
        <v>709</v>
      </c>
      <c r="G55" s="60">
        <v>183</v>
      </c>
    </row>
    <row r="56" spans="2:12" ht="15" customHeight="1" x14ac:dyDescent="0.25">
      <c r="D56" s="3">
        <v>2023</v>
      </c>
      <c r="E56" s="21">
        <f t="shared" ref="E56:E57" si="10">SUM(F56:G56)</f>
        <v>452</v>
      </c>
      <c r="F56" s="21">
        <v>314</v>
      </c>
      <c r="G56" s="21">
        <v>138</v>
      </c>
    </row>
    <row r="57" spans="2:12" ht="15" customHeight="1" x14ac:dyDescent="0.25">
      <c r="D57" s="3">
        <v>2024</v>
      </c>
      <c r="E57" s="21">
        <f t="shared" si="10"/>
        <v>647</v>
      </c>
      <c r="F57" s="21">
        <v>522</v>
      </c>
      <c r="G57" s="21">
        <v>125</v>
      </c>
    </row>
    <row r="58" spans="2:12" ht="8.1" customHeight="1" x14ac:dyDescent="0.25">
      <c r="D58" s="24"/>
      <c r="E58" s="22"/>
      <c r="F58" s="22"/>
      <c r="G58" s="22"/>
    </row>
    <row r="59" spans="2:12" ht="15" customHeight="1" x14ac:dyDescent="0.25">
      <c r="B59" s="2" t="s">
        <v>14</v>
      </c>
      <c r="D59" s="3">
        <v>2022</v>
      </c>
      <c r="E59" s="21">
        <f>SUM(F59:G59)</f>
        <v>375</v>
      </c>
      <c r="F59" s="21">
        <v>334</v>
      </c>
      <c r="G59" s="60">
        <v>41</v>
      </c>
      <c r="J59" s="22"/>
      <c r="K59" s="158"/>
      <c r="L59" s="159"/>
    </row>
    <row r="60" spans="2:12" ht="15" customHeight="1" x14ac:dyDescent="0.25">
      <c r="D60" s="3">
        <v>2023</v>
      </c>
      <c r="E60" s="21">
        <f t="shared" ref="E60:E61" si="11">SUM(F60:G60)</f>
        <v>961</v>
      </c>
      <c r="F60" s="21">
        <v>771</v>
      </c>
      <c r="G60" s="21">
        <v>190</v>
      </c>
      <c r="J60" s="22"/>
      <c r="K60" s="158"/>
      <c r="L60" s="158"/>
    </row>
    <row r="61" spans="2:12" ht="15" customHeight="1" x14ac:dyDescent="0.25">
      <c r="D61" s="3">
        <v>2024</v>
      </c>
      <c r="E61" s="21">
        <f t="shared" si="11"/>
        <v>1251</v>
      </c>
      <c r="F61" s="21">
        <v>1047</v>
      </c>
      <c r="G61" s="60">
        <v>204</v>
      </c>
    </row>
    <row r="62" spans="2:12" ht="8.1" customHeight="1" x14ac:dyDescent="0.25">
      <c r="D62" s="24"/>
      <c r="E62" s="22"/>
      <c r="F62" s="22"/>
      <c r="G62" s="22"/>
    </row>
    <row r="63" spans="2:12" ht="15" customHeight="1" x14ac:dyDescent="0.25">
      <c r="B63" s="2" t="s">
        <v>15</v>
      </c>
      <c r="D63" s="3">
        <v>2022</v>
      </c>
      <c r="E63" s="21">
        <f>SUM(F63:G63)</f>
        <v>769</v>
      </c>
      <c r="F63" s="21">
        <v>649</v>
      </c>
      <c r="G63" s="21">
        <v>120</v>
      </c>
    </row>
    <row r="64" spans="2:12" ht="15" customHeight="1" x14ac:dyDescent="0.25">
      <c r="D64" s="3">
        <v>2023</v>
      </c>
      <c r="E64" s="21">
        <f t="shared" ref="E64:E65" si="12">SUM(F64:G64)</f>
        <v>994</v>
      </c>
      <c r="F64" s="21">
        <v>803</v>
      </c>
      <c r="G64" s="60">
        <v>191</v>
      </c>
    </row>
    <row r="65" spans="1:14" ht="15" customHeight="1" x14ac:dyDescent="0.25">
      <c r="D65" s="3">
        <v>2024</v>
      </c>
      <c r="E65" s="21">
        <f t="shared" si="12"/>
        <v>1089</v>
      </c>
      <c r="F65" s="21">
        <v>856</v>
      </c>
      <c r="G65" s="21">
        <v>233</v>
      </c>
    </row>
    <row r="66" spans="1:14" ht="8.1" customHeight="1" x14ac:dyDescent="0.25">
      <c r="D66" s="24"/>
      <c r="E66" s="22"/>
      <c r="F66" s="22"/>
      <c r="G66" s="22"/>
    </row>
    <row r="67" spans="1:14" ht="15" customHeight="1" x14ac:dyDescent="0.25">
      <c r="B67" s="2" t="s">
        <v>16</v>
      </c>
      <c r="D67" s="3">
        <v>2022</v>
      </c>
      <c r="E67" s="21">
        <f>SUM(F67:G67)</f>
        <v>1297</v>
      </c>
      <c r="F67" s="21">
        <v>1101</v>
      </c>
      <c r="G67" s="21">
        <v>196</v>
      </c>
    </row>
    <row r="68" spans="1:14" ht="15" customHeight="1" x14ac:dyDescent="0.25">
      <c r="D68" s="3">
        <v>2023</v>
      </c>
      <c r="E68" s="21">
        <f t="shared" ref="E68:E69" si="13">SUM(F68:G68)</f>
        <v>1372</v>
      </c>
      <c r="F68" s="21">
        <v>1152</v>
      </c>
      <c r="G68" s="21">
        <v>220</v>
      </c>
    </row>
    <row r="69" spans="1:14" ht="15" customHeight="1" x14ac:dyDescent="0.25">
      <c r="D69" s="3">
        <v>2024</v>
      </c>
      <c r="E69" s="21">
        <f t="shared" si="13"/>
        <v>1982</v>
      </c>
      <c r="F69" s="21">
        <v>1386</v>
      </c>
      <c r="G69" s="21">
        <v>596</v>
      </c>
    </row>
    <row r="70" spans="1:14" ht="8.1" customHeight="1" x14ac:dyDescent="0.25">
      <c r="D70" s="24"/>
      <c r="E70" s="22"/>
      <c r="F70" s="22"/>
      <c r="G70" s="22"/>
    </row>
    <row r="71" spans="1:14" ht="15" customHeight="1" x14ac:dyDescent="0.25">
      <c r="B71" s="2" t="s">
        <v>17</v>
      </c>
      <c r="D71" s="3">
        <v>2022</v>
      </c>
      <c r="E71" s="21">
        <f>SUM(F71:G71)</f>
        <v>103</v>
      </c>
      <c r="F71" s="21">
        <v>76</v>
      </c>
      <c r="G71" s="60">
        <v>27</v>
      </c>
    </row>
    <row r="72" spans="1:14" ht="15" customHeight="1" x14ac:dyDescent="0.25">
      <c r="D72" s="3">
        <v>2023</v>
      </c>
      <c r="E72" s="21">
        <f t="shared" ref="E72:E73" si="14">SUM(F72:G72)</f>
        <v>95</v>
      </c>
      <c r="F72" s="21">
        <v>61</v>
      </c>
      <c r="G72" s="60">
        <v>34</v>
      </c>
    </row>
    <row r="73" spans="1:14" ht="15" customHeight="1" x14ac:dyDescent="0.25">
      <c r="D73" s="3">
        <v>2024</v>
      </c>
      <c r="E73" s="21">
        <f t="shared" si="14"/>
        <v>391</v>
      </c>
      <c r="F73" s="21">
        <v>324</v>
      </c>
      <c r="G73" s="60">
        <v>67</v>
      </c>
    </row>
    <row r="74" spans="1:14" ht="8.1" customHeight="1" x14ac:dyDescent="0.25">
      <c r="D74" s="24"/>
      <c r="E74" s="22"/>
      <c r="F74" s="22"/>
      <c r="G74" s="22"/>
    </row>
    <row r="75" spans="1:14" ht="15" customHeight="1" x14ac:dyDescent="0.25">
      <c r="B75" s="2" t="s">
        <v>146</v>
      </c>
      <c r="D75" s="3">
        <v>2022</v>
      </c>
      <c r="E75" s="21">
        <f>SUM(F75:G75)</f>
        <v>423</v>
      </c>
      <c r="F75" s="21">
        <v>356</v>
      </c>
      <c r="G75" s="21">
        <v>67</v>
      </c>
    </row>
    <row r="76" spans="1:14" ht="15" customHeight="1" x14ac:dyDescent="0.25">
      <c r="D76" s="3">
        <v>2023</v>
      </c>
      <c r="E76" s="21">
        <f t="shared" ref="E76:E77" si="15">SUM(F76:G76)</f>
        <v>399</v>
      </c>
      <c r="F76" s="21">
        <v>327</v>
      </c>
      <c r="G76" s="60">
        <v>72</v>
      </c>
    </row>
    <row r="77" spans="1:14" ht="15" customHeight="1" x14ac:dyDescent="0.25">
      <c r="A77" s="13"/>
      <c r="B77" s="26"/>
      <c r="C77" s="26"/>
      <c r="D77" s="3">
        <v>2024</v>
      </c>
      <c r="E77" s="21">
        <f t="shared" si="15"/>
        <v>755</v>
      </c>
      <c r="F77" s="21">
        <v>507</v>
      </c>
      <c r="G77" s="21">
        <v>248</v>
      </c>
      <c r="H77" s="148"/>
    </row>
    <row r="78" spans="1:14" ht="8.1" customHeight="1" thickBot="1" x14ac:dyDescent="0.3">
      <c r="A78" s="27"/>
      <c r="B78" s="28"/>
      <c r="C78" s="28"/>
      <c r="D78" s="29"/>
      <c r="E78" s="79"/>
      <c r="F78" s="79"/>
      <c r="G78" s="79"/>
      <c r="H78" s="151"/>
    </row>
    <row r="79" spans="1:14" s="34" customFormat="1" x14ac:dyDescent="0.25">
      <c r="A79" s="30"/>
      <c r="B79" s="31"/>
      <c r="C79" s="31"/>
      <c r="D79" s="32"/>
      <c r="E79" s="152"/>
      <c r="F79" s="152"/>
      <c r="G79" s="152"/>
      <c r="H79" s="153" t="s">
        <v>28</v>
      </c>
      <c r="I79" s="154"/>
      <c r="J79" s="154"/>
      <c r="K79" s="154"/>
      <c r="L79" s="154"/>
      <c r="M79" s="154"/>
      <c r="N79" s="154"/>
    </row>
    <row r="80" spans="1:14" s="30" customFormat="1" x14ac:dyDescent="0.25">
      <c r="A80" s="31" t="s">
        <v>147</v>
      </c>
      <c r="B80" s="31"/>
      <c r="C80" s="31"/>
      <c r="D80" s="32"/>
      <c r="E80" s="152"/>
      <c r="F80" s="152"/>
      <c r="G80" s="152"/>
      <c r="H80" s="155" t="s">
        <v>29</v>
      </c>
      <c r="I80" s="156"/>
      <c r="J80" s="156"/>
      <c r="K80" s="156"/>
      <c r="L80" s="156"/>
      <c r="M80" s="156"/>
      <c r="N80" s="156"/>
    </row>
    <row r="81" spans="1:1" x14ac:dyDescent="0.25">
      <c r="A81" s="31" t="s">
        <v>148</v>
      </c>
    </row>
    <row r="82" spans="1:1" x14ac:dyDescent="0.25">
      <c r="A82" s="31" t="s">
        <v>149</v>
      </c>
    </row>
  </sheetData>
  <mergeCells count="2">
    <mergeCell ref="E12:G12"/>
    <mergeCell ref="C9:G9"/>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556CA-663E-4EE5-B5E2-86D575C240AD}">
  <sheetPr codeName="Sheet9"/>
  <dimension ref="A1:N58"/>
  <sheetViews>
    <sheetView showGridLines="0" view="pageBreakPreview" zoomScaleNormal="90" zoomScaleSheetLayoutView="100" workbookViewId="0">
      <selection activeCell="A15" sqref="A15:XFD15"/>
    </sheetView>
  </sheetViews>
  <sheetFormatPr defaultColWidth="9.140625" defaultRowHeight="13.5" x14ac:dyDescent="0.25"/>
  <cols>
    <col min="1" max="1" width="1.7109375" style="1" customWidth="1"/>
    <col min="2" max="2" width="14.5703125" style="2" customWidth="1"/>
    <col min="3" max="3" width="10.140625" style="2" customWidth="1"/>
    <col min="4" max="4" width="14.42578125"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ht="12" customHeight="1" x14ac:dyDescent="0.25">
      <c r="D8" s="1"/>
      <c r="E8" s="20"/>
      <c r="F8" s="20"/>
      <c r="G8" s="20"/>
    </row>
    <row r="9" spans="1:14" ht="12" customHeight="1" x14ac:dyDescent="0.25">
      <c r="D9" s="1"/>
      <c r="E9" s="20"/>
      <c r="F9" s="20"/>
      <c r="G9" s="20"/>
    </row>
    <row r="10" spans="1:14" ht="12" customHeight="1" x14ac:dyDescent="0.25"/>
    <row r="11" spans="1:14" ht="12" customHeight="1" x14ac:dyDescent="0.25"/>
    <row r="12" spans="1:14" s="7" customFormat="1" ht="15" customHeight="1" x14ac:dyDescent="0.25">
      <c r="B12" s="8" t="s">
        <v>204</v>
      </c>
      <c r="C12" s="9" t="s">
        <v>182</v>
      </c>
      <c r="D12" s="10"/>
      <c r="E12" s="134"/>
      <c r="F12" s="134"/>
      <c r="G12" s="134"/>
      <c r="H12" s="135"/>
      <c r="I12" s="136"/>
      <c r="J12" s="136"/>
      <c r="K12" s="136"/>
      <c r="L12" s="136"/>
      <c r="M12" s="136"/>
      <c r="N12" s="136"/>
    </row>
    <row r="13" spans="1:14" s="11" customFormat="1" ht="16.5" customHeight="1" x14ac:dyDescent="0.25">
      <c r="B13" s="12" t="s">
        <v>205</v>
      </c>
      <c r="C13" s="56" t="s">
        <v>183</v>
      </c>
      <c r="D13" s="39"/>
      <c r="E13" s="137"/>
      <c r="F13" s="137"/>
      <c r="G13" s="137"/>
      <c r="H13" s="138"/>
      <c r="I13" s="138"/>
      <c r="J13" s="138"/>
      <c r="K13" s="138"/>
      <c r="L13" s="138"/>
      <c r="M13" s="138"/>
      <c r="N13" s="138"/>
    </row>
    <row r="14" spans="1:14" ht="8.1" customHeight="1" x14ac:dyDescent="0.25"/>
    <row r="15" spans="1:14" ht="19.5" customHeight="1" thickBot="1" x14ac:dyDescent="0.3">
      <c r="E15" s="3"/>
      <c r="F15" s="3"/>
      <c r="G15" s="3"/>
      <c r="H15" s="6" t="s">
        <v>297</v>
      </c>
      <c r="I15" s="1"/>
      <c r="J15" s="1"/>
      <c r="K15" s="1"/>
      <c r="L15" s="1"/>
      <c r="M15" s="1"/>
      <c r="N15" s="1"/>
    </row>
    <row r="16" spans="1:14" ht="4.5" customHeight="1" thickTop="1" x14ac:dyDescent="0.25">
      <c r="A16" s="40"/>
      <c r="B16" s="41"/>
      <c r="C16" s="41"/>
      <c r="D16" s="42"/>
      <c r="E16" s="139"/>
      <c r="F16" s="139"/>
      <c r="G16" s="139"/>
      <c r="H16" s="140"/>
    </row>
    <row r="17" spans="1:14" ht="15" customHeight="1" x14ac:dyDescent="0.2">
      <c r="A17" s="43"/>
      <c r="B17" s="63" t="s">
        <v>64</v>
      </c>
      <c r="C17" s="45"/>
      <c r="D17" s="61" t="s">
        <v>1</v>
      </c>
      <c r="E17" s="144" t="s">
        <v>20</v>
      </c>
      <c r="F17" s="144" t="s">
        <v>21</v>
      </c>
      <c r="G17" s="144" t="s">
        <v>22</v>
      </c>
      <c r="H17" s="142"/>
    </row>
    <row r="18" spans="1:14" ht="15" customHeight="1" x14ac:dyDescent="0.25">
      <c r="A18" s="43"/>
      <c r="B18" s="64" t="s">
        <v>65</v>
      </c>
      <c r="C18" s="45"/>
      <c r="D18" s="49" t="s">
        <v>3</v>
      </c>
      <c r="E18" s="145" t="s">
        <v>23</v>
      </c>
      <c r="F18" s="145" t="s">
        <v>24</v>
      </c>
      <c r="G18" s="145" t="s">
        <v>25</v>
      </c>
      <c r="H18" s="142"/>
    </row>
    <row r="19" spans="1:14" s="13" customFormat="1" ht="8.1" customHeight="1" x14ac:dyDescent="0.25">
      <c r="A19" s="51"/>
      <c r="B19" s="52"/>
      <c r="C19" s="51"/>
      <c r="D19" s="53"/>
      <c r="E19" s="146"/>
      <c r="F19" s="146"/>
      <c r="G19" s="146"/>
      <c r="H19" s="147"/>
      <c r="I19" s="148"/>
      <c r="J19" s="148"/>
      <c r="K19" s="148"/>
      <c r="L19" s="148"/>
      <c r="M19" s="148"/>
      <c r="N19" s="148"/>
    </row>
    <row r="20" spans="1:14" ht="8.1" customHeight="1" x14ac:dyDescent="0.25">
      <c r="A20" s="13"/>
      <c r="B20" s="14"/>
      <c r="C20" s="14"/>
      <c r="D20" s="15"/>
      <c r="E20" s="149"/>
      <c r="F20" s="149"/>
      <c r="G20" s="149"/>
      <c r="H20" s="148"/>
    </row>
    <row r="21" spans="1:14" ht="15" customHeight="1" x14ac:dyDescent="0.2">
      <c r="A21" s="13"/>
      <c r="B21" s="72" t="s">
        <v>20</v>
      </c>
      <c r="C21" s="17"/>
      <c r="D21" s="18">
        <v>2022</v>
      </c>
      <c r="E21" s="58">
        <f t="shared" ref="E21:E23" si="0">SUM(F21:G21)</f>
        <v>298</v>
      </c>
      <c r="F21" s="58">
        <f>SUM(F25,F53)</f>
        <v>285</v>
      </c>
      <c r="G21" s="58">
        <f>SUM(G25,G53)</f>
        <v>13</v>
      </c>
      <c r="H21" s="148"/>
    </row>
    <row r="22" spans="1:14" ht="15" customHeight="1" x14ac:dyDescent="0.25">
      <c r="B22" s="62" t="s">
        <v>23</v>
      </c>
      <c r="C22" s="19"/>
      <c r="D22" s="18">
        <v>2023</v>
      </c>
      <c r="E22" s="58">
        <f t="shared" si="0"/>
        <v>282</v>
      </c>
      <c r="F22" s="58">
        <f t="shared" ref="F22:G23" si="1">SUM(F26,F54)</f>
        <v>277</v>
      </c>
      <c r="G22" s="58">
        <f t="shared" si="1"/>
        <v>5</v>
      </c>
    </row>
    <row r="23" spans="1:14" ht="15" customHeight="1" x14ac:dyDescent="0.25">
      <c r="B23" s="19"/>
      <c r="C23" s="19"/>
      <c r="D23" s="18">
        <v>2024</v>
      </c>
      <c r="E23" s="58">
        <f t="shared" si="0"/>
        <v>492</v>
      </c>
      <c r="F23" s="58">
        <f t="shared" si="1"/>
        <v>475</v>
      </c>
      <c r="G23" s="58">
        <f t="shared" si="1"/>
        <v>17</v>
      </c>
    </row>
    <row r="24" spans="1:14" ht="8.1" customHeight="1" x14ac:dyDescent="0.25">
      <c r="D24" s="18"/>
      <c r="E24" s="59"/>
      <c r="F24" s="59"/>
      <c r="G24" s="59"/>
    </row>
    <row r="25" spans="1:14" ht="15" customHeight="1" x14ac:dyDescent="0.2">
      <c r="B25" s="65" t="s">
        <v>50</v>
      </c>
      <c r="D25" s="3">
        <v>2022</v>
      </c>
      <c r="E25" s="21">
        <f t="shared" ref="E25:E27" si="2">SUM(F25:G25)</f>
        <v>275</v>
      </c>
      <c r="F25" s="60">
        <f>SUM(F29,F41,F45,F49)</f>
        <v>262</v>
      </c>
      <c r="G25" s="60">
        <f>SUM(G29,G41,G45,G49)</f>
        <v>13</v>
      </c>
    </row>
    <row r="26" spans="1:14" ht="15" customHeight="1" x14ac:dyDescent="0.25">
      <c r="B26" s="62" t="s">
        <v>51</v>
      </c>
      <c r="D26" s="3">
        <v>2023</v>
      </c>
      <c r="E26" s="21">
        <f t="shared" si="2"/>
        <v>263</v>
      </c>
      <c r="F26" s="60">
        <f t="shared" ref="F26:G27" si="3">SUM(F30,F42,F46,F50)</f>
        <v>258</v>
      </c>
      <c r="G26" s="60">
        <f t="shared" si="3"/>
        <v>5</v>
      </c>
    </row>
    <row r="27" spans="1:14" ht="15" customHeight="1" x14ac:dyDescent="0.25">
      <c r="D27" s="3">
        <v>2024</v>
      </c>
      <c r="E27" s="21">
        <f t="shared" si="2"/>
        <v>445</v>
      </c>
      <c r="F27" s="60">
        <f t="shared" si="3"/>
        <v>429</v>
      </c>
      <c r="G27" s="60">
        <f t="shared" si="3"/>
        <v>16</v>
      </c>
    </row>
    <row r="28" spans="1:14" ht="8.1" customHeight="1" x14ac:dyDescent="0.25">
      <c r="D28" s="24"/>
      <c r="E28" s="22"/>
      <c r="F28" s="22"/>
      <c r="G28" s="22"/>
    </row>
    <row r="29" spans="1:14" ht="15" customHeight="1" x14ac:dyDescent="0.25">
      <c r="B29" s="66" t="s">
        <v>54</v>
      </c>
      <c r="D29" s="3">
        <v>2022</v>
      </c>
      <c r="E29" s="21">
        <f>SUM(F29:G29)</f>
        <v>157</v>
      </c>
      <c r="F29" s="60">
        <f>SUM(F33,F37)</f>
        <v>153</v>
      </c>
      <c r="G29" s="60">
        <f>SUM(G33,G37)</f>
        <v>4</v>
      </c>
    </row>
    <row r="30" spans="1:14" ht="15" customHeight="1" x14ac:dyDescent="0.25">
      <c r="B30" s="67"/>
      <c r="D30" s="3">
        <v>2023</v>
      </c>
      <c r="E30" s="60" t="s">
        <v>19</v>
      </c>
      <c r="F30" s="60">
        <f t="shared" ref="F30:G31" si="4">SUM(F34,F38)</f>
        <v>181</v>
      </c>
      <c r="G30" s="60">
        <f t="shared" si="4"/>
        <v>2</v>
      </c>
    </row>
    <row r="31" spans="1:14" ht="15" customHeight="1" x14ac:dyDescent="0.25">
      <c r="D31" s="3">
        <v>2024</v>
      </c>
      <c r="E31" s="21">
        <f t="shared" ref="E31" si="5">SUM(F31:G31)</f>
        <v>327</v>
      </c>
      <c r="F31" s="60">
        <f t="shared" si="4"/>
        <v>315</v>
      </c>
      <c r="G31" s="60">
        <f t="shared" si="4"/>
        <v>12</v>
      </c>
    </row>
    <row r="32" spans="1:14" ht="8.1" customHeight="1" x14ac:dyDescent="0.25">
      <c r="D32" s="24"/>
      <c r="E32" s="22"/>
      <c r="F32" s="22"/>
      <c r="G32" s="22"/>
    </row>
    <row r="33" spans="1:14" ht="15" customHeight="1" x14ac:dyDescent="0.2">
      <c r="B33" s="71" t="s">
        <v>52</v>
      </c>
      <c r="D33" s="3">
        <v>2022</v>
      </c>
      <c r="E33" s="21">
        <f>SUM(F33:G33)</f>
        <v>125</v>
      </c>
      <c r="F33" s="21">
        <v>121</v>
      </c>
      <c r="G33" s="60">
        <v>4</v>
      </c>
    </row>
    <row r="34" spans="1:14" ht="15" customHeight="1" x14ac:dyDescent="0.25">
      <c r="B34" s="68" t="s">
        <v>53</v>
      </c>
      <c r="D34" s="3">
        <v>2023</v>
      </c>
      <c r="E34" s="21">
        <f t="shared" ref="E34:E35" si="6">SUM(F34:G34)</f>
        <v>138</v>
      </c>
      <c r="F34" s="21">
        <v>137</v>
      </c>
      <c r="G34" s="60">
        <v>1</v>
      </c>
    </row>
    <row r="35" spans="1:14" ht="15" customHeight="1" x14ac:dyDescent="0.25">
      <c r="B35" s="69"/>
      <c r="D35" s="3">
        <v>2024</v>
      </c>
      <c r="E35" s="21">
        <f t="shared" si="6"/>
        <v>217</v>
      </c>
      <c r="F35" s="21">
        <v>206</v>
      </c>
      <c r="G35" s="60">
        <v>11</v>
      </c>
    </row>
    <row r="36" spans="1:14" ht="8.1" customHeight="1" x14ac:dyDescent="0.25">
      <c r="B36" s="69"/>
      <c r="D36" s="24"/>
      <c r="E36" s="22"/>
      <c r="F36" s="22"/>
      <c r="G36" s="22"/>
    </row>
    <row r="37" spans="1:14" ht="15" customHeight="1" x14ac:dyDescent="0.2">
      <c r="B37" s="71" t="s">
        <v>55</v>
      </c>
      <c r="D37" s="3">
        <v>2022</v>
      </c>
      <c r="E37" s="21">
        <f>SUM(F37:G37)</f>
        <v>32</v>
      </c>
      <c r="F37" s="21">
        <v>32</v>
      </c>
      <c r="G37" s="60" t="s">
        <v>19</v>
      </c>
    </row>
    <row r="38" spans="1:14" ht="15" customHeight="1" x14ac:dyDescent="0.25">
      <c r="B38" s="68" t="s">
        <v>56</v>
      </c>
      <c r="D38" s="3">
        <v>2023</v>
      </c>
      <c r="E38" s="21">
        <f t="shared" ref="E38:E39" si="7">SUM(F38:G38)</f>
        <v>45</v>
      </c>
      <c r="F38" s="21">
        <v>44</v>
      </c>
      <c r="G38" s="60">
        <v>1</v>
      </c>
    </row>
    <row r="39" spans="1:14" s="2" customFormat="1" ht="15" customHeight="1" x14ac:dyDescent="0.25">
      <c r="A39" s="1"/>
      <c r="D39" s="3">
        <v>2024</v>
      </c>
      <c r="E39" s="21">
        <f t="shared" si="7"/>
        <v>110</v>
      </c>
      <c r="F39" s="21">
        <v>109</v>
      </c>
      <c r="G39" s="21">
        <v>1</v>
      </c>
      <c r="H39" s="20"/>
      <c r="I39" s="20"/>
      <c r="J39" s="150"/>
      <c r="K39" s="150"/>
      <c r="L39" s="150"/>
      <c r="M39" s="150"/>
      <c r="N39" s="150"/>
    </row>
    <row r="40" spans="1:14" ht="8.1" customHeight="1" x14ac:dyDescent="0.25">
      <c r="D40" s="24"/>
      <c r="E40" s="22"/>
      <c r="F40" s="22"/>
      <c r="G40" s="22"/>
    </row>
    <row r="41" spans="1:14" ht="15" customHeight="1" x14ac:dyDescent="0.2">
      <c r="A41" s="2"/>
      <c r="B41" s="70" t="s">
        <v>57</v>
      </c>
      <c r="D41" s="3">
        <v>2022</v>
      </c>
      <c r="E41" s="21">
        <f>SUM(F41:G41)</f>
        <v>54</v>
      </c>
      <c r="F41" s="21">
        <v>46</v>
      </c>
      <c r="G41" s="60">
        <v>8</v>
      </c>
    </row>
    <row r="42" spans="1:14" ht="15" customHeight="1" x14ac:dyDescent="0.25">
      <c r="B42" s="67" t="s">
        <v>58</v>
      </c>
      <c r="D42" s="3">
        <v>2023</v>
      </c>
      <c r="E42" s="21">
        <f t="shared" ref="E42:E43" si="8">SUM(F42:G42)</f>
        <v>29</v>
      </c>
      <c r="F42" s="21">
        <v>28</v>
      </c>
      <c r="G42" s="60">
        <v>1</v>
      </c>
    </row>
    <row r="43" spans="1:14" ht="15" customHeight="1" x14ac:dyDescent="0.25">
      <c r="D43" s="3">
        <v>2024</v>
      </c>
      <c r="E43" s="21">
        <f t="shared" si="8"/>
        <v>55</v>
      </c>
      <c r="F43" s="21">
        <v>53</v>
      </c>
      <c r="G43" s="21">
        <v>2</v>
      </c>
    </row>
    <row r="44" spans="1:14" ht="8.1" customHeight="1" x14ac:dyDescent="0.25">
      <c r="D44" s="24"/>
      <c r="E44" s="22"/>
      <c r="F44" s="22"/>
      <c r="G44" s="22"/>
    </row>
    <row r="45" spans="1:14" ht="15" customHeight="1" x14ac:dyDescent="0.2">
      <c r="B45" s="70" t="s">
        <v>59</v>
      </c>
      <c r="D45" s="3">
        <v>2022</v>
      </c>
      <c r="E45" s="21">
        <f>SUM(F45:G45)</f>
        <v>52</v>
      </c>
      <c r="F45" s="21">
        <v>51</v>
      </c>
      <c r="G45" s="60">
        <v>1</v>
      </c>
    </row>
    <row r="46" spans="1:14" ht="15" customHeight="1" x14ac:dyDescent="0.25">
      <c r="B46" s="67" t="s">
        <v>152</v>
      </c>
      <c r="D46" s="3">
        <v>2023</v>
      </c>
      <c r="E46" s="21">
        <f t="shared" ref="E46:E47" si="9">SUM(F46:G46)</f>
        <v>37</v>
      </c>
      <c r="F46" s="21">
        <v>37</v>
      </c>
      <c r="G46" s="60" t="s">
        <v>19</v>
      </c>
    </row>
    <row r="47" spans="1:14" ht="15" customHeight="1" x14ac:dyDescent="0.25">
      <c r="D47" s="3">
        <v>2024</v>
      </c>
      <c r="E47" s="21">
        <f t="shared" si="9"/>
        <v>47</v>
      </c>
      <c r="F47" s="21">
        <v>46</v>
      </c>
      <c r="G47" s="60">
        <v>1</v>
      </c>
    </row>
    <row r="48" spans="1:14" ht="8.1" customHeight="1" x14ac:dyDescent="0.25">
      <c r="D48" s="24"/>
      <c r="E48" s="22"/>
      <c r="F48" s="22"/>
      <c r="G48" s="22"/>
    </row>
    <row r="49" spans="1:14" ht="15" customHeight="1" x14ac:dyDescent="0.2">
      <c r="B49" s="70" t="s">
        <v>60</v>
      </c>
      <c r="D49" s="3">
        <v>2022</v>
      </c>
      <c r="E49" s="21">
        <f>SUM(F49:G49)</f>
        <v>12</v>
      </c>
      <c r="F49" s="21">
        <v>12</v>
      </c>
      <c r="G49" s="60" t="s">
        <v>19</v>
      </c>
    </row>
    <row r="50" spans="1:14" ht="15" customHeight="1" x14ac:dyDescent="0.25">
      <c r="B50" s="67" t="s">
        <v>61</v>
      </c>
      <c r="D50" s="3">
        <v>2023</v>
      </c>
      <c r="E50" s="21">
        <f t="shared" ref="E50:E51" si="10">SUM(F50:G50)</f>
        <v>14</v>
      </c>
      <c r="F50" s="21">
        <v>12</v>
      </c>
      <c r="G50" s="60">
        <v>2</v>
      </c>
    </row>
    <row r="51" spans="1:14" ht="15" customHeight="1" x14ac:dyDescent="0.25">
      <c r="D51" s="3">
        <v>2024</v>
      </c>
      <c r="E51" s="21">
        <f t="shared" si="10"/>
        <v>16</v>
      </c>
      <c r="F51" s="21">
        <v>15</v>
      </c>
      <c r="G51" s="60">
        <v>1</v>
      </c>
    </row>
    <row r="52" spans="1:14" ht="8.1" customHeight="1" x14ac:dyDescent="0.25">
      <c r="D52" s="24"/>
      <c r="E52" s="22"/>
      <c r="F52" s="22"/>
      <c r="G52" s="22"/>
    </row>
    <row r="53" spans="1:14" ht="15" customHeight="1" x14ac:dyDescent="0.2">
      <c r="B53" s="65" t="s">
        <v>62</v>
      </c>
      <c r="D53" s="3">
        <v>2022</v>
      </c>
      <c r="E53" s="21">
        <f>SUM(F53:G53)</f>
        <v>23</v>
      </c>
      <c r="F53" s="21">
        <v>23</v>
      </c>
      <c r="G53" s="60" t="s">
        <v>19</v>
      </c>
    </row>
    <row r="54" spans="1:14" ht="15" customHeight="1" x14ac:dyDescent="0.25">
      <c r="B54" s="62" t="s">
        <v>63</v>
      </c>
      <c r="D54" s="3">
        <v>2023</v>
      </c>
      <c r="E54" s="21">
        <f t="shared" ref="E54:E55" si="11">SUM(F54:G54)</f>
        <v>19</v>
      </c>
      <c r="F54" s="60">
        <v>19</v>
      </c>
      <c r="G54" s="60" t="s">
        <v>19</v>
      </c>
    </row>
    <row r="55" spans="1:14" ht="15" customHeight="1" x14ac:dyDescent="0.25">
      <c r="D55" s="3">
        <v>2024</v>
      </c>
      <c r="E55" s="21">
        <f t="shared" si="11"/>
        <v>47</v>
      </c>
      <c r="F55" s="21">
        <v>46</v>
      </c>
      <c r="G55" s="60">
        <v>1</v>
      </c>
    </row>
    <row r="56" spans="1:14" ht="8.1" customHeight="1" thickBot="1" x14ac:dyDescent="0.3">
      <c r="A56" s="27"/>
      <c r="B56" s="28"/>
      <c r="C56" s="28"/>
      <c r="D56" s="29"/>
      <c r="E56" s="79"/>
      <c r="F56" s="79"/>
      <c r="G56" s="79"/>
      <c r="H56" s="151"/>
    </row>
    <row r="57" spans="1:14" s="34" customFormat="1" x14ac:dyDescent="0.25">
      <c r="A57" s="30"/>
      <c r="B57" s="31"/>
      <c r="C57" s="31"/>
      <c r="D57" s="32"/>
      <c r="E57" s="152"/>
      <c r="F57" s="152"/>
      <c r="G57" s="152"/>
      <c r="H57" s="153" t="s">
        <v>28</v>
      </c>
      <c r="I57" s="154"/>
      <c r="J57" s="154"/>
      <c r="K57" s="154"/>
      <c r="L57" s="154"/>
      <c r="M57" s="154"/>
      <c r="N57" s="154"/>
    </row>
    <row r="58" spans="1:14" s="30" customFormat="1" x14ac:dyDescent="0.25">
      <c r="A58" s="35"/>
      <c r="B58" s="31"/>
      <c r="C58" s="31"/>
      <c r="D58" s="32"/>
      <c r="E58" s="152"/>
      <c r="F58" s="152"/>
      <c r="G58" s="152"/>
      <c r="H58" s="155" t="s">
        <v>29</v>
      </c>
      <c r="I58" s="156"/>
      <c r="J58" s="156"/>
      <c r="K58" s="156"/>
      <c r="L58" s="156"/>
      <c r="M58" s="156"/>
      <c r="N58"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2808-D734-4994-9ED3-4F64A8925043}">
  <sheetPr codeName="Sheet19"/>
  <dimension ref="A1:N81"/>
  <sheetViews>
    <sheetView showGridLines="0" view="pageBreakPreview" zoomScaleNormal="90" zoomScaleSheetLayoutView="100" workbookViewId="0">
      <selection activeCell="P19" sqref="P19"/>
    </sheetView>
  </sheetViews>
  <sheetFormatPr defaultColWidth="9.140625" defaultRowHeight="13.5" x14ac:dyDescent="0.25"/>
  <cols>
    <col min="1" max="1" width="1.7109375" style="1" customWidth="1"/>
    <col min="2" max="2" width="11.85546875" style="2" customWidth="1"/>
    <col min="3" max="3" width="9.140625" style="2" customWidth="1"/>
    <col min="4" max="4" width="13.42578125" style="3" customWidth="1"/>
    <col min="5" max="5" width="17.85546875" style="131" customWidth="1"/>
    <col min="6" max="6" width="1.5703125" style="131" customWidth="1"/>
    <col min="7" max="9" width="16.14062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s="7" customFormat="1" ht="15" customHeight="1" x14ac:dyDescent="0.25">
      <c r="B8" s="8" t="s">
        <v>206</v>
      </c>
      <c r="C8" s="9" t="s">
        <v>256</v>
      </c>
      <c r="D8" s="10"/>
      <c r="E8" s="134"/>
      <c r="F8" s="134"/>
      <c r="G8" s="134"/>
      <c r="H8" s="134"/>
      <c r="I8" s="134"/>
      <c r="J8" s="135"/>
      <c r="K8" s="136"/>
      <c r="L8" s="136"/>
      <c r="M8" s="136"/>
      <c r="N8" s="136"/>
    </row>
    <row r="9" spans="1:14" s="11" customFormat="1" ht="16.5" customHeight="1" x14ac:dyDescent="0.25">
      <c r="B9" s="12" t="s">
        <v>207</v>
      </c>
      <c r="C9" s="56" t="s">
        <v>277</v>
      </c>
      <c r="D9" s="39"/>
      <c r="E9" s="137"/>
      <c r="F9" s="137"/>
      <c r="G9" s="137"/>
      <c r="H9" s="137"/>
      <c r="I9" s="137"/>
      <c r="J9" s="138"/>
      <c r="K9" s="138"/>
      <c r="L9" s="138"/>
      <c r="M9" s="138"/>
      <c r="N9" s="138"/>
    </row>
    <row r="10" spans="1:14" ht="8.1" customHeight="1" thickBot="1" x14ac:dyDescent="0.3"/>
    <row r="11" spans="1:14" ht="4.5" customHeight="1" thickTop="1" x14ac:dyDescent="0.25">
      <c r="A11" s="40"/>
      <c r="B11" s="41"/>
      <c r="C11" s="41"/>
      <c r="D11" s="42"/>
      <c r="E11" s="139"/>
      <c r="F11" s="139"/>
      <c r="G11" s="139"/>
      <c r="H11" s="139"/>
      <c r="I11" s="139"/>
      <c r="J11" s="140"/>
    </row>
    <row r="12" spans="1:14" ht="15" customHeight="1" x14ac:dyDescent="0.25">
      <c r="A12" s="43"/>
      <c r="B12" s="44" t="s">
        <v>0</v>
      </c>
      <c r="C12" s="45"/>
      <c r="D12" s="61" t="s">
        <v>1</v>
      </c>
      <c r="E12" s="144" t="s">
        <v>101</v>
      </c>
      <c r="F12" s="141"/>
      <c r="G12" s="189" t="s">
        <v>100</v>
      </c>
      <c r="H12" s="189"/>
      <c r="I12" s="189"/>
      <c r="J12" s="142"/>
    </row>
    <row r="13" spans="1:14" ht="15" customHeight="1" x14ac:dyDescent="0.25">
      <c r="A13" s="43"/>
      <c r="B13" s="48" t="s">
        <v>2</v>
      </c>
      <c r="C13" s="45"/>
      <c r="D13" s="49" t="s">
        <v>3</v>
      </c>
      <c r="E13" s="145" t="s">
        <v>102</v>
      </c>
      <c r="F13" s="143"/>
      <c r="G13" s="186" t="s">
        <v>165</v>
      </c>
      <c r="H13" s="186"/>
      <c r="I13" s="186"/>
      <c r="J13" s="142"/>
    </row>
    <row r="14" spans="1:14" ht="15" customHeight="1" x14ac:dyDescent="0.25">
      <c r="A14" s="43"/>
      <c r="B14" s="48"/>
      <c r="C14" s="45"/>
      <c r="D14" s="49"/>
      <c r="E14" s="143"/>
      <c r="F14" s="143"/>
      <c r="G14" s="144" t="s">
        <v>20</v>
      </c>
      <c r="H14" s="144" t="s">
        <v>21</v>
      </c>
      <c r="I14" s="144" t="s">
        <v>22</v>
      </c>
      <c r="J14" s="142"/>
    </row>
    <row r="15" spans="1:14" ht="15" customHeight="1" x14ac:dyDescent="0.25">
      <c r="A15" s="43"/>
      <c r="B15" s="48"/>
      <c r="C15" s="45"/>
      <c r="D15" s="49"/>
      <c r="E15" s="143"/>
      <c r="F15" s="143"/>
      <c r="G15" s="145" t="s">
        <v>23</v>
      </c>
      <c r="H15" s="145" t="s">
        <v>24</v>
      </c>
      <c r="I15" s="145" t="s">
        <v>25</v>
      </c>
      <c r="J15" s="142"/>
    </row>
    <row r="16" spans="1:14" s="13" customFormat="1" ht="8.1" customHeight="1" x14ac:dyDescent="0.25">
      <c r="A16" s="51"/>
      <c r="B16" s="52"/>
      <c r="C16" s="51"/>
      <c r="D16" s="53"/>
      <c r="E16" s="146"/>
      <c r="F16" s="146"/>
      <c r="G16" s="146"/>
      <c r="H16" s="146"/>
      <c r="I16" s="146"/>
      <c r="J16" s="147"/>
      <c r="K16" s="148"/>
      <c r="L16" s="148"/>
      <c r="M16" s="148"/>
      <c r="N16" s="148"/>
    </row>
    <row r="17" spans="1:10" ht="8.1" customHeight="1" x14ac:dyDescent="0.25">
      <c r="A17" s="13"/>
      <c r="B17" s="14"/>
      <c r="C17" s="14"/>
      <c r="D17" s="15"/>
      <c r="E17" s="149"/>
      <c r="F17" s="149"/>
      <c r="G17" s="149"/>
      <c r="H17" s="149"/>
      <c r="I17" s="149"/>
      <c r="J17" s="148"/>
    </row>
    <row r="18" spans="1:10" ht="15" customHeight="1" x14ac:dyDescent="0.25">
      <c r="A18" s="13"/>
      <c r="B18" s="14" t="s">
        <v>4</v>
      </c>
      <c r="C18" s="17"/>
      <c r="D18" s="18">
        <v>2022</v>
      </c>
      <c r="E18" s="58">
        <f t="shared" ref="E18" si="0">SUM(E22,E26,E30,E34,E38,E42,E46,E50,E54,E58,E62,E66,E70,E74)</f>
        <v>14456</v>
      </c>
      <c r="F18" s="59"/>
      <c r="G18" s="58">
        <f>SUM(G22,G26,G30,G34,G38,G42,G46,G50,G54,G58,G62,G66,G70,G74)</f>
        <v>10033</v>
      </c>
      <c r="H18" s="58">
        <f t="shared" ref="H18:I18" si="1">SUM(H22,H26,H30,H34,H38,H42,H46,H50,H54,H58,H62,H66,H70,H74)</f>
        <v>8830</v>
      </c>
      <c r="I18" s="58">
        <f t="shared" si="1"/>
        <v>1203</v>
      </c>
      <c r="J18" s="148"/>
    </row>
    <row r="19" spans="1:10" ht="15" customHeight="1" x14ac:dyDescent="0.25">
      <c r="B19" s="19"/>
      <c r="C19" s="19"/>
      <c r="D19" s="18">
        <v>2023</v>
      </c>
      <c r="E19" s="58">
        <f t="shared" ref="E19" si="2">SUM(E23,E27,E31,E35,E39,E43,E47,E51,E55,E59,E63,E67,E71,E75)</f>
        <v>14006</v>
      </c>
      <c r="F19" s="59"/>
      <c r="G19" s="58">
        <f t="shared" ref="G19:I20" si="3">SUM(G23,G27,G31,G35,G39,G43,G47,G51,G55,G59,G63,G67,G71,G75)</f>
        <v>11033</v>
      </c>
      <c r="H19" s="58">
        <f t="shared" si="3"/>
        <v>9715</v>
      </c>
      <c r="I19" s="58">
        <f t="shared" si="3"/>
        <v>1318</v>
      </c>
    </row>
    <row r="20" spans="1:10" ht="15" customHeight="1" x14ac:dyDescent="0.25">
      <c r="B20" s="19"/>
      <c r="C20" s="19"/>
      <c r="D20" s="18">
        <v>2024</v>
      </c>
      <c r="E20" s="58">
        <f t="shared" ref="E20" si="4">SUM(E24,E28,E32,E36,E40,E44,E48,E52,E56,E60,E64,E68,E72,E76)</f>
        <v>18009</v>
      </c>
      <c r="F20" s="59"/>
      <c r="G20" s="58">
        <f t="shared" si="3"/>
        <v>12933</v>
      </c>
      <c r="H20" s="58">
        <f t="shared" si="3"/>
        <v>11486</v>
      </c>
      <c r="I20" s="58">
        <f t="shared" si="3"/>
        <v>1447</v>
      </c>
    </row>
    <row r="21" spans="1:10" ht="8.1" customHeight="1" x14ac:dyDescent="0.25">
      <c r="D21" s="18"/>
      <c r="E21" s="59"/>
      <c r="F21" s="59"/>
      <c r="G21" s="59"/>
      <c r="H21" s="59"/>
      <c r="I21" s="59"/>
    </row>
    <row r="22" spans="1:10" ht="15" customHeight="1" x14ac:dyDescent="0.25">
      <c r="B22" s="2" t="s">
        <v>5</v>
      </c>
      <c r="D22" s="3">
        <v>2022</v>
      </c>
      <c r="E22" s="21">
        <v>1325</v>
      </c>
      <c r="G22" s="21">
        <f>SUM(H22:I22)</f>
        <v>854</v>
      </c>
      <c r="H22" s="21">
        <f>SUM('5.8'!H26,'5.9'!H26,'5.10'!H26)</f>
        <v>762</v>
      </c>
      <c r="I22" s="21">
        <f>SUM('5.8'!I26,'5.9'!I26,'5.10'!I26)</f>
        <v>92</v>
      </c>
    </row>
    <row r="23" spans="1:10" ht="15" customHeight="1" x14ac:dyDescent="0.25">
      <c r="D23" s="3">
        <v>2023</v>
      </c>
      <c r="E23" s="21">
        <v>1213</v>
      </c>
      <c r="G23" s="21">
        <f t="shared" ref="G23:G24" si="5">SUM(H23:I23)</f>
        <v>1113</v>
      </c>
      <c r="H23" s="21">
        <f>SUM('5.8'!H27,'5.9'!H27,'5.10'!H27)</f>
        <v>992</v>
      </c>
      <c r="I23" s="21">
        <f>SUM('5.8'!I27,'5.9'!I27,'5.10'!I27)</f>
        <v>121</v>
      </c>
    </row>
    <row r="24" spans="1:10" ht="15" customHeight="1" x14ac:dyDescent="0.25">
      <c r="D24" s="3">
        <v>2024</v>
      </c>
      <c r="E24" s="21">
        <v>1203</v>
      </c>
      <c r="G24" s="21">
        <f t="shared" si="5"/>
        <v>1123</v>
      </c>
      <c r="H24" s="21">
        <f>SUM('5.8'!H28,'5.9'!H28,'5.10'!H28)</f>
        <v>1013</v>
      </c>
      <c r="I24" s="21">
        <f>SUM('5.8'!I28,'5.9'!I28,'5.10'!I28)</f>
        <v>110</v>
      </c>
    </row>
    <row r="25" spans="1:10" ht="8.1" customHeight="1" x14ac:dyDescent="0.25">
      <c r="D25" s="24"/>
      <c r="E25" s="22"/>
      <c r="F25" s="170"/>
      <c r="G25" s="22"/>
      <c r="H25" s="22"/>
      <c r="I25" s="22"/>
    </row>
    <row r="26" spans="1:10" ht="15" customHeight="1" x14ac:dyDescent="0.25">
      <c r="B26" s="2" t="s">
        <v>6</v>
      </c>
      <c r="D26" s="3">
        <v>2022</v>
      </c>
      <c r="E26" s="21">
        <v>528</v>
      </c>
      <c r="G26" s="21">
        <f>SUM(H26:I26)</f>
        <v>673</v>
      </c>
      <c r="H26" s="21">
        <f>SUM('5.8'!H30,'5.9'!H30,'5.10'!H30)</f>
        <v>595</v>
      </c>
      <c r="I26" s="21">
        <f>SUM('5.8'!I30,'5.9'!I30,'5.10'!I30)</f>
        <v>78</v>
      </c>
    </row>
    <row r="27" spans="1:10" ht="15" customHeight="1" x14ac:dyDescent="0.25">
      <c r="D27" s="3">
        <v>2023</v>
      </c>
      <c r="E27" s="21">
        <v>457</v>
      </c>
      <c r="G27" s="21">
        <f t="shared" ref="G27:G28" si="6">SUM(H27:I27)</f>
        <v>810</v>
      </c>
      <c r="H27" s="21">
        <f>SUM('5.8'!H31,'5.9'!H31,'5.10'!H31)</f>
        <v>756</v>
      </c>
      <c r="I27" s="21">
        <f>SUM('5.8'!I31,'5.9'!I31,'5.10'!I31)</f>
        <v>54</v>
      </c>
    </row>
    <row r="28" spans="1:10" ht="15" customHeight="1" x14ac:dyDescent="0.25">
      <c r="D28" s="3">
        <v>2024</v>
      </c>
      <c r="E28" s="21">
        <v>1162</v>
      </c>
      <c r="G28" s="21">
        <f t="shared" si="6"/>
        <v>841</v>
      </c>
      <c r="H28" s="21">
        <f>SUM('5.8'!H32,'5.9'!H32,'5.10'!H32)</f>
        <v>782</v>
      </c>
      <c r="I28" s="21">
        <f>SUM('5.8'!I32,'5.9'!I32,'5.10'!I32)</f>
        <v>59</v>
      </c>
    </row>
    <row r="29" spans="1:10" ht="8.1" customHeight="1" x14ac:dyDescent="0.25">
      <c r="D29" s="24"/>
      <c r="E29" s="22"/>
      <c r="F29" s="170"/>
      <c r="G29" s="22"/>
      <c r="H29" s="22"/>
      <c r="I29" s="22"/>
    </row>
    <row r="30" spans="1:10" ht="15" customHeight="1" x14ac:dyDescent="0.25">
      <c r="B30" s="2" t="s">
        <v>7</v>
      </c>
      <c r="D30" s="3">
        <v>2022</v>
      </c>
      <c r="E30" s="21">
        <v>547</v>
      </c>
      <c r="G30" s="21">
        <f>SUM(H30:I30)</f>
        <v>379</v>
      </c>
      <c r="H30" s="21">
        <f>SUM('5.8'!H34,'5.9'!H34,'5.10'!H34)</f>
        <v>325</v>
      </c>
      <c r="I30" s="21">
        <f>SUM('5.8'!I34,'5.9'!I34,'5.10'!I34)</f>
        <v>54</v>
      </c>
    </row>
    <row r="31" spans="1:10" ht="15" customHeight="1" x14ac:dyDescent="0.25">
      <c r="D31" s="3">
        <v>2023</v>
      </c>
      <c r="E31" s="21">
        <v>375</v>
      </c>
      <c r="G31" s="21">
        <f t="shared" ref="G31:G32" si="7">SUM(H31:I31)</f>
        <v>386</v>
      </c>
      <c r="H31" s="21">
        <f>SUM('5.8'!H35,'5.9'!H35,'5.10'!H35)</f>
        <v>345</v>
      </c>
      <c r="I31" s="21">
        <f>SUM('5.8'!I35,'5.9'!I35,'5.10'!I35)</f>
        <v>41</v>
      </c>
    </row>
    <row r="32" spans="1:10" ht="15" customHeight="1" x14ac:dyDescent="0.25">
      <c r="D32" s="3">
        <v>2024</v>
      </c>
      <c r="E32" s="21">
        <v>641</v>
      </c>
      <c r="G32" s="21">
        <f t="shared" si="7"/>
        <v>385</v>
      </c>
      <c r="H32" s="21">
        <f>SUM('5.8'!H36,'5.9'!H36,'5.10'!H36)</f>
        <v>346</v>
      </c>
      <c r="I32" s="21">
        <f>SUM('5.8'!I36,'5.9'!I36,'5.10'!I36)</f>
        <v>39</v>
      </c>
    </row>
    <row r="33" spans="1:14" ht="8.1" customHeight="1" x14ac:dyDescent="0.25">
      <c r="D33" s="24"/>
      <c r="E33" s="22"/>
      <c r="F33" s="170"/>
      <c r="G33" s="22"/>
      <c r="H33" s="22"/>
      <c r="I33" s="22"/>
    </row>
    <row r="34" spans="1:14" ht="15" customHeight="1" x14ac:dyDescent="0.25">
      <c r="B34" s="2" t="s">
        <v>8</v>
      </c>
      <c r="D34" s="3">
        <v>2022</v>
      </c>
      <c r="E34" s="21">
        <v>945</v>
      </c>
      <c r="G34" s="21">
        <f>SUM(H34:I34)</f>
        <v>263</v>
      </c>
      <c r="H34" s="21">
        <f>SUM('5.8'!H38,'5.9'!H38,'5.10'!H38)</f>
        <v>232</v>
      </c>
      <c r="I34" s="21">
        <f>SUM('5.8'!I38,'5.9'!I38,'5.10'!I38)</f>
        <v>31</v>
      </c>
    </row>
    <row r="35" spans="1:14" ht="15" customHeight="1" x14ac:dyDescent="0.25">
      <c r="D35" s="3">
        <v>2023</v>
      </c>
      <c r="E35" s="21">
        <v>538</v>
      </c>
      <c r="G35" s="21">
        <f t="shared" ref="G35:G36" si="8">SUM(H35:I35)</f>
        <v>333</v>
      </c>
      <c r="H35" s="21">
        <f>SUM('5.8'!H39,'5.9'!H39,'5.10'!H39)</f>
        <v>282</v>
      </c>
      <c r="I35" s="21">
        <f>SUM('5.8'!I39,'5.9'!I39,'5.10'!I39)</f>
        <v>51</v>
      </c>
    </row>
    <row r="36" spans="1:14" s="2" customFormat="1" ht="15" customHeight="1" x14ac:dyDescent="0.25">
      <c r="A36" s="1"/>
      <c r="D36" s="3">
        <v>2024</v>
      </c>
      <c r="E36" s="21">
        <v>531</v>
      </c>
      <c r="F36" s="131"/>
      <c r="G36" s="21">
        <f t="shared" si="8"/>
        <v>408</v>
      </c>
      <c r="H36" s="21">
        <f>SUM('5.8'!H40,'5.9'!H40,'5.10'!H40)</f>
        <v>353</v>
      </c>
      <c r="I36" s="21">
        <f>SUM('5.8'!I40,'5.9'!I40,'5.10'!I40)</f>
        <v>55</v>
      </c>
      <c r="J36" s="20"/>
      <c r="K36" s="20"/>
      <c r="L36" s="150"/>
      <c r="M36" s="150"/>
      <c r="N36" s="150"/>
    </row>
    <row r="37" spans="1:14" ht="8.1" customHeight="1" x14ac:dyDescent="0.25">
      <c r="D37" s="24"/>
      <c r="E37" s="22"/>
      <c r="F37" s="170"/>
      <c r="G37" s="22"/>
      <c r="H37" s="22"/>
      <c r="I37" s="22"/>
    </row>
    <row r="38" spans="1:14" ht="15" customHeight="1" x14ac:dyDescent="0.25">
      <c r="A38" s="2"/>
      <c r="B38" s="2" t="s">
        <v>9</v>
      </c>
      <c r="D38" s="3">
        <v>2022</v>
      </c>
      <c r="E38" s="21">
        <v>847</v>
      </c>
      <c r="G38" s="21">
        <f>SUM(H38:I38)</f>
        <v>675</v>
      </c>
      <c r="H38" s="21">
        <f>SUM('5.8'!H42,'5.9'!H42,'5.10'!H42)</f>
        <v>577</v>
      </c>
      <c r="I38" s="21">
        <f>SUM('5.8'!I42,'5.9'!I42,'5.10'!I42)</f>
        <v>98</v>
      </c>
    </row>
    <row r="39" spans="1:14" ht="15" customHeight="1" x14ac:dyDescent="0.25">
      <c r="D39" s="3">
        <v>2023</v>
      </c>
      <c r="E39" s="21">
        <v>1019</v>
      </c>
      <c r="G39" s="21">
        <f t="shared" ref="G39:G40" si="9">SUM(H39:I39)</f>
        <v>634</v>
      </c>
      <c r="H39" s="21">
        <f>SUM('5.8'!H43,'5.9'!H43,'5.10'!H43)</f>
        <v>549</v>
      </c>
      <c r="I39" s="21">
        <f>SUM('5.8'!I43,'5.9'!I43,'5.10'!I43)</f>
        <v>85</v>
      </c>
    </row>
    <row r="40" spans="1:14" ht="15" customHeight="1" x14ac:dyDescent="0.25">
      <c r="D40" s="3">
        <v>2024</v>
      </c>
      <c r="E40" s="21">
        <v>741</v>
      </c>
      <c r="G40" s="21">
        <f t="shared" si="9"/>
        <v>660</v>
      </c>
      <c r="H40" s="21">
        <f>SUM('5.8'!H44,'5.9'!H44,'5.10'!H44)</f>
        <v>587</v>
      </c>
      <c r="I40" s="21">
        <f>SUM('5.8'!I44,'5.9'!I44,'5.10'!I44)</f>
        <v>73</v>
      </c>
    </row>
    <row r="41" spans="1:14" ht="8.1" customHeight="1" x14ac:dyDescent="0.25">
      <c r="D41" s="24"/>
      <c r="E41" s="22"/>
      <c r="F41" s="170"/>
      <c r="G41" s="22"/>
      <c r="H41" s="22"/>
      <c r="I41" s="22"/>
    </row>
    <row r="42" spans="1:14" ht="15" customHeight="1" x14ac:dyDescent="0.25">
      <c r="B42" s="2" t="s">
        <v>10</v>
      </c>
      <c r="D42" s="3">
        <v>2022</v>
      </c>
      <c r="E42" s="21">
        <v>3195</v>
      </c>
      <c r="G42" s="21">
        <f>SUM(H42:I42)</f>
        <v>576</v>
      </c>
      <c r="H42" s="21">
        <f>SUM('5.8'!H46,'5.9'!H46,'5.10'!H46)</f>
        <v>534</v>
      </c>
      <c r="I42" s="21">
        <f>SUM('5.8'!I46,'5.9'!I46,'5.10'!I46)</f>
        <v>42</v>
      </c>
    </row>
    <row r="43" spans="1:14" ht="15" customHeight="1" x14ac:dyDescent="0.25">
      <c r="D43" s="3">
        <v>2023</v>
      </c>
      <c r="E43" s="21">
        <v>921</v>
      </c>
      <c r="G43" s="21">
        <f t="shared" ref="G43:G44" si="10">SUM(H43:I43)</f>
        <v>478</v>
      </c>
      <c r="H43" s="21">
        <f>SUM('5.8'!H47,'5.9'!H47,'5.10'!H47)</f>
        <v>443</v>
      </c>
      <c r="I43" s="21">
        <f>SUM('5.8'!I47,'5.9'!I47,'5.10'!I47)</f>
        <v>35</v>
      </c>
    </row>
    <row r="44" spans="1:14" ht="15" customHeight="1" x14ac:dyDescent="0.25">
      <c r="D44" s="3">
        <v>2024</v>
      </c>
      <c r="E44" s="21">
        <v>667</v>
      </c>
      <c r="G44" s="21">
        <f t="shared" si="10"/>
        <v>625</v>
      </c>
      <c r="H44" s="21">
        <f>SUM('5.8'!H48,'5.9'!H48,'5.10'!H48)</f>
        <v>575</v>
      </c>
      <c r="I44" s="21">
        <f>SUM('5.8'!I48,'5.9'!I48,'5.10'!I48)</f>
        <v>50</v>
      </c>
    </row>
    <row r="45" spans="1:14" ht="8.1" customHeight="1" x14ac:dyDescent="0.25">
      <c r="D45" s="24"/>
      <c r="E45" s="22"/>
      <c r="F45" s="170"/>
      <c r="G45" s="22"/>
      <c r="H45" s="22"/>
      <c r="I45" s="22"/>
    </row>
    <row r="46" spans="1:14" ht="15" customHeight="1" x14ac:dyDescent="0.25">
      <c r="B46" s="2" t="s">
        <v>11</v>
      </c>
      <c r="D46" s="3">
        <v>2022</v>
      </c>
      <c r="E46" s="21">
        <v>512</v>
      </c>
      <c r="G46" s="21">
        <f>SUM(H46:I46)</f>
        <v>680</v>
      </c>
      <c r="H46" s="21">
        <f>SUM('5.8'!H50,'5.9'!H50,'5.10'!H50)</f>
        <v>619</v>
      </c>
      <c r="I46" s="21">
        <f>SUM('5.8'!I50,'5.9'!I50,'5.10'!I50)</f>
        <v>61</v>
      </c>
    </row>
    <row r="47" spans="1:14" ht="15" customHeight="1" x14ac:dyDescent="0.25">
      <c r="D47" s="3">
        <v>2023</v>
      </c>
      <c r="E47" s="21">
        <v>3209</v>
      </c>
      <c r="G47" s="21">
        <f t="shared" ref="G47:G48" si="11">SUM(H47:I47)</f>
        <v>969</v>
      </c>
      <c r="H47" s="21">
        <f>SUM('5.8'!H51,'5.9'!H51,'5.10'!H51)</f>
        <v>876</v>
      </c>
      <c r="I47" s="21">
        <f>SUM('5.8'!I51,'5.9'!I51,'5.10'!I51)</f>
        <v>93</v>
      </c>
    </row>
    <row r="48" spans="1:14" ht="15" customHeight="1" x14ac:dyDescent="0.25">
      <c r="D48" s="3">
        <v>2024</v>
      </c>
      <c r="E48" s="21">
        <v>2184</v>
      </c>
      <c r="G48" s="21">
        <f t="shared" si="11"/>
        <v>1533</v>
      </c>
      <c r="H48" s="21">
        <f>SUM('5.8'!H52,'5.9'!H52,'5.10'!H52)</f>
        <v>1386</v>
      </c>
      <c r="I48" s="21">
        <f>SUM('5.8'!I52,'5.9'!I52,'5.10'!I52)</f>
        <v>147</v>
      </c>
    </row>
    <row r="49" spans="2:14" ht="8.1" customHeight="1" x14ac:dyDescent="0.25">
      <c r="D49" s="24"/>
      <c r="E49" s="22"/>
      <c r="F49" s="170"/>
      <c r="G49" s="22"/>
      <c r="H49" s="22"/>
      <c r="I49" s="22"/>
    </row>
    <row r="50" spans="2:14" ht="15" customHeight="1" x14ac:dyDescent="0.25">
      <c r="B50" s="2" t="s">
        <v>12</v>
      </c>
      <c r="D50" s="3">
        <v>2022</v>
      </c>
      <c r="E50" s="21">
        <v>1276</v>
      </c>
      <c r="G50" s="21">
        <f>SUM(H50:I50)</f>
        <v>103</v>
      </c>
      <c r="H50" s="21">
        <f>SUM('5.8'!H54,'5.9'!H54,'5.10'!H54)</f>
        <v>95</v>
      </c>
      <c r="I50" s="21">
        <f>SUM('5.8'!I54,'5.9'!I54,'5.10'!I54)</f>
        <v>8</v>
      </c>
    </row>
    <row r="51" spans="2:14" ht="15" customHeight="1" x14ac:dyDescent="0.25">
      <c r="D51" s="3">
        <v>2023</v>
      </c>
      <c r="E51" s="21">
        <v>413</v>
      </c>
      <c r="G51" s="21">
        <f t="shared" ref="G51:G52" si="12">SUM(H51:I51)</f>
        <v>90</v>
      </c>
      <c r="H51" s="21">
        <f>SUM('5.8'!H55,'5.9'!H55,'5.10'!H55)</f>
        <v>84</v>
      </c>
      <c r="I51" s="21">
        <f>SUM('5.8'!I55,'5.9'!I55,'5.10'!I55)</f>
        <v>6</v>
      </c>
    </row>
    <row r="52" spans="2:14" ht="15" customHeight="1" x14ac:dyDescent="0.25">
      <c r="D52" s="3">
        <v>2024</v>
      </c>
      <c r="E52" s="21">
        <v>201</v>
      </c>
      <c r="G52" s="21">
        <f t="shared" si="12"/>
        <v>112</v>
      </c>
      <c r="H52" s="21">
        <f>SUM('5.8'!H56,'5.9'!H56,'5.10'!H56)</f>
        <v>100</v>
      </c>
      <c r="I52" s="21">
        <f>SUM('5.8'!I56,'5.9'!I56,'5.10'!I56)</f>
        <v>12</v>
      </c>
    </row>
    <row r="53" spans="2:14" ht="8.1" customHeight="1" x14ac:dyDescent="0.25">
      <c r="D53" s="24"/>
      <c r="E53" s="22"/>
      <c r="F53" s="170"/>
      <c r="G53" s="22"/>
      <c r="H53" s="22"/>
      <c r="I53" s="22"/>
    </row>
    <row r="54" spans="2:14" ht="15" customHeight="1" x14ac:dyDescent="0.25">
      <c r="B54" s="2" t="s">
        <v>13</v>
      </c>
      <c r="D54" s="3">
        <v>2022</v>
      </c>
      <c r="E54" s="21">
        <v>1361</v>
      </c>
      <c r="G54" s="21">
        <f>SUM(H54:I54)</f>
        <v>728</v>
      </c>
      <c r="H54" s="21">
        <f>SUM('5.8'!H58,'5.9'!H58,'5.10'!H58)</f>
        <v>644</v>
      </c>
      <c r="I54" s="21">
        <f>SUM('5.8'!I58,'5.9'!I58,'5.10'!I58)</f>
        <v>84</v>
      </c>
    </row>
    <row r="55" spans="2:14" ht="15" customHeight="1" x14ac:dyDescent="0.25">
      <c r="D55" s="3">
        <v>2023</v>
      </c>
      <c r="E55" s="21">
        <v>1121</v>
      </c>
      <c r="G55" s="21">
        <f t="shared" ref="G55:G56" si="13">SUM(H55:I55)</f>
        <v>721</v>
      </c>
      <c r="H55" s="21">
        <f>SUM('5.8'!H59,'5.9'!H59,'5.10'!H59)</f>
        <v>601</v>
      </c>
      <c r="I55" s="21">
        <f>SUM('5.8'!I59,'5.9'!I59,'5.10'!I59)</f>
        <v>120</v>
      </c>
    </row>
    <row r="56" spans="2:14" ht="15" customHeight="1" x14ac:dyDescent="0.25">
      <c r="D56" s="3">
        <v>2024</v>
      </c>
      <c r="E56" s="21">
        <v>1108</v>
      </c>
      <c r="G56" s="21">
        <f t="shared" si="13"/>
        <v>817</v>
      </c>
      <c r="H56" s="21">
        <f>SUM('5.8'!H60,'5.9'!H60,'5.10'!H60)</f>
        <v>708</v>
      </c>
      <c r="I56" s="21">
        <f>SUM('5.8'!I60,'5.9'!I60,'5.10'!I60)</f>
        <v>109</v>
      </c>
    </row>
    <row r="57" spans="2:14" ht="8.1" customHeight="1" x14ac:dyDescent="0.25">
      <c r="D57" s="24"/>
      <c r="E57" s="22"/>
      <c r="F57" s="170"/>
      <c r="G57" s="22"/>
      <c r="H57" s="22"/>
      <c r="I57" s="22"/>
    </row>
    <row r="58" spans="2:14" ht="15" customHeight="1" x14ac:dyDescent="0.25">
      <c r="B58" s="2" t="s">
        <v>14</v>
      </c>
      <c r="D58" s="3">
        <v>2022</v>
      </c>
      <c r="E58" s="21">
        <v>385</v>
      </c>
      <c r="G58" s="21">
        <f>SUM(H58:I58)</f>
        <v>949</v>
      </c>
      <c r="H58" s="21">
        <f>SUM('5.8'!H62,'5.9'!H62,'5.10'!H62)</f>
        <v>880</v>
      </c>
      <c r="I58" s="21">
        <f>SUM('5.8'!I62,'5.9'!I62,'5.10'!I62)</f>
        <v>69</v>
      </c>
      <c r="L58" s="22"/>
      <c r="M58" s="158"/>
      <c r="N58" s="159"/>
    </row>
    <row r="59" spans="2:14" ht="15" customHeight="1" x14ac:dyDescent="0.25">
      <c r="D59" s="3">
        <v>2023</v>
      </c>
      <c r="E59" s="21">
        <v>1231</v>
      </c>
      <c r="G59" s="21">
        <f t="shared" ref="G59:G60" si="14">SUM(H59:I59)</f>
        <v>1016</v>
      </c>
      <c r="H59" s="21">
        <f>SUM('5.8'!H63,'5.9'!H63,'5.10'!H63)</f>
        <v>946</v>
      </c>
      <c r="I59" s="21">
        <f>SUM('5.8'!I63,'5.9'!I63,'5.10'!I63)</f>
        <v>70</v>
      </c>
      <c r="L59" s="22"/>
      <c r="M59" s="158"/>
      <c r="N59" s="158"/>
    </row>
    <row r="60" spans="2:14" ht="15" customHeight="1" x14ac:dyDescent="0.25">
      <c r="D60" s="3">
        <v>2024</v>
      </c>
      <c r="E60" s="21">
        <v>1456</v>
      </c>
      <c r="G60" s="21">
        <f t="shared" si="14"/>
        <v>976</v>
      </c>
      <c r="H60" s="21">
        <f>SUM('5.8'!H64,'5.9'!H64,'5.10'!H64)</f>
        <v>915</v>
      </c>
      <c r="I60" s="21">
        <f>SUM('5.8'!I64,'5.9'!I64,'5.10'!I64)</f>
        <v>61</v>
      </c>
    </row>
    <row r="61" spans="2:14" ht="8.1" customHeight="1" x14ac:dyDescent="0.25">
      <c r="D61" s="24"/>
      <c r="E61" s="22"/>
      <c r="F61" s="170"/>
      <c r="G61" s="22"/>
      <c r="H61" s="22"/>
      <c r="I61" s="22"/>
    </row>
    <row r="62" spans="2:14" ht="15" customHeight="1" x14ac:dyDescent="0.25">
      <c r="B62" s="2" t="s">
        <v>15</v>
      </c>
      <c r="D62" s="3">
        <v>2022</v>
      </c>
      <c r="E62" s="21">
        <v>944</v>
      </c>
      <c r="G62" s="21">
        <f>SUM(H62:I62)</f>
        <v>890</v>
      </c>
      <c r="H62" s="21">
        <f>SUM('5.8'!H66,'5.9'!H66,'5.10'!H66)</f>
        <v>832</v>
      </c>
      <c r="I62" s="21">
        <f>SUM('5.8'!I66,'5.9'!I66,'5.10'!I66)</f>
        <v>58</v>
      </c>
    </row>
    <row r="63" spans="2:14" ht="15" customHeight="1" x14ac:dyDescent="0.25">
      <c r="D63" s="3">
        <v>2023</v>
      </c>
      <c r="E63" s="21">
        <v>1163</v>
      </c>
      <c r="G63" s="21">
        <f t="shared" ref="G63:G64" si="15">SUM(H63:I63)</f>
        <v>965</v>
      </c>
      <c r="H63" s="21">
        <f>SUM('5.8'!H67,'5.9'!H67,'5.10'!H67)</f>
        <v>880</v>
      </c>
      <c r="I63" s="21">
        <f>SUM('5.8'!I67,'5.9'!I67,'5.10'!I67)</f>
        <v>85</v>
      </c>
    </row>
    <row r="64" spans="2:14" ht="15" customHeight="1" x14ac:dyDescent="0.25">
      <c r="D64" s="3">
        <v>2024</v>
      </c>
      <c r="E64" s="21">
        <v>1812</v>
      </c>
      <c r="G64" s="21">
        <f t="shared" si="15"/>
        <v>1140</v>
      </c>
      <c r="H64" s="21">
        <f>SUM('5.8'!H68,'5.9'!H68,'5.10'!H68)</f>
        <v>1052</v>
      </c>
      <c r="I64" s="21">
        <f>SUM('5.8'!I68,'5.9'!I68,'5.10'!I68)</f>
        <v>88</v>
      </c>
    </row>
    <row r="65" spans="1:14" ht="8.1" customHeight="1" x14ac:dyDescent="0.25">
      <c r="D65" s="24"/>
      <c r="E65" s="22"/>
      <c r="F65" s="170"/>
      <c r="G65" s="22"/>
      <c r="H65" s="22"/>
      <c r="I65" s="22"/>
    </row>
    <row r="66" spans="1:14" ht="15" customHeight="1" x14ac:dyDescent="0.25">
      <c r="B66" s="2" t="s">
        <v>16</v>
      </c>
      <c r="D66" s="3">
        <v>2022</v>
      </c>
      <c r="E66" s="21">
        <v>1775</v>
      </c>
      <c r="G66" s="21">
        <f>SUM(H66:I66)</f>
        <v>1992</v>
      </c>
      <c r="H66" s="21">
        <f>SUM('5.8'!H70,'5.9'!H70,'5.10'!H70)</f>
        <v>1680</v>
      </c>
      <c r="I66" s="21">
        <f>SUM('5.8'!I70,'5.9'!I70,'5.10'!I70)</f>
        <v>312</v>
      </c>
    </row>
    <row r="67" spans="1:14" ht="15" customHeight="1" x14ac:dyDescent="0.25">
      <c r="D67" s="3">
        <v>2023</v>
      </c>
      <c r="E67" s="21">
        <v>1644</v>
      </c>
      <c r="G67" s="21">
        <f t="shared" ref="G67:G68" si="16">SUM(H67:I67)</f>
        <v>2317</v>
      </c>
      <c r="H67" s="21">
        <f>SUM('5.8'!H71,'5.9'!H71,'5.10'!H71)</f>
        <v>1961</v>
      </c>
      <c r="I67" s="21">
        <f>SUM('5.8'!I71,'5.9'!I71,'5.10'!I71)</f>
        <v>356</v>
      </c>
    </row>
    <row r="68" spans="1:14" ht="15" customHeight="1" x14ac:dyDescent="0.25">
      <c r="D68" s="3">
        <v>2024</v>
      </c>
      <c r="E68" s="21">
        <v>2690</v>
      </c>
      <c r="G68" s="21">
        <f t="shared" si="16"/>
        <v>2353</v>
      </c>
      <c r="H68" s="21">
        <f>SUM('5.8'!H72,'5.9'!H72,'5.10'!H72)</f>
        <v>2017</v>
      </c>
      <c r="I68" s="21">
        <f>SUM('5.8'!I72,'5.9'!I72,'5.10'!I72)</f>
        <v>336</v>
      </c>
    </row>
    <row r="69" spans="1:14" ht="8.1" customHeight="1" x14ac:dyDescent="0.25">
      <c r="D69" s="24"/>
      <c r="E69" s="22"/>
      <c r="F69" s="170"/>
      <c r="G69" s="22"/>
      <c r="H69" s="22"/>
      <c r="I69" s="22"/>
    </row>
    <row r="70" spans="1:14" ht="15" customHeight="1" x14ac:dyDescent="0.25">
      <c r="B70" s="2" t="s">
        <v>17</v>
      </c>
      <c r="D70" s="3">
        <v>2022</v>
      </c>
      <c r="E70" s="21">
        <v>147</v>
      </c>
      <c r="G70" s="21">
        <f>SUM(H70:I70)</f>
        <v>362</v>
      </c>
      <c r="H70" s="21">
        <f>SUM('5.8'!H74,'5.9'!H74,'5.10'!H74)</f>
        <v>334</v>
      </c>
      <c r="I70" s="21">
        <f>SUM('5.8'!I74,'5.9'!I74,'5.10'!I74)</f>
        <v>28</v>
      </c>
    </row>
    <row r="71" spans="1:14" ht="15" customHeight="1" x14ac:dyDescent="0.25">
      <c r="D71" s="3">
        <v>2023</v>
      </c>
      <c r="E71" s="21">
        <v>100</v>
      </c>
      <c r="G71" s="21">
        <f t="shared" ref="G71:G72" si="17">SUM(H71:I71)</f>
        <v>300</v>
      </c>
      <c r="H71" s="21">
        <f>SUM('5.8'!H75,'5.9'!H75,'5.10'!H75)</f>
        <v>285</v>
      </c>
      <c r="I71" s="21">
        <f>SUM('5.8'!I75,'5.9'!I75,'5.10'!I75)</f>
        <v>15</v>
      </c>
    </row>
    <row r="72" spans="1:14" ht="15" customHeight="1" x14ac:dyDescent="0.25">
      <c r="D72" s="3">
        <v>2024</v>
      </c>
      <c r="E72" s="21">
        <v>646</v>
      </c>
      <c r="G72" s="21">
        <f t="shared" si="17"/>
        <v>509</v>
      </c>
      <c r="H72" s="21">
        <f>SUM('5.8'!H76,'5.9'!H76,'5.10'!H76)</f>
        <v>489</v>
      </c>
      <c r="I72" s="21">
        <f>SUM('5.8'!I76,'5.9'!I76,'5.10'!I76)</f>
        <v>20</v>
      </c>
    </row>
    <row r="73" spans="1:14" ht="8.1" customHeight="1" x14ac:dyDescent="0.25">
      <c r="D73" s="24"/>
      <c r="E73" s="22"/>
      <c r="F73" s="170"/>
      <c r="G73" s="22"/>
      <c r="H73" s="22"/>
      <c r="I73" s="22"/>
    </row>
    <row r="74" spans="1:14" ht="15" customHeight="1" x14ac:dyDescent="0.25">
      <c r="B74" s="2" t="s">
        <v>146</v>
      </c>
      <c r="D74" s="3">
        <v>2022</v>
      </c>
      <c r="E74" s="21">
        <v>669</v>
      </c>
      <c r="G74" s="21">
        <f>SUM(H74:I74)</f>
        <v>909</v>
      </c>
      <c r="H74" s="21">
        <f>SUM('5.8'!H78,'5.9'!H78,'5.10'!H78)</f>
        <v>721</v>
      </c>
      <c r="I74" s="21">
        <f>SUM('5.8'!I78,'5.9'!I78,'5.10'!I78)</f>
        <v>188</v>
      </c>
    </row>
    <row r="75" spans="1:14" ht="15" customHeight="1" x14ac:dyDescent="0.25">
      <c r="D75" s="3">
        <v>2023</v>
      </c>
      <c r="E75" s="21">
        <v>602</v>
      </c>
      <c r="G75" s="21">
        <f t="shared" ref="G75:G76" si="18">SUM(H75:I75)</f>
        <v>901</v>
      </c>
      <c r="H75" s="21">
        <f>SUM('5.8'!H79,'5.9'!H79,'5.10'!H79)</f>
        <v>715</v>
      </c>
      <c r="I75" s="21">
        <f>SUM('5.8'!I79,'5.9'!I79,'5.10'!I79)</f>
        <v>186</v>
      </c>
    </row>
    <row r="76" spans="1:14" ht="15" customHeight="1" x14ac:dyDescent="0.25">
      <c r="A76" s="13"/>
      <c r="B76" s="26"/>
      <c r="C76" s="26"/>
      <c r="D76" s="3">
        <v>2024</v>
      </c>
      <c r="E76" s="21">
        <v>2967</v>
      </c>
      <c r="G76" s="21">
        <f t="shared" si="18"/>
        <v>1451</v>
      </c>
      <c r="H76" s="21">
        <f>SUM('5.8'!H80,'5.9'!H80,'5.10'!H80)</f>
        <v>1163</v>
      </c>
      <c r="I76" s="21">
        <f>SUM('5.8'!I80,'5.9'!I80,'5.10'!I80)</f>
        <v>288</v>
      </c>
      <c r="J76" s="148"/>
    </row>
    <row r="77" spans="1:14" ht="8.1" customHeight="1" thickBot="1" x14ac:dyDescent="0.3">
      <c r="A77" s="27"/>
      <c r="B77" s="28"/>
      <c r="C77" s="28"/>
      <c r="D77" s="29"/>
      <c r="E77" s="79"/>
      <c r="F77" s="79"/>
      <c r="G77" s="79"/>
      <c r="H77" s="79"/>
      <c r="I77" s="79"/>
      <c r="J77" s="151"/>
    </row>
    <row r="78" spans="1:14" s="34" customFormat="1" x14ac:dyDescent="0.25">
      <c r="A78" s="30"/>
      <c r="B78" s="31"/>
      <c r="C78" s="31"/>
      <c r="D78" s="32"/>
      <c r="E78" s="152"/>
      <c r="F78" s="152"/>
      <c r="G78" s="152"/>
      <c r="H78" s="152"/>
      <c r="I78" s="152"/>
      <c r="J78" s="153" t="s">
        <v>28</v>
      </c>
      <c r="K78" s="154"/>
      <c r="L78" s="154"/>
      <c r="M78" s="154"/>
      <c r="N78" s="154"/>
    </row>
    <row r="79" spans="1:14" s="30" customFormat="1" x14ac:dyDescent="0.25">
      <c r="A79" s="31" t="s">
        <v>147</v>
      </c>
      <c r="B79" s="31"/>
      <c r="C79" s="31"/>
      <c r="D79" s="32"/>
      <c r="E79" s="152"/>
      <c r="F79" s="152"/>
      <c r="G79" s="152"/>
      <c r="H79" s="152"/>
      <c r="I79" s="152"/>
      <c r="J79" s="155" t="s">
        <v>29</v>
      </c>
      <c r="K79" s="156"/>
      <c r="L79" s="156"/>
      <c r="M79" s="156"/>
      <c r="N79" s="156"/>
    </row>
    <row r="80" spans="1:14" x14ac:dyDescent="0.25">
      <c r="A80" s="31" t="s">
        <v>148</v>
      </c>
    </row>
    <row r="81" spans="1:1" x14ac:dyDescent="0.25">
      <c r="A81" s="31" t="s">
        <v>149</v>
      </c>
    </row>
  </sheetData>
  <mergeCells count="2">
    <mergeCell ref="G12:I12"/>
    <mergeCell ref="G13:I13"/>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60D52-AA56-4431-901A-B09E15150754}">
  <sheetPr codeName="Sheet20"/>
  <dimension ref="A1:N58"/>
  <sheetViews>
    <sheetView showGridLines="0" view="pageBreakPreview" zoomScaleNormal="90" zoomScaleSheetLayoutView="100" workbookViewId="0">
      <selection activeCell="A11" sqref="A11:XFD11"/>
    </sheetView>
  </sheetViews>
  <sheetFormatPr defaultColWidth="9.140625" defaultRowHeight="13.5" x14ac:dyDescent="0.25"/>
  <cols>
    <col min="1" max="1" width="1.7109375" style="1" customWidth="1"/>
    <col min="2" max="2" width="13.28515625" style="2" customWidth="1"/>
    <col min="3" max="3" width="12.140625" style="2" customWidth="1"/>
    <col min="4" max="4" width="16.7109375" style="3" customWidth="1"/>
    <col min="5" max="7" width="19.710937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 customFormat="1" ht="15" customHeight="1" x14ac:dyDescent="0.25">
      <c r="B8" s="8" t="s">
        <v>208</v>
      </c>
      <c r="C8" s="9" t="s">
        <v>159</v>
      </c>
      <c r="D8" s="10"/>
      <c r="E8" s="134"/>
      <c r="F8" s="134"/>
      <c r="G8" s="134"/>
      <c r="H8" s="135"/>
      <c r="I8" s="136"/>
      <c r="J8" s="136"/>
      <c r="K8" s="136"/>
      <c r="L8" s="136"/>
      <c r="M8" s="136"/>
      <c r="N8" s="136"/>
    </row>
    <row r="9" spans="1:14" s="11" customFormat="1" ht="16.5" customHeight="1" x14ac:dyDescent="0.25">
      <c r="B9" s="12" t="s">
        <v>209</v>
      </c>
      <c r="C9" s="56" t="s">
        <v>66</v>
      </c>
      <c r="D9" s="39"/>
      <c r="E9" s="137"/>
      <c r="F9" s="137"/>
      <c r="G9" s="137"/>
      <c r="H9" s="138"/>
      <c r="I9" s="138"/>
      <c r="J9" s="138"/>
      <c r="K9" s="138"/>
      <c r="L9" s="138"/>
      <c r="M9" s="138"/>
      <c r="N9" s="138"/>
    </row>
    <row r="10" spans="1:14" ht="8.1" customHeight="1" x14ac:dyDescent="0.25"/>
    <row r="11" spans="1:14" ht="19.5" customHeight="1" thickBot="1" x14ac:dyDescent="0.3">
      <c r="E11" s="3"/>
      <c r="F11" s="3"/>
      <c r="G11" s="3"/>
      <c r="H11" s="6" t="s">
        <v>297</v>
      </c>
      <c r="I11" s="1"/>
      <c r="J11" s="1"/>
      <c r="K11" s="1"/>
      <c r="L11" s="1"/>
      <c r="M11" s="1"/>
      <c r="N11" s="1"/>
    </row>
    <row r="12" spans="1:14" ht="4.5" customHeight="1" thickTop="1" x14ac:dyDescent="0.25">
      <c r="A12" s="40"/>
      <c r="B12" s="41"/>
      <c r="C12" s="41"/>
      <c r="D12" s="42"/>
      <c r="E12" s="139"/>
      <c r="F12" s="139"/>
      <c r="G12" s="139"/>
      <c r="H12" s="140"/>
    </row>
    <row r="13" spans="1:14" ht="15" customHeight="1" x14ac:dyDescent="0.2">
      <c r="A13" s="43"/>
      <c r="B13" s="63" t="s">
        <v>32</v>
      </c>
      <c r="C13" s="45"/>
      <c r="D13" s="61" t="s">
        <v>1</v>
      </c>
      <c r="E13" s="144" t="s">
        <v>20</v>
      </c>
      <c r="F13" s="144" t="s">
        <v>21</v>
      </c>
      <c r="G13" s="144" t="s">
        <v>22</v>
      </c>
      <c r="H13" s="142"/>
    </row>
    <row r="14" spans="1:14" ht="15" customHeight="1" x14ac:dyDescent="0.25">
      <c r="A14" s="43"/>
      <c r="B14" s="64" t="s">
        <v>33</v>
      </c>
      <c r="C14" s="45"/>
      <c r="D14" s="49" t="s">
        <v>3</v>
      </c>
      <c r="E14" s="145" t="s">
        <v>23</v>
      </c>
      <c r="F14" s="145" t="s">
        <v>24</v>
      </c>
      <c r="G14" s="145" t="s">
        <v>25</v>
      </c>
      <c r="H14" s="142"/>
    </row>
    <row r="15" spans="1:14" s="13" customFormat="1" ht="8.1" customHeight="1" x14ac:dyDescent="0.25">
      <c r="A15" s="51"/>
      <c r="B15" s="52"/>
      <c r="C15" s="51"/>
      <c r="D15" s="53"/>
      <c r="E15" s="146"/>
      <c r="F15" s="146"/>
      <c r="G15" s="146"/>
      <c r="H15" s="147"/>
      <c r="I15" s="148"/>
      <c r="J15" s="148"/>
      <c r="K15" s="148"/>
      <c r="L15" s="148"/>
      <c r="M15" s="148"/>
      <c r="N15" s="148"/>
    </row>
    <row r="16" spans="1:14" ht="8.1" customHeight="1" x14ac:dyDescent="0.25">
      <c r="A16" s="13"/>
      <c r="B16" s="14"/>
      <c r="C16" s="14"/>
      <c r="D16" s="15"/>
      <c r="E16" s="149"/>
      <c r="F16" s="149"/>
      <c r="G16" s="149"/>
      <c r="H16" s="148"/>
    </row>
    <row r="17" spans="1:8" ht="15" customHeight="1" x14ac:dyDescent="0.25">
      <c r="A17" s="13"/>
      <c r="B17" s="14" t="s">
        <v>20</v>
      </c>
      <c r="C17" s="17"/>
      <c r="D17" s="18">
        <v>2022</v>
      </c>
      <c r="E17" s="58">
        <f>SUM(E21,E25,E29,E33,E37,E41,E45,E49,E53)</f>
        <v>10033</v>
      </c>
      <c r="F17" s="58">
        <f t="shared" ref="F17:G17" si="0">SUM(F21,F25,F29,F33,F37,F41,F45,F49,F53)</f>
        <v>8830</v>
      </c>
      <c r="G17" s="58">
        <f t="shared" si="0"/>
        <v>1203</v>
      </c>
      <c r="H17" s="148"/>
    </row>
    <row r="18" spans="1:8" ht="15" customHeight="1" x14ac:dyDescent="0.25">
      <c r="B18" s="62" t="s">
        <v>23</v>
      </c>
      <c r="C18" s="19"/>
      <c r="D18" s="18">
        <v>2023</v>
      </c>
      <c r="E18" s="58">
        <f t="shared" ref="E18:G19" si="1">SUM(E22,E26,E30,E34,E38,E42,E46,E50,E54)</f>
        <v>11033</v>
      </c>
      <c r="F18" s="58">
        <f t="shared" si="1"/>
        <v>9715</v>
      </c>
      <c r="G18" s="58">
        <f t="shared" si="1"/>
        <v>1318</v>
      </c>
    </row>
    <row r="19" spans="1:8" ht="15" customHeight="1" x14ac:dyDescent="0.25">
      <c r="B19" s="19"/>
      <c r="C19" s="19"/>
      <c r="D19" s="18">
        <v>2024</v>
      </c>
      <c r="E19" s="58">
        <f t="shared" si="1"/>
        <v>12933</v>
      </c>
      <c r="F19" s="58">
        <f t="shared" si="1"/>
        <v>11486</v>
      </c>
      <c r="G19" s="58">
        <f t="shared" si="1"/>
        <v>1447</v>
      </c>
    </row>
    <row r="20" spans="1:8" ht="8.1" customHeight="1" x14ac:dyDescent="0.25">
      <c r="D20" s="18"/>
      <c r="E20" s="59"/>
      <c r="F20" s="59"/>
      <c r="G20" s="59"/>
    </row>
    <row r="21" spans="1:8" ht="15" customHeight="1" x14ac:dyDescent="0.25">
      <c r="B21" s="19" t="s">
        <v>35</v>
      </c>
      <c r="D21" s="3">
        <v>2022</v>
      </c>
      <c r="E21" s="21">
        <f t="shared" ref="E21:E23" si="2">SUM(F21:G21)</f>
        <v>27</v>
      </c>
      <c r="F21" s="60">
        <f>SUM('5.8a'!F26,'5.9a'!F26,'5.10a'!F26)</f>
        <v>20</v>
      </c>
      <c r="G21" s="60">
        <f>SUM('5.8a'!G26,'5.9a'!G26,'5.10a'!G26)</f>
        <v>7</v>
      </c>
    </row>
    <row r="22" spans="1:8" ht="15" customHeight="1" x14ac:dyDescent="0.25">
      <c r="B22" s="62" t="s">
        <v>34</v>
      </c>
      <c r="D22" s="3">
        <v>2023</v>
      </c>
      <c r="E22" s="21">
        <f t="shared" si="2"/>
        <v>1</v>
      </c>
      <c r="F22" s="60">
        <f>SUM('5.8a'!F27,'5.9a'!F27,'5.10a'!F27)</f>
        <v>1</v>
      </c>
      <c r="G22" s="60" t="s">
        <v>19</v>
      </c>
    </row>
    <row r="23" spans="1:8" ht="15" customHeight="1" x14ac:dyDescent="0.25">
      <c r="D23" s="3">
        <v>2024</v>
      </c>
      <c r="E23" s="21">
        <f t="shared" si="2"/>
        <v>35</v>
      </c>
      <c r="F23" s="60">
        <f>SUM('5.8a'!F28,'5.9a'!F28,'5.10a'!F28)</f>
        <v>29</v>
      </c>
      <c r="G23" s="60">
        <f>SUM('5.8a'!G28,'5.9a'!G28,'5.10a'!G28)</f>
        <v>6</v>
      </c>
    </row>
    <row r="24" spans="1:8" ht="8.1" customHeight="1" x14ac:dyDescent="0.25">
      <c r="D24" s="24"/>
      <c r="E24" s="22"/>
      <c r="F24" s="22"/>
      <c r="G24" s="22"/>
    </row>
    <row r="25" spans="1:8" ht="15" customHeight="1" x14ac:dyDescent="0.25">
      <c r="B25" s="19" t="s">
        <v>36</v>
      </c>
      <c r="D25" s="3">
        <v>2022</v>
      </c>
      <c r="E25" s="21">
        <f>SUM(F25:G25)</f>
        <v>48</v>
      </c>
      <c r="F25" s="60">
        <f>SUM('5.8a'!F30,'5.9a'!F30,'5.10a'!F30)</f>
        <v>43</v>
      </c>
      <c r="G25" s="60">
        <f>SUM('5.8a'!G30,'5.9a'!G30,'5.10a'!G30)</f>
        <v>5</v>
      </c>
    </row>
    <row r="26" spans="1:8" ht="15" customHeight="1" x14ac:dyDescent="0.25">
      <c r="B26" s="62" t="s">
        <v>37</v>
      </c>
      <c r="D26" s="3">
        <v>2023</v>
      </c>
      <c r="E26" s="21">
        <f t="shared" ref="E26:E27" si="3">SUM(F26:G26)</f>
        <v>5</v>
      </c>
      <c r="F26" s="60">
        <f>SUM('5.8a'!F31,'5.9a'!F31,'5.10a'!F31)</f>
        <v>3</v>
      </c>
      <c r="G26" s="60">
        <f>SUM('5.8a'!G31,'5.9a'!G31,'5.10a'!G31)</f>
        <v>2</v>
      </c>
    </row>
    <row r="27" spans="1:8" ht="15" customHeight="1" x14ac:dyDescent="0.25">
      <c r="D27" s="3">
        <v>2024</v>
      </c>
      <c r="E27" s="21">
        <f t="shared" si="3"/>
        <v>61</v>
      </c>
      <c r="F27" s="60">
        <f>SUM('5.8a'!F32,'5.9a'!F32,'5.10a'!F32)</f>
        <v>51</v>
      </c>
      <c r="G27" s="60">
        <f>SUM('5.8a'!G32,'5.9a'!G32,'5.10a'!G32)</f>
        <v>10</v>
      </c>
    </row>
    <row r="28" spans="1:8" ht="8.1" customHeight="1" x14ac:dyDescent="0.25">
      <c r="D28" s="24"/>
      <c r="E28" s="22"/>
      <c r="F28" s="22"/>
      <c r="G28" s="22"/>
    </row>
    <row r="29" spans="1:8" ht="15" customHeight="1" x14ac:dyDescent="0.25">
      <c r="B29" s="19" t="s">
        <v>38</v>
      </c>
      <c r="D29" s="3">
        <v>2022</v>
      </c>
      <c r="E29" s="21">
        <f>SUM(F29:G29)</f>
        <v>223</v>
      </c>
      <c r="F29" s="60">
        <f>SUM('5.8a'!F34,'5.9a'!F34,'5.10a'!F34)</f>
        <v>191</v>
      </c>
      <c r="G29" s="60">
        <f>SUM('5.8a'!G34,'5.9a'!G34,'5.10a'!G34)</f>
        <v>32</v>
      </c>
    </row>
    <row r="30" spans="1:8" ht="15" customHeight="1" x14ac:dyDescent="0.25">
      <c r="B30" s="62" t="s">
        <v>39</v>
      </c>
      <c r="D30" s="3">
        <v>2023</v>
      </c>
      <c r="E30" s="21">
        <f t="shared" ref="E30:E31" si="4">SUM(F30:G30)</f>
        <v>65</v>
      </c>
      <c r="F30" s="60">
        <f>SUM('5.8a'!F35,'5.9a'!F35,'5.10a'!F35)</f>
        <v>58</v>
      </c>
      <c r="G30" s="60">
        <f>SUM('5.8a'!G35,'5.9a'!G35,'5.10a'!G35)</f>
        <v>7</v>
      </c>
    </row>
    <row r="31" spans="1:8" ht="15" customHeight="1" x14ac:dyDescent="0.25">
      <c r="D31" s="3">
        <v>2024</v>
      </c>
      <c r="E31" s="21">
        <f t="shared" si="4"/>
        <v>170</v>
      </c>
      <c r="F31" s="60">
        <f>SUM('5.8a'!F36,'5.9a'!F36,'5.10a'!F36)</f>
        <v>145</v>
      </c>
      <c r="G31" s="60">
        <f>SUM('5.8a'!G36,'5.9a'!G36,'5.10a'!G36)</f>
        <v>25</v>
      </c>
    </row>
    <row r="32" spans="1:8" ht="8.1" customHeight="1" x14ac:dyDescent="0.25">
      <c r="D32" s="24"/>
      <c r="E32" s="22"/>
      <c r="F32" s="22"/>
      <c r="G32" s="22"/>
    </row>
    <row r="33" spans="1:14" ht="15" customHeight="1" x14ac:dyDescent="0.25">
      <c r="B33" s="19" t="s">
        <v>40</v>
      </c>
      <c r="D33" s="3">
        <v>2022</v>
      </c>
      <c r="E33" s="21">
        <f>SUM(F33:G33)</f>
        <v>4162</v>
      </c>
      <c r="F33" s="60">
        <f>SUM('5.8a'!F38,'5.9a'!F38,'5.10a'!F38)</f>
        <v>3691</v>
      </c>
      <c r="G33" s="60">
        <f>SUM('5.8a'!G38,'5.9a'!G38,'5.10a'!G38)</f>
        <v>471</v>
      </c>
    </row>
    <row r="34" spans="1:14" ht="15" customHeight="1" x14ac:dyDescent="0.25">
      <c r="B34" s="62" t="s">
        <v>41</v>
      </c>
      <c r="D34" s="3">
        <v>2023</v>
      </c>
      <c r="E34" s="21">
        <f t="shared" ref="E34:E35" si="5">SUM(F34:G34)</f>
        <v>1159</v>
      </c>
      <c r="F34" s="60">
        <f>SUM('5.8a'!F39,'5.9a'!F39,'5.10a'!F39)</f>
        <v>1023</v>
      </c>
      <c r="G34" s="60">
        <f>SUM('5.8a'!G39,'5.9a'!G39,'5.10a'!G39)</f>
        <v>136</v>
      </c>
    </row>
    <row r="35" spans="1:14" s="2" customFormat="1" ht="15" customHeight="1" x14ac:dyDescent="0.25">
      <c r="A35" s="1"/>
      <c r="D35" s="3">
        <v>2024</v>
      </c>
      <c r="E35" s="21">
        <f t="shared" si="5"/>
        <v>2653</v>
      </c>
      <c r="F35" s="60">
        <f>SUM('5.8a'!F40,'5.9a'!F40,'5.10a'!F40)</f>
        <v>2419</v>
      </c>
      <c r="G35" s="60">
        <f>SUM('5.8a'!G40,'5.9a'!G40,'5.10a'!G40)</f>
        <v>234</v>
      </c>
      <c r="H35" s="20"/>
      <c r="I35" s="20"/>
      <c r="J35" s="150"/>
      <c r="K35" s="150"/>
      <c r="L35" s="150"/>
      <c r="M35" s="150"/>
      <c r="N35" s="150"/>
    </row>
    <row r="36" spans="1:14" ht="8.1" customHeight="1" x14ac:dyDescent="0.25">
      <c r="D36" s="24"/>
      <c r="E36" s="22"/>
      <c r="F36" s="22"/>
      <c r="G36" s="22"/>
    </row>
    <row r="37" spans="1:14" ht="15" customHeight="1" x14ac:dyDescent="0.25">
      <c r="A37" s="2"/>
      <c r="B37" s="19" t="s">
        <v>42</v>
      </c>
      <c r="D37" s="3">
        <v>2022</v>
      </c>
      <c r="E37" s="21">
        <f>SUM(F37:G37)</f>
        <v>3265</v>
      </c>
      <c r="F37" s="60">
        <f>SUM('5.8a'!F42,'5.9a'!F42,'5.10a'!F42)</f>
        <v>2910</v>
      </c>
      <c r="G37" s="60">
        <f>SUM('5.8a'!G42,'5.9a'!G42,'5.10a'!G42)</f>
        <v>355</v>
      </c>
    </row>
    <row r="38" spans="1:14" ht="15" customHeight="1" x14ac:dyDescent="0.25">
      <c r="B38" s="62" t="s">
        <v>43</v>
      </c>
      <c r="D38" s="3">
        <v>2023</v>
      </c>
      <c r="E38" s="21">
        <f t="shared" ref="E38:E39" si="6">SUM(F38:G38)</f>
        <v>9138</v>
      </c>
      <c r="F38" s="60">
        <f>SUM('5.8a'!F43,'5.9a'!F43,'5.10a'!F43)</f>
        <v>8064</v>
      </c>
      <c r="G38" s="60">
        <f>SUM('5.8a'!G43,'5.9a'!G43,'5.10a'!G43)</f>
        <v>1074</v>
      </c>
    </row>
    <row r="39" spans="1:14" ht="15" customHeight="1" x14ac:dyDescent="0.25">
      <c r="D39" s="3">
        <v>2024</v>
      </c>
      <c r="E39" s="21">
        <f t="shared" si="6"/>
        <v>8284</v>
      </c>
      <c r="F39" s="60">
        <f>SUM('5.8a'!F44,'5.9a'!F44,'5.10a'!F44)</f>
        <v>7296</v>
      </c>
      <c r="G39" s="60">
        <f>SUM('5.8a'!G44,'5.9a'!G44,'5.10a'!G44)</f>
        <v>988</v>
      </c>
    </row>
    <row r="40" spans="1:14" ht="8.1" customHeight="1" x14ac:dyDescent="0.25">
      <c r="D40" s="24"/>
      <c r="E40" s="22"/>
      <c r="F40" s="22"/>
      <c r="G40" s="22"/>
    </row>
    <row r="41" spans="1:14" ht="15" customHeight="1" x14ac:dyDescent="0.25">
      <c r="B41" s="19" t="s">
        <v>44</v>
      </c>
      <c r="D41" s="3">
        <v>2022</v>
      </c>
      <c r="E41" s="21">
        <f>SUM(F41:G41)</f>
        <v>1456</v>
      </c>
      <c r="F41" s="60">
        <f>SUM('5.8a'!F46,'5.9a'!F46,'5.10a'!F46)</f>
        <v>1254</v>
      </c>
      <c r="G41" s="60">
        <f>SUM('5.8a'!G46,'5.9a'!G46,'5.10a'!G46)</f>
        <v>202</v>
      </c>
    </row>
    <row r="42" spans="1:14" ht="15" customHeight="1" x14ac:dyDescent="0.25">
      <c r="B42" s="62" t="s">
        <v>45</v>
      </c>
      <c r="D42" s="3">
        <v>2023</v>
      </c>
      <c r="E42" s="21">
        <f t="shared" ref="E42:E43" si="7">SUM(F42:G42)</f>
        <v>438</v>
      </c>
      <c r="F42" s="60">
        <f>SUM('5.8a'!F47,'5.9a'!F47,'5.10a'!F47)</f>
        <v>370</v>
      </c>
      <c r="G42" s="60">
        <f>SUM('5.8a'!G47,'5.9a'!G47,'5.10a'!G47)</f>
        <v>68</v>
      </c>
    </row>
    <row r="43" spans="1:14" ht="15" customHeight="1" x14ac:dyDescent="0.25">
      <c r="D43" s="3">
        <v>2024</v>
      </c>
      <c r="E43" s="21">
        <f t="shared" si="7"/>
        <v>1188</v>
      </c>
      <c r="F43" s="60">
        <f>SUM('5.8a'!F48,'5.9a'!F48,'5.10a'!F48)</f>
        <v>1060</v>
      </c>
      <c r="G43" s="60">
        <f>SUM('5.8a'!G48,'5.9a'!G48,'5.10a'!G48)</f>
        <v>128</v>
      </c>
    </row>
    <row r="44" spans="1:14" ht="8.1" customHeight="1" x14ac:dyDescent="0.25">
      <c r="D44" s="24"/>
      <c r="E44" s="22"/>
      <c r="F44" s="22"/>
      <c r="G44" s="22"/>
    </row>
    <row r="45" spans="1:14" ht="15" customHeight="1" x14ac:dyDescent="0.25">
      <c r="B45" s="19" t="s">
        <v>46</v>
      </c>
      <c r="D45" s="3">
        <v>2022</v>
      </c>
      <c r="E45" s="21">
        <f>SUM(F45:G45)</f>
        <v>487</v>
      </c>
      <c r="F45" s="60">
        <f>SUM('5.8a'!F50,'5.9a'!F50,'5.10a'!F50)</f>
        <v>407</v>
      </c>
      <c r="G45" s="60">
        <f>SUM('5.8a'!G50,'5.9a'!G50,'5.10a'!G50)</f>
        <v>80</v>
      </c>
    </row>
    <row r="46" spans="1:14" ht="15" customHeight="1" x14ac:dyDescent="0.25">
      <c r="B46" s="62" t="s">
        <v>47</v>
      </c>
      <c r="D46" s="3">
        <v>2023</v>
      </c>
      <c r="E46" s="21">
        <f t="shared" ref="E46:E47" si="8">SUM(F46:G46)</f>
        <v>133</v>
      </c>
      <c r="F46" s="60">
        <f>SUM('5.8a'!F51,'5.9a'!F51,'5.10a'!F51)</f>
        <v>119</v>
      </c>
      <c r="G46" s="60">
        <f>SUM('5.8a'!G51,'5.9a'!G51,'5.10a'!G51)</f>
        <v>14</v>
      </c>
    </row>
    <row r="47" spans="1:14" ht="15" customHeight="1" x14ac:dyDescent="0.25">
      <c r="D47" s="3">
        <v>2024</v>
      </c>
      <c r="E47" s="21">
        <f t="shared" si="8"/>
        <v>320</v>
      </c>
      <c r="F47" s="60">
        <f>SUM('5.8a'!F52,'5.9a'!F52,'5.10a'!F52)</f>
        <v>289</v>
      </c>
      <c r="G47" s="60">
        <f>SUM('5.8a'!G52,'5.9a'!G52,'5.10a'!G52)</f>
        <v>31</v>
      </c>
    </row>
    <row r="48" spans="1:14" ht="8.1" customHeight="1" x14ac:dyDescent="0.25">
      <c r="D48" s="24"/>
      <c r="E48" s="22"/>
      <c r="F48" s="22"/>
      <c r="G48" s="22"/>
    </row>
    <row r="49" spans="1:14" ht="15" customHeight="1" x14ac:dyDescent="0.2">
      <c r="B49" s="65" t="s">
        <v>150</v>
      </c>
      <c r="D49" s="3">
        <v>2022</v>
      </c>
      <c r="E49" s="21">
        <f>SUM(F49:G49)</f>
        <v>158</v>
      </c>
      <c r="F49" s="60">
        <f>SUM('5.8a'!F54,'5.9a'!F54,'5.10a'!F54)</f>
        <v>141</v>
      </c>
      <c r="G49" s="60">
        <f>SUM('5.8a'!G54,'5.9a'!G54,'5.10a'!G54)</f>
        <v>17</v>
      </c>
    </row>
    <row r="50" spans="1:14" ht="15" customHeight="1" x14ac:dyDescent="0.25">
      <c r="B50" s="62" t="s">
        <v>250</v>
      </c>
      <c r="D50" s="3">
        <v>2023</v>
      </c>
      <c r="E50" s="21">
        <f t="shared" ref="E50:E51" si="9">SUM(F50:G50)</f>
        <v>37</v>
      </c>
      <c r="F50" s="60">
        <f>SUM('5.8a'!F55,'5.9a'!F55,'5.10a'!F55)</f>
        <v>30</v>
      </c>
      <c r="G50" s="60">
        <f>SUM('5.8a'!G55,'5.9a'!G55,'5.10a'!G55)</f>
        <v>7</v>
      </c>
    </row>
    <row r="51" spans="1:14" ht="15" customHeight="1" x14ac:dyDescent="0.25">
      <c r="D51" s="3">
        <v>2024</v>
      </c>
      <c r="E51" s="21">
        <f t="shared" si="9"/>
        <v>102</v>
      </c>
      <c r="F51" s="60">
        <f>SUM('5.8a'!F56,'5.9a'!F56,'5.10a'!F56)</f>
        <v>88</v>
      </c>
      <c r="G51" s="60">
        <f>SUM('5.8a'!G56,'5.9a'!G56,'5.10a'!G56)</f>
        <v>14</v>
      </c>
    </row>
    <row r="52" spans="1:14" ht="8.1" customHeight="1" x14ac:dyDescent="0.25">
      <c r="D52" s="24"/>
      <c r="E52" s="22"/>
      <c r="F52" s="22"/>
      <c r="G52" s="22"/>
    </row>
    <row r="53" spans="1:14" ht="15" customHeight="1" x14ac:dyDescent="0.2">
      <c r="B53" s="65" t="s">
        <v>48</v>
      </c>
      <c r="D53" s="3">
        <v>2022</v>
      </c>
      <c r="E53" s="21">
        <f>SUM(F53:G53)</f>
        <v>207</v>
      </c>
      <c r="F53" s="60">
        <f>SUM('5.8a'!F58,'5.9a'!F58,'5.10a'!F58)</f>
        <v>173</v>
      </c>
      <c r="G53" s="60">
        <f>SUM('5.8a'!G58,'5.9a'!G58,'5.10a'!G58)</f>
        <v>34</v>
      </c>
    </row>
    <row r="54" spans="1:14" ht="15" customHeight="1" x14ac:dyDescent="0.25">
      <c r="B54" s="62" t="s">
        <v>49</v>
      </c>
      <c r="D54" s="3">
        <v>2023</v>
      </c>
      <c r="E54" s="21">
        <f t="shared" ref="E54:E55" si="10">SUM(F54:G54)</f>
        <v>57</v>
      </c>
      <c r="F54" s="60">
        <f>SUM('5.8a'!F59,'5.9a'!F59,'5.10a'!F59)</f>
        <v>47</v>
      </c>
      <c r="G54" s="60">
        <f>SUM('5.8a'!G59,'5.9a'!G59,'5.10a'!G59)</f>
        <v>10</v>
      </c>
    </row>
    <row r="55" spans="1:14" ht="15" customHeight="1" x14ac:dyDescent="0.25">
      <c r="D55" s="3">
        <v>2024</v>
      </c>
      <c r="E55" s="21">
        <f t="shared" si="10"/>
        <v>120</v>
      </c>
      <c r="F55" s="60">
        <f>SUM('5.8a'!F60,'5.9a'!F60,'5.10a'!F60)</f>
        <v>109</v>
      </c>
      <c r="G55" s="60">
        <f>SUM('5.8a'!G60,'5.9a'!G60,'5.10a'!G60)</f>
        <v>11</v>
      </c>
    </row>
    <row r="56" spans="1:14" ht="8.1" customHeight="1" thickBot="1" x14ac:dyDescent="0.3">
      <c r="A56" s="27"/>
      <c r="B56" s="28"/>
      <c r="C56" s="28"/>
      <c r="D56" s="29"/>
      <c r="E56" s="79"/>
      <c r="F56" s="79"/>
      <c r="G56" s="79"/>
      <c r="H56" s="151"/>
    </row>
    <row r="57" spans="1:14" s="34" customFormat="1" x14ac:dyDescent="0.25">
      <c r="A57" s="30"/>
      <c r="B57" s="31"/>
      <c r="C57" s="31"/>
      <c r="D57" s="32"/>
      <c r="E57" s="152"/>
      <c r="F57" s="152"/>
      <c r="G57" s="152"/>
      <c r="H57" s="153" t="s">
        <v>28</v>
      </c>
      <c r="I57" s="154"/>
      <c r="J57" s="154"/>
      <c r="K57" s="154"/>
      <c r="L57" s="154"/>
      <c r="M57" s="154"/>
      <c r="N57" s="154"/>
    </row>
    <row r="58" spans="1:14" s="30" customFormat="1" x14ac:dyDescent="0.25">
      <c r="A58" s="35"/>
      <c r="B58" s="31"/>
      <c r="C58" s="31"/>
      <c r="D58" s="32"/>
      <c r="E58" s="152"/>
      <c r="F58" s="152"/>
      <c r="G58" s="152"/>
      <c r="H58" s="155" t="s">
        <v>29</v>
      </c>
      <c r="I58" s="156"/>
      <c r="J58" s="156"/>
      <c r="K58" s="156"/>
      <c r="L58" s="156"/>
      <c r="M58" s="156"/>
      <c r="N58" s="156"/>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D3F7C-7C5B-4499-959B-81EAD686905F}">
  <sheetPr codeName="Sheet21"/>
  <dimension ref="A1:N54"/>
  <sheetViews>
    <sheetView showGridLines="0" view="pageBreakPreview" zoomScaleNormal="90" zoomScaleSheetLayoutView="100" workbookViewId="0">
      <selection activeCell="A11" sqref="A11:XFD11"/>
    </sheetView>
  </sheetViews>
  <sheetFormatPr defaultColWidth="9.140625" defaultRowHeight="13.5" x14ac:dyDescent="0.25"/>
  <cols>
    <col min="1" max="1" width="1.7109375" style="1" customWidth="1"/>
    <col min="2" max="2" width="13" style="2" customWidth="1"/>
    <col min="3" max="3" width="10.42578125" style="2" customWidth="1"/>
    <col min="4" max="4" width="16"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 customFormat="1" ht="15" customHeight="1" x14ac:dyDescent="0.25">
      <c r="B8" s="8" t="s">
        <v>210</v>
      </c>
      <c r="C8" s="9" t="s">
        <v>158</v>
      </c>
      <c r="D8" s="10"/>
      <c r="E8" s="134"/>
      <c r="F8" s="134"/>
      <c r="G8" s="134"/>
      <c r="H8" s="135"/>
      <c r="I8" s="136"/>
      <c r="J8" s="136"/>
      <c r="K8" s="136"/>
      <c r="L8" s="136"/>
      <c r="M8" s="136"/>
      <c r="N8" s="136"/>
    </row>
    <row r="9" spans="1:14" s="11" customFormat="1" ht="16.5" customHeight="1" x14ac:dyDescent="0.25">
      <c r="B9" s="12" t="s">
        <v>211</v>
      </c>
      <c r="C9" s="56" t="s">
        <v>68</v>
      </c>
      <c r="D9" s="39"/>
      <c r="E9" s="137"/>
      <c r="F9" s="137"/>
      <c r="G9" s="137"/>
      <c r="H9" s="138"/>
      <c r="I9" s="138"/>
      <c r="J9" s="138"/>
      <c r="K9" s="138"/>
      <c r="L9" s="138"/>
      <c r="M9" s="138"/>
      <c r="N9" s="138"/>
    </row>
    <row r="10" spans="1:14" ht="8.1" customHeight="1" x14ac:dyDescent="0.25"/>
    <row r="11" spans="1:14" ht="19.5" customHeight="1" thickBot="1" x14ac:dyDescent="0.3">
      <c r="E11" s="3"/>
      <c r="F11" s="3"/>
      <c r="G11" s="3"/>
      <c r="H11" s="6" t="s">
        <v>297</v>
      </c>
      <c r="I11" s="1"/>
      <c r="J11" s="1"/>
      <c r="K11" s="1"/>
      <c r="L11" s="1"/>
      <c r="M11" s="1"/>
      <c r="N11" s="1"/>
    </row>
    <row r="12" spans="1:14" ht="4.5" customHeight="1" thickTop="1" x14ac:dyDescent="0.25">
      <c r="A12" s="40"/>
      <c r="B12" s="41"/>
      <c r="C12" s="41"/>
      <c r="D12" s="42"/>
      <c r="E12" s="139"/>
      <c r="F12" s="139"/>
      <c r="G12" s="139"/>
      <c r="H12" s="140"/>
    </row>
    <row r="13" spans="1:14" ht="15" customHeight="1" x14ac:dyDescent="0.2">
      <c r="A13" s="43"/>
      <c r="B13" s="63" t="s">
        <v>64</v>
      </c>
      <c r="C13" s="45"/>
      <c r="D13" s="61" t="s">
        <v>1</v>
      </c>
      <c r="E13" s="144" t="s">
        <v>20</v>
      </c>
      <c r="F13" s="144" t="s">
        <v>21</v>
      </c>
      <c r="G13" s="144" t="s">
        <v>22</v>
      </c>
      <c r="H13" s="142"/>
    </row>
    <row r="14" spans="1:14" ht="15" customHeight="1" x14ac:dyDescent="0.25">
      <c r="A14" s="43"/>
      <c r="B14" s="64" t="s">
        <v>65</v>
      </c>
      <c r="C14" s="45"/>
      <c r="D14" s="49" t="s">
        <v>3</v>
      </c>
      <c r="E14" s="145" t="s">
        <v>23</v>
      </c>
      <c r="F14" s="145" t="s">
        <v>24</v>
      </c>
      <c r="G14" s="145" t="s">
        <v>25</v>
      </c>
      <c r="H14" s="142"/>
    </row>
    <row r="15" spans="1:14" s="13" customFormat="1" ht="8.1" customHeight="1" x14ac:dyDescent="0.25">
      <c r="A15" s="51"/>
      <c r="B15" s="52"/>
      <c r="C15" s="51"/>
      <c r="D15" s="53"/>
      <c r="E15" s="146"/>
      <c r="F15" s="146"/>
      <c r="G15" s="146"/>
      <c r="H15" s="147"/>
      <c r="I15" s="148"/>
      <c r="J15" s="148"/>
      <c r="K15" s="148"/>
      <c r="L15" s="148"/>
      <c r="M15" s="148"/>
      <c r="N15" s="148"/>
    </row>
    <row r="16" spans="1:14" ht="8.1" customHeight="1" x14ac:dyDescent="0.25">
      <c r="A16" s="13"/>
      <c r="B16" s="14"/>
      <c r="C16" s="14"/>
      <c r="D16" s="15"/>
      <c r="E16" s="149"/>
      <c r="F16" s="149"/>
      <c r="G16" s="149"/>
      <c r="H16" s="148"/>
    </row>
    <row r="17" spans="1:8" ht="15" customHeight="1" x14ac:dyDescent="0.2">
      <c r="A17" s="13"/>
      <c r="B17" s="72" t="s">
        <v>20</v>
      </c>
      <c r="C17" s="17"/>
      <c r="D17" s="18">
        <v>2022</v>
      </c>
      <c r="E17" s="58">
        <f t="shared" ref="E17:E19" si="0">SUM(F17:G17)</f>
        <v>10033</v>
      </c>
      <c r="F17" s="58">
        <f>SUM(F21,F49)</f>
        <v>8830</v>
      </c>
      <c r="G17" s="58">
        <f>SUM(G21,G49)</f>
        <v>1203</v>
      </c>
      <c r="H17" s="148"/>
    </row>
    <row r="18" spans="1:8" ht="15" customHeight="1" x14ac:dyDescent="0.25">
      <c r="B18" s="62" t="s">
        <v>23</v>
      </c>
      <c r="C18" s="19"/>
      <c r="D18" s="18">
        <v>2023</v>
      </c>
      <c r="E18" s="58">
        <f t="shared" si="0"/>
        <v>11033</v>
      </c>
      <c r="F18" s="58">
        <f t="shared" ref="F18:G19" si="1">SUM(F22,F50)</f>
        <v>9715</v>
      </c>
      <c r="G18" s="58">
        <f t="shared" si="1"/>
        <v>1318</v>
      </c>
    </row>
    <row r="19" spans="1:8" ht="15" customHeight="1" x14ac:dyDescent="0.25">
      <c r="B19" s="19"/>
      <c r="C19" s="19"/>
      <c r="D19" s="18">
        <v>2024</v>
      </c>
      <c r="E19" s="58">
        <f t="shared" si="0"/>
        <v>12933</v>
      </c>
      <c r="F19" s="58">
        <f t="shared" si="1"/>
        <v>11486</v>
      </c>
      <c r="G19" s="58">
        <f t="shared" si="1"/>
        <v>1447</v>
      </c>
    </row>
    <row r="20" spans="1:8" ht="8.1" customHeight="1" x14ac:dyDescent="0.25">
      <c r="D20" s="18"/>
      <c r="E20" s="59"/>
      <c r="F20" s="59"/>
      <c r="G20" s="59"/>
    </row>
    <row r="21" spans="1:8" ht="15" customHeight="1" x14ac:dyDescent="0.2">
      <c r="B21" s="65" t="s">
        <v>50</v>
      </c>
      <c r="D21" s="3">
        <v>2022</v>
      </c>
      <c r="E21" s="21">
        <f t="shared" ref="E21:E23" si="2">SUM(F21:G21)</f>
        <v>8711</v>
      </c>
      <c r="F21" s="60">
        <f>SUM(F25,F37,F41,F45)</f>
        <v>7760</v>
      </c>
      <c r="G21" s="60">
        <f>SUM(G25,G37,G41,G45)</f>
        <v>951</v>
      </c>
    </row>
    <row r="22" spans="1:8" ht="15" customHeight="1" x14ac:dyDescent="0.25">
      <c r="B22" s="62" t="s">
        <v>51</v>
      </c>
      <c r="D22" s="3">
        <v>2023</v>
      </c>
      <c r="E22" s="21">
        <f t="shared" si="2"/>
        <v>9490</v>
      </c>
      <c r="F22" s="60">
        <f t="shared" ref="F22:G23" si="3">SUM(F26,F38,F42,F46)</f>
        <v>8470</v>
      </c>
      <c r="G22" s="60">
        <f t="shared" si="3"/>
        <v>1020</v>
      </c>
    </row>
    <row r="23" spans="1:8" ht="15" customHeight="1" x14ac:dyDescent="0.25">
      <c r="D23" s="3">
        <v>2024</v>
      </c>
      <c r="E23" s="21">
        <f t="shared" si="2"/>
        <v>10729</v>
      </c>
      <c r="F23" s="60">
        <f t="shared" si="3"/>
        <v>9589</v>
      </c>
      <c r="G23" s="60">
        <f t="shared" si="3"/>
        <v>1140</v>
      </c>
    </row>
    <row r="24" spans="1:8" ht="8.1" customHeight="1" x14ac:dyDescent="0.25">
      <c r="D24" s="24"/>
      <c r="E24" s="22"/>
      <c r="F24" s="22"/>
      <c r="G24" s="22"/>
    </row>
    <row r="25" spans="1:8" ht="15" customHeight="1" x14ac:dyDescent="0.25">
      <c r="B25" s="66" t="s">
        <v>54</v>
      </c>
      <c r="D25" s="3">
        <v>2022</v>
      </c>
      <c r="E25" s="21">
        <f>SUM(F25:G25)</f>
        <v>5572</v>
      </c>
      <c r="F25" s="60">
        <f>SUM(F29,F33)</f>
        <v>5010</v>
      </c>
      <c r="G25" s="60">
        <f>SUM(G29,G33)</f>
        <v>562</v>
      </c>
    </row>
    <row r="26" spans="1:8" ht="15" customHeight="1" x14ac:dyDescent="0.25">
      <c r="B26" s="67"/>
      <c r="D26" s="3">
        <v>2023</v>
      </c>
      <c r="E26" s="21">
        <f t="shared" ref="E26:E27" si="4">SUM(F26:G26)</f>
        <v>6102</v>
      </c>
      <c r="F26" s="60">
        <f t="shared" ref="F26:G27" si="5">SUM(F30,F34)</f>
        <v>5535</v>
      </c>
      <c r="G26" s="60">
        <f t="shared" si="5"/>
        <v>567</v>
      </c>
    </row>
    <row r="27" spans="1:8" ht="15" customHeight="1" x14ac:dyDescent="0.25">
      <c r="D27" s="3">
        <v>2024</v>
      </c>
      <c r="E27" s="21">
        <f t="shared" si="4"/>
        <v>6825</v>
      </c>
      <c r="F27" s="60">
        <f t="shared" si="5"/>
        <v>6171</v>
      </c>
      <c r="G27" s="60">
        <f t="shared" si="5"/>
        <v>654</v>
      </c>
    </row>
    <row r="28" spans="1:8" ht="8.1" customHeight="1" x14ac:dyDescent="0.25">
      <c r="D28" s="24"/>
      <c r="E28" s="22"/>
      <c r="F28" s="22"/>
      <c r="G28" s="22"/>
    </row>
    <row r="29" spans="1:8" ht="15" customHeight="1" x14ac:dyDescent="0.2">
      <c r="B29" s="71" t="s">
        <v>52</v>
      </c>
      <c r="D29" s="3">
        <v>2022</v>
      </c>
      <c r="E29" s="21">
        <f>SUM(F29:G29)</f>
        <v>4569</v>
      </c>
      <c r="F29" s="21">
        <f>SUM('5.8.b'!F35,'5.9b'!F34,'5.10b'!F34)</f>
        <v>4089</v>
      </c>
      <c r="G29" s="21">
        <f>SUM('5.8.b'!G35,'5.9b'!G34,'5.10b'!G34)</f>
        <v>480</v>
      </c>
    </row>
    <row r="30" spans="1:8" ht="15" customHeight="1" x14ac:dyDescent="0.25">
      <c r="B30" s="68" t="s">
        <v>53</v>
      </c>
      <c r="D30" s="3">
        <v>2023</v>
      </c>
      <c r="E30" s="21">
        <f t="shared" ref="E30:E31" si="6">SUM(F30:G30)</f>
        <v>4998</v>
      </c>
      <c r="F30" s="21">
        <f>SUM('5.8.b'!F36,'5.9b'!F35,'5.10b'!F35)</f>
        <v>4529</v>
      </c>
      <c r="G30" s="21">
        <f>SUM('5.8.b'!G36,'5.9b'!G35,'5.10b'!G35)</f>
        <v>469</v>
      </c>
    </row>
    <row r="31" spans="1:8" ht="15" customHeight="1" x14ac:dyDescent="0.25">
      <c r="B31" s="69"/>
      <c r="D31" s="3">
        <v>2024</v>
      </c>
      <c r="E31" s="21">
        <f t="shared" si="6"/>
        <v>5645</v>
      </c>
      <c r="F31" s="21">
        <f>SUM('5.8.b'!F37,'5.9b'!F36,'5.10b'!F36)</f>
        <v>5093</v>
      </c>
      <c r="G31" s="21">
        <f>SUM('5.8.b'!G37,'5.9b'!G36,'5.10b'!G36)</f>
        <v>552</v>
      </c>
    </row>
    <row r="32" spans="1:8" ht="8.1" customHeight="1" x14ac:dyDescent="0.25">
      <c r="B32" s="69"/>
      <c r="D32" s="24"/>
      <c r="E32" s="22"/>
      <c r="F32" s="22"/>
      <c r="G32" s="22"/>
    </row>
    <row r="33" spans="1:14" ht="15" customHeight="1" x14ac:dyDescent="0.2">
      <c r="B33" s="71" t="s">
        <v>55</v>
      </c>
      <c r="D33" s="3">
        <v>2022</v>
      </c>
      <c r="E33" s="21">
        <f>SUM(F33:G33)</f>
        <v>1003</v>
      </c>
      <c r="F33" s="21">
        <f>SUM('5.8.b'!F39,'5.9b'!F38,'5.10b'!F38)</f>
        <v>921</v>
      </c>
      <c r="G33" s="21">
        <f>SUM('5.8.b'!G39,'5.9b'!G38,'5.10b'!G38)</f>
        <v>82</v>
      </c>
    </row>
    <row r="34" spans="1:14" ht="15" customHeight="1" x14ac:dyDescent="0.25">
      <c r="B34" s="68" t="s">
        <v>56</v>
      </c>
      <c r="D34" s="3">
        <v>2023</v>
      </c>
      <c r="E34" s="21">
        <f t="shared" ref="E34:E35" si="7">SUM(F34:G34)</f>
        <v>1104</v>
      </c>
      <c r="F34" s="21">
        <f>SUM('5.8.b'!F40,'5.9b'!F39,'5.10b'!F39)</f>
        <v>1006</v>
      </c>
      <c r="G34" s="21">
        <f>SUM('5.8.b'!G40,'5.9b'!G39,'5.10b'!G39)</f>
        <v>98</v>
      </c>
    </row>
    <row r="35" spans="1:14" s="2" customFormat="1" ht="15" customHeight="1" x14ac:dyDescent="0.25">
      <c r="A35" s="1"/>
      <c r="D35" s="3">
        <v>2024</v>
      </c>
      <c r="E35" s="21">
        <f t="shared" si="7"/>
        <v>1180</v>
      </c>
      <c r="F35" s="21">
        <f>SUM('5.8.b'!F41,'5.9b'!F40,'5.10b'!F40)</f>
        <v>1078</v>
      </c>
      <c r="G35" s="21">
        <f>SUM('5.8.b'!G41,'5.9b'!G40,'5.10b'!G40)</f>
        <v>102</v>
      </c>
      <c r="H35" s="20"/>
      <c r="I35" s="20"/>
      <c r="J35" s="150"/>
      <c r="K35" s="150"/>
      <c r="L35" s="150"/>
      <c r="M35" s="150"/>
      <c r="N35" s="150"/>
    </row>
    <row r="36" spans="1:14" ht="8.1" customHeight="1" x14ac:dyDescent="0.25">
      <c r="D36" s="24"/>
      <c r="E36" s="22"/>
      <c r="F36" s="22"/>
      <c r="G36" s="22"/>
    </row>
    <row r="37" spans="1:14" ht="15" customHeight="1" x14ac:dyDescent="0.2">
      <c r="A37" s="2"/>
      <c r="B37" s="70" t="s">
        <v>57</v>
      </c>
      <c r="D37" s="3">
        <v>2022</v>
      </c>
      <c r="E37" s="21">
        <f>SUM(F37:G37)</f>
        <v>1049</v>
      </c>
      <c r="F37" s="21">
        <f>SUM('5.8.b'!F43,'5.9b'!F42,'5.10b'!F42)</f>
        <v>892</v>
      </c>
      <c r="G37" s="21">
        <f>SUM('5.8.b'!G43,'5.9b'!G42,'5.10b'!G42)</f>
        <v>157</v>
      </c>
    </row>
    <row r="38" spans="1:14" ht="15" customHeight="1" x14ac:dyDescent="0.25">
      <c r="B38" s="67" t="s">
        <v>58</v>
      </c>
      <c r="D38" s="3">
        <v>2023</v>
      </c>
      <c r="E38" s="21">
        <f t="shared" ref="E38:E39" si="8">SUM(F38:G38)</f>
        <v>1022</v>
      </c>
      <c r="F38" s="21">
        <f>SUM('5.8.b'!F44,'5.9b'!F43,'5.10b'!F43)</f>
        <v>832</v>
      </c>
      <c r="G38" s="21">
        <f>SUM('5.8.b'!G44,'5.9b'!G43,'5.10b'!G43)</f>
        <v>190</v>
      </c>
    </row>
    <row r="39" spans="1:14" ht="15" customHeight="1" x14ac:dyDescent="0.25">
      <c r="D39" s="3">
        <v>2024</v>
      </c>
      <c r="E39" s="21">
        <f t="shared" si="8"/>
        <v>1218</v>
      </c>
      <c r="F39" s="21">
        <f>SUM('5.8.b'!F45,'5.9b'!F44,'5.10b'!F44)</f>
        <v>1043</v>
      </c>
      <c r="G39" s="21">
        <f>SUM('5.8.b'!G45,'5.9b'!G44,'5.10b'!G44)</f>
        <v>175</v>
      </c>
    </row>
    <row r="40" spans="1:14" ht="8.1" customHeight="1" x14ac:dyDescent="0.25">
      <c r="D40" s="24"/>
      <c r="E40" s="22"/>
      <c r="F40" s="22"/>
      <c r="G40" s="22"/>
    </row>
    <row r="41" spans="1:14" ht="15" customHeight="1" x14ac:dyDescent="0.2">
      <c r="B41" s="70" t="s">
        <v>59</v>
      </c>
      <c r="D41" s="3">
        <v>2022</v>
      </c>
      <c r="E41" s="21">
        <f>SUM(F41:G41)</f>
        <v>1625</v>
      </c>
      <c r="F41" s="21">
        <f>SUM('5.8.b'!F47,'5.9b'!F46,'5.10b'!F46)</f>
        <v>1437</v>
      </c>
      <c r="G41" s="21">
        <f>SUM('5.8.b'!G47,'5.9b'!G46,'5.10b'!G46)</f>
        <v>188</v>
      </c>
    </row>
    <row r="42" spans="1:14" ht="15" customHeight="1" x14ac:dyDescent="0.25">
      <c r="B42" s="67" t="s">
        <v>152</v>
      </c>
      <c r="D42" s="3">
        <v>2023</v>
      </c>
      <c r="E42" s="21">
        <f t="shared" ref="E42:E43" si="9">SUM(F42:G42)</f>
        <v>1877</v>
      </c>
      <c r="F42" s="21">
        <f>SUM('5.8.b'!F48,'5.9b'!F47,'5.10b'!F47)</f>
        <v>1680</v>
      </c>
      <c r="G42" s="21">
        <f>SUM('5.8.b'!G48,'5.9b'!G47,'5.10b'!G47)</f>
        <v>197</v>
      </c>
    </row>
    <row r="43" spans="1:14" ht="15" customHeight="1" x14ac:dyDescent="0.25">
      <c r="D43" s="3">
        <v>2024</v>
      </c>
      <c r="E43" s="21">
        <f t="shared" si="9"/>
        <v>2164</v>
      </c>
      <c r="F43" s="21">
        <f>SUM('5.8.b'!F49,'5.9b'!F48,'5.10b'!F48)</f>
        <v>1912</v>
      </c>
      <c r="G43" s="21">
        <f>SUM('5.8.b'!G49,'5.9b'!G48,'5.10b'!G48)</f>
        <v>252</v>
      </c>
    </row>
    <row r="44" spans="1:14" ht="8.1" customHeight="1" x14ac:dyDescent="0.25">
      <c r="D44" s="24"/>
      <c r="E44" s="22"/>
      <c r="F44" s="22"/>
      <c r="G44" s="22"/>
    </row>
    <row r="45" spans="1:14" ht="15" customHeight="1" x14ac:dyDescent="0.2">
      <c r="B45" s="70" t="s">
        <v>60</v>
      </c>
      <c r="D45" s="3">
        <v>2022</v>
      </c>
      <c r="E45" s="21">
        <f>SUM(F45:G45)</f>
        <v>465</v>
      </c>
      <c r="F45" s="21">
        <f>SUM('5.8.b'!F51,'5.9b'!F50,'5.10b'!F50)</f>
        <v>421</v>
      </c>
      <c r="G45" s="21">
        <f>SUM('5.8.b'!G51,'5.9b'!G50,'5.10b'!G50)</f>
        <v>44</v>
      </c>
    </row>
    <row r="46" spans="1:14" ht="15" customHeight="1" x14ac:dyDescent="0.25">
      <c r="B46" s="67" t="s">
        <v>61</v>
      </c>
      <c r="D46" s="3">
        <v>2023</v>
      </c>
      <c r="E46" s="21">
        <f t="shared" ref="E46:E47" si="10">SUM(F46:G46)</f>
        <v>489</v>
      </c>
      <c r="F46" s="21">
        <f>SUM('5.8.b'!F52,'5.9b'!F51,'5.10b'!F51)</f>
        <v>423</v>
      </c>
      <c r="G46" s="21">
        <f>SUM('5.8.b'!G52,'5.9b'!G51,'5.10b'!G51)</f>
        <v>66</v>
      </c>
    </row>
    <row r="47" spans="1:14" ht="15" customHeight="1" x14ac:dyDescent="0.25">
      <c r="D47" s="3">
        <v>2024</v>
      </c>
      <c r="E47" s="21">
        <f t="shared" si="10"/>
        <v>522</v>
      </c>
      <c r="F47" s="21">
        <f>SUM('5.8.b'!F53,'5.9b'!F52,'5.10b'!F52)</f>
        <v>463</v>
      </c>
      <c r="G47" s="21">
        <f>SUM('5.8.b'!G53,'5.9b'!G52,'5.10b'!G52)</f>
        <v>59</v>
      </c>
    </row>
    <row r="48" spans="1:14" ht="8.1" customHeight="1" x14ac:dyDescent="0.25">
      <c r="D48" s="24"/>
      <c r="E48" s="22"/>
      <c r="F48" s="22"/>
      <c r="G48" s="22"/>
    </row>
    <row r="49" spans="1:14" ht="15" customHeight="1" x14ac:dyDescent="0.2">
      <c r="B49" s="65" t="s">
        <v>62</v>
      </c>
      <c r="D49" s="3">
        <v>2022</v>
      </c>
      <c r="E49" s="21">
        <f>SUM(F49:G49)</f>
        <v>1322</v>
      </c>
      <c r="F49" s="21">
        <f>SUM('5.8.b'!F55,'5.9b'!F54,'5.10b'!F54)</f>
        <v>1070</v>
      </c>
      <c r="G49" s="21">
        <f>SUM('5.8.b'!G55,'5.9b'!G54,'5.10b'!G54)</f>
        <v>252</v>
      </c>
    </row>
    <row r="50" spans="1:14" ht="15" customHeight="1" x14ac:dyDescent="0.25">
      <c r="B50" s="62" t="s">
        <v>63</v>
      </c>
      <c r="D50" s="3">
        <v>2023</v>
      </c>
      <c r="E50" s="21">
        <f t="shared" ref="E50:E51" si="11">SUM(F50:G50)</f>
        <v>1543</v>
      </c>
      <c r="F50" s="21">
        <f>SUM('5.8.b'!F56,'5.9b'!F55,'5.10b'!F55)</f>
        <v>1245</v>
      </c>
      <c r="G50" s="21">
        <f>SUM('5.8.b'!G56,'5.9b'!G55,'5.10b'!G55)</f>
        <v>298</v>
      </c>
    </row>
    <row r="51" spans="1:14" ht="15" customHeight="1" x14ac:dyDescent="0.25">
      <c r="D51" s="3">
        <v>2024</v>
      </c>
      <c r="E51" s="21">
        <f t="shared" si="11"/>
        <v>2204</v>
      </c>
      <c r="F51" s="21">
        <f>SUM('5.8.b'!F57,'5.9b'!F56,'5.10b'!F56)</f>
        <v>1897</v>
      </c>
      <c r="G51" s="21">
        <f>SUM('5.8.b'!G57,'5.9b'!G56,'5.10b'!G56)</f>
        <v>307</v>
      </c>
    </row>
    <row r="52" spans="1:14" ht="8.1" customHeight="1" thickBot="1" x14ac:dyDescent="0.3">
      <c r="A52" s="27"/>
      <c r="B52" s="28"/>
      <c r="C52" s="28"/>
      <c r="D52" s="29"/>
      <c r="E52" s="79"/>
      <c r="F52" s="79"/>
      <c r="G52" s="79"/>
      <c r="H52" s="151"/>
    </row>
    <row r="53" spans="1:14" s="34" customFormat="1" x14ac:dyDescent="0.25">
      <c r="A53" s="30"/>
      <c r="B53" s="31"/>
      <c r="C53" s="31"/>
      <c r="D53" s="32"/>
      <c r="E53" s="152"/>
      <c r="F53" s="152"/>
      <c r="G53" s="152"/>
      <c r="H53" s="153" t="s">
        <v>28</v>
      </c>
      <c r="I53" s="154"/>
      <c r="J53" s="154"/>
      <c r="K53" s="154"/>
      <c r="L53" s="154"/>
      <c r="M53" s="154"/>
      <c r="N53" s="154"/>
    </row>
    <row r="54" spans="1:14" s="30" customFormat="1" x14ac:dyDescent="0.25">
      <c r="A54" s="35"/>
      <c r="B54" s="31"/>
      <c r="C54" s="31"/>
      <c r="D54" s="32"/>
      <c r="E54" s="152"/>
      <c r="F54" s="152"/>
      <c r="G54" s="152"/>
      <c r="H54" s="155" t="s">
        <v>29</v>
      </c>
      <c r="I54" s="156"/>
      <c r="J54" s="156"/>
      <c r="K54" s="156"/>
      <c r="L54" s="156"/>
      <c r="M54" s="156"/>
      <c r="N54" s="156"/>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F5896-7889-42F2-AEC6-60FE9EC9ED61}">
  <sheetPr codeName="Sheet10"/>
  <dimension ref="A1:N85"/>
  <sheetViews>
    <sheetView showGridLines="0" view="pageBreakPreview" zoomScaleNormal="90" zoomScaleSheetLayoutView="100" workbookViewId="0">
      <selection activeCell="N10" sqref="N10"/>
    </sheetView>
  </sheetViews>
  <sheetFormatPr defaultColWidth="9.140625" defaultRowHeight="13.5" x14ac:dyDescent="0.25"/>
  <cols>
    <col min="1" max="1" width="1.7109375" style="1" customWidth="1"/>
    <col min="2" max="2" width="13.42578125" style="2" customWidth="1"/>
    <col min="3" max="3" width="8.42578125" style="2" customWidth="1"/>
    <col min="4" max="4" width="11.42578125" style="3" customWidth="1"/>
    <col min="5" max="5" width="17.85546875" style="131" customWidth="1"/>
    <col min="6" max="6" width="1.5703125" style="131" customWidth="1"/>
    <col min="7" max="9" width="16.8554687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ht="12" customHeight="1" x14ac:dyDescent="0.25">
      <c r="D8" s="1"/>
      <c r="E8" s="20"/>
      <c r="F8" s="20"/>
      <c r="G8" s="20"/>
      <c r="H8" s="20"/>
      <c r="I8" s="20"/>
    </row>
    <row r="9" spans="1:14" ht="12" customHeight="1" x14ac:dyDescent="0.25">
      <c r="D9" s="1"/>
      <c r="E9" s="20"/>
      <c r="F9" s="20"/>
      <c r="G9" s="20"/>
      <c r="H9" s="20"/>
      <c r="I9" s="20"/>
    </row>
    <row r="10" spans="1:14" ht="12" customHeight="1" x14ac:dyDescent="0.25">
      <c r="E10" s="20"/>
      <c r="F10" s="20"/>
    </row>
    <row r="11" spans="1:14" ht="12" customHeight="1" x14ac:dyDescent="0.25">
      <c r="E11" s="20"/>
      <c r="F11" s="20"/>
    </row>
    <row r="12" spans="1:14" s="7" customFormat="1" ht="15" customHeight="1" x14ac:dyDescent="0.25">
      <c r="B12" s="8" t="s">
        <v>212</v>
      </c>
      <c r="C12" s="9" t="s">
        <v>255</v>
      </c>
      <c r="D12" s="10"/>
      <c r="E12" s="134"/>
      <c r="F12" s="134"/>
      <c r="G12" s="134"/>
      <c r="H12" s="134"/>
      <c r="I12" s="134"/>
      <c r="J12" s="135"/>
      <c r="K12" s="136"/>
      <c r="L12" s="136"/>
      <c r="M12" s="136"/>
      <c r="N12" s="136"/>
    </row>
    <row r="13" spans="1:14" s="11" customFormat="1" ht="16.5" customHeight="1" x14ac:dyDescent="0.25">
      <c r="B13" s="12" t="s">
        <v>213</v>
      </c>
      <c r="C13" s="56" t="s">
        <v>278</v>
      </c>
      <c r="D13" s="56"/>
      <c r="E13" s="181"/>
      <c r="F13" s="181"/>
      <c r="G13" s="181"/>
      <c r="H13" s="181"/>
      <c r="I13" s="181"/>
      <c r="J13" s="138"/>
      <c r="K13" s="138"/>
      <c r="L13" s="138"/>
      <c r="M13" s="138"/>
      <c r="N13" s="138"/>
    </row>
    <row r="14" spans="1:14" ht="8.1" customHeight="1" thickBot="1" x14ac:dyDescent="0.3"/>
    <row r="15" spans="1:14" ht="4.5" customHeight="1" thickTop="1" x14ac:dyDescent="0.25">
      <c r="A15" s="40"/>
      <c r="B15" s="41"/>
      <c r="C15" s="41"/>
      <c r="D15" s="42"/>
      <c r="E15" s="139"/>
      <c r="F15" s="139"/>
      <c r="G15" s="139"/>
      <c r="H15" s="139"/>
      <c r="I15" s="139"/>
      <c r="J15" s="140"/>
    </row>
    <row r="16" spans="1:14" ht="15" customHeight="1" x14ac:dyDescent="0.25">
      <c r="A16" s="43"/>
      <c r="B16" s="44" t="s">
        <v>0</v>
      </c>
      <c r="C16" s="45"/>
      <c r="D16" s="61" t="s">
        <v>1</v>
      </c>
      <c r="E16" s="144" t="s">
        <v>101</v>
      </c>
      <c r="F16" s="141"/>
      <c r="G16" s="189" t="s">
        <v>100</v>
      </c>
      <c r="H16" s="189"/>
      <c r="I16" s="189"/>
      <c r="J16" s="142"/>
    </row>
    <row r="17" spans="1:14" ht="15" customHeight="1" x14ac:dyDescent="0.25">
      <c r="A17" s="43"/>
      <c r="B17" s="48" t="s">
        <v>2</v>
      </c>
      <c r="C17" s="45"/>
      <c r="D17" s="49" t="s">
        <v>3</v>
      </c>
      <c r="E17" s="145" t="s">
        <v>102</v>
      </c>
      <c r="F17" s="143"/>
      <c r="G17" s="186" t="s">
        <v>165</v>
      </c>
      <c r="H17" s="186"/>
      <c r="I17" s="186"/>
      <c r="J17" s="142"/>
    </row>
    <row r="18" spans="1:14" ht="15" customHeight="1" x14ac:dyDescent="0.25">
      <c r="A18" s="43"/>
      <c r="B18" s="48"/>
      <c r="C18" s="45"/>
      <c r="D18" s="49"/>
      <c r="E18" s="143"/>
      <c r="F18" s="143"/>
      <c r="G18" s="144" t="s">
        <v>20</v>
      </c>
      <c r="H18" s="144" t="s">
        <v>21</v>
      </c>
      <c r="I18" s="144" t="s">
        <v>22</v>
      </c>
      <c r="J18" s="142"/>
    </row>
    <row r="19" spans="1:14" ht="15" customHeight="1" x14ac:dyDescent="0.25">
      <c r="A19" s="43"/>
      <c r="B19" s="48"/>
      <c r="C19" s="45"/>
      <c r="D19" s="49"/>
      <c r="E19" s="143"/>
      <c r="F19" s="143"/>
      <c r="G19" s="145" t="s">
        <v>23</v>
      </c>
      <c r="H19" s="145" t="s">
        <v>24</v>
      </c>
      <c r="I19" s="145" t="s">
        <v>25</v>
      </c>
      <c r="J19" s="142"/>
    </row>
    <row r="20" spans="1:14" s="13" customFormat="1" ht="8.1" customHeight="1" x14ac:dyDescent="0.25">
      <c r="A20" s="51"/>
      <c r="B20" s="52"/>
      <c r="C20" s="51"/>
      <c r="D20" s="53"/>
      <c r="E20" s="146"/>
      <c r="F20" s="146"/>
      <c r="G20" s="146"/>
      <c r="H20" s="146"/>
      <c r="I20" s="146"/>
      <c r="J20" s="147"/>
      <c r="K20" s="148"/>
      <c r="L20" s="148"/>
      <c r="M20" s="148"/>
      <c r="N20" s="148"/>
    </row>
    <row r="21" spans="1:14" ht="8.1" customHeight="1" x14ac:dyDescent="0.25">
      <c r="A21" s="13"/>
      <c r="B21" s="14"/>
      <c r="C21" s="14"/>
      <c r="D21" s="15"/>
      <c r="E21" s="149"/>
      <c r="F21" s="149"/>
      <c r="G21" s="149"/>
      <c r="H21" s="149"/>
      <c r="I21" s="149"/>
      <c r="J21" s="148"/>
    </row>
    <row r="22" spans="1:14" ht="15" customHeight="1" x14ac:dyDescent="0.25">
      <c r="A22" s="13"/>
      <c r="B22" s="14" t="s">
        <v>4</v>
      </c>
      <c r="C22" s="17"/>
      <c r="D22" s="18">
        <v>2022</v>
      </c>
      <c r="E22" s="58">
        <f t="shared" ref="E22:E24" si="0">SUM(E26,E30,E34,E38,E42,E46,E50,E54,E58,E62,E66,E70,E74,E78)</f>
        <v>12605</v>
      </c>
      <c r="F22" s="59"/>
      <c r="G22" s="58">
        <f>SUM(G26,G30,G34,G38,G42,G46,G50,G54,G58,G62,G66,G70,G74,G78)</f>
        <v>8893</v>
      </c>
      <c r="H22" s="58">
        <f t="shared" ref="H22:I22" si="1">SUM(H26,H30,H34,H38,H42,H46,H50,H54,H58,H62,H66,H70,H74,H78)</f>
        <v>7873</v>
      </c>
      <c r="I22" s="58">
        <f t="shared" si="1"/>
        <v>1020</v>
      </c>
      <c r="J22" s="148"/>
    </row>
    <row r="23" spans="1:14" ht="15" customHeight="1" x14ac:dyDescent="0.25">
      <c r="B23" s="19"/>
      <c r="C23" s="19"/>
      <c r="D23" s="18">
        <v>2023</v>
      </c>
      <c r="E23" s="58">
        <f t="shared" si="0"/>
        <v>12388</v>
      </c>
      <c r="F23" s="59"/>
      <c r="G23" s="58">
        <f t="shared" ref="G23:I24" si="2">SUM(G27,G31,G35,G39,G43,G47,G51,G55,G59,G63,G67,G71,G75,G79)</f>
        <v>9855</v>
      </c>
      <c r="H23" s="58">
        <f t="shared" si="2"/>
        <v>8741</v>
      </c>
      <c r="I23" s="58">
        <f t="shared" si="2"/>
        <v>1114</v>
      </c>
    </row>
    <row r="24" spans="1:14" ht="15" customHeight="1" x14ac:dyDescent="0.25">
      <c r="B24" s="19"/>
      <c r="C24" s="19"/>
      <c r="D24" s="18">
        <v>2024</v>
      </c>
      <c r="E24" s="58">
        <f t="shared" si="0"/>
        <v>15771</v>
      </c>
      <c r="F24" s="59"/>
      <c r="G24" s="58">
        <f t="shared" si="2"/>
        <v>11480</v>
      </c>
      <c r="H24" s="58">
        <f t="shared" si="2"/>
        <v>10233</v>
      </c>
      <c r="I24" s="58">
        <f t="shared" si="2"/>
        <v>1247</v>
      </c>
    </row>
    <row r="25" spans="1:14" ht="8.1" customHeight="1" x14ac:dyDescent="0.25">
      <c r="D25" s="18"/>
      <c r="E25" s="59"/>
      <c r="F25" s="59"/>
      <c r="G25" s="59"/>
      <c r="H25" s="59"/>
      <c r="I25" s="59"/>
    </row>
    <row r="26" spans="1:14" ht="15" customHeight="1" x14ac:dyDescent="0.25">
      <c r="B26" s="2" t="s">
        <v>5</v>
      </c>
      <c r="D26" s="3">
        <v>2022</v>
      </c>
      <c r="E26" s="21">
        <v>1187</v>
      </c>
      <c r="G26" s="21">
        <f>SUM(H26:I26)</f>
        <v>732</v>
      </c>
      <c r="H26" s="21">
        <v>658</v>
      </c>
      <c r="I26" s="60">
        <v>74</v>
      </c>
    </row>
    <row r="27" spans="1:14" ht="15" customHeight="1" x14ac:dyDescent="0.25">
      <c r="D27" s="3">
        <v>2023</v>
      </c>
      <c r="E27" s="21">
        <v>1067</v>
      </c>
      <c r="G27" s="21">
        <f t="shared" ref="G27:G28" si="3">SUM(H27:I27)</f>
        <v>958</v>
      </c>
      <c r="H27" s="21">
        <v>867</v>
      </c>
      <c r="I27" s="21">
        <v>91</v>
      </c>
    </row>
    <row r="28" spans="1:14" ht="15" customHeight="1" x14ac:dyDescent="0.25">
      <c r="D28" s="3">
        <v>2024</v>
      </c>
      <c r="E28" s="21">
        <v>959</v>
      </c>
      <c r="G28" s="21">
        <f t="shared" si="3"/>
        <v>932</v>
      </c>
      <c r="H28" s="21">
        <v>840</v>
      </c>
      <c r="I28" s="60">
        <v>92</v>
      </c>
    </row>
    <row r="29" spans="1:14" ht="8.1" customHeight="1" x14ac:dyDescent="0.25">
      <c r="D29" s="24"/>
      <c r="E29" s="22"/>
      <c r="F29" s="170"/>
      <c r="G29" s="22"/>
      <c r="H29" s="22"/>
      <c r="I29" s="22"/>
    </row>
    <row r="30" spans="1:14" ht="15" customHeight="1" x14ac:dyDescent="0.25">
      <c r="B30" s="2" t="s">
        <v>6</v>
      </c>
      <c r="D30" s="3">
        <v>2022</v>
      </c>
      <c r="E30" s="21">
        <v>490</v>
      </c>
      <c r="G30" s="21">
        <f>SUM(H30:I30)</f>
        <v>622</v>
      </c>
      <c r="H30" s="21">
        <v>552</v>
      </c>
      <c r="I30" s="21">
        <v>70</v>
      </c>
    </row>
    <row r="31" spans="1:14" ht="15" customHeight="1" x14ac:dyDescent="0.25">
      <c r="D31" s="3">
        <v>2023</v>
      </c>
      <c r="E31" s="21">
        <v>423</v>
      </c>
      <c r="G31" s="21">
        <f t="shared" ref="G31:G32" si="4">SUM(H31:I31)</f>
        <v>752</v>
      </c>
      <c r="H31" s="21">
        <v>703</v>
      </c>
      <c r="I31" s="60">
        <v>49</v>
      </c>
    </row>
    <row r="32" spans="1:14" ht="15" customHeight="1" x14ac:dyDescent="0.25">
      <c r="D32" s="3">
        <v>2024</v>
      </c>
      <c r="E32" s="21">
        <v>1047</v>
      </c>
      <c r="G32" s="21">
        <f t="shared" si="4"/>
        <v>777</v>
      </c>
      <c r="H32" s="21">
        <v>723</v>
      </c>
      <c r="I32" s="60">
        <v>54</v>
      </c>
    </row>
    <row r="33" spans="1:14" ht="8.1" customHeight="1" x14ac:dyDescent="0.25">
      <c r="D33" s="24"/>
      <c r="E33" s="22"/>
      <c r="F33" s="170"/>
      <c r="G33" s="22"/>
      <c r="H33" s="22"/>
      <c r="I33" s="22"/>
    </row>
    <row r="34" spans="1:14" ht="15" customHeight="1" x14ac:dyDescent="0.25">
      <c r="B34" s="2" t="s">
        <v>7</v>
      </c>
      <c r="D34" s="3">
        <v>2022</v>
      </c>
      <c r="E34" s="21">
        <v>500</v>
      </c>
      <c r="G34" s="21">
        <f>SUM(H34:I34)</f>
        <v>353</v>
      </c>
      <c r="H34" s="21">
        <v>308</v>
      </c>
      <c r="I34" s="60">
        <v>45</v>
      </c>
    </row>
    <row r="35" spans="1:14" ht="15" customHeight="1" x14ac:dyDescent="0.25">
      <c r="D35" s="3">
        <v>2023</v>
      </c>
      <c r="E35" s="21">
        <v>342</v>
      </c>
      <c r="G35" s="21">
        <f t="shared" ref="G35:G36" si="5">SUM(H35:I35)</f>
        <v>365</v>
      </c>
      <c r="H35" s="21">
        <v>329</v>
      </c>
      <c r="I35" s="60">
        <v>36</v>
      </c>
    </row>
    <row r="36" spans="1:14" ht="15" customHeight="1" x14ac:dyDescent="0.25">
      <c r="D36" s="3">
        <v>2024</v>
      </c>
      <c r="E36" s="21">
        <v>580</v>
      </c>
      <c r="G36" s="21">
        <f t="shared" si="5"/>
        <v>354</v>
      </c>
      <c r="H36" s="21">
        <v>317</v>
      </c>
      <c r="I36" s="60">
        <v>37</v>
      </c>
    </row>
    <row r="37" spans="1:14" ht="8.1" customHeight="1" x14ac:dyDescent="0.25">
      <c r="D37" s="24"/>
      <c r="E37" s="22"/>
      <c r="F37" s="170"/>
      <c r="G37" s="22"/>
      <c r="H37" s="22"/>
      <c r="I37" s="22"/>
    </row>
    <row r="38" spans="1:14" ht="15" customHeight="1" x14ac:dyDescent="0.25">
      <c r="B38" s="2" t="s">
        <v>8</v>
      </c>
      <c r="D38" s="3">
        <v>2022</v>
      </c>
      <c r="E38" s="21">
        <v>841</v>
      </c>
      <c r="G38" s="21">
        <f>SUM(H38:I38)</f>
        <v>216</v>
      </c>
      <c r="H38" s="21">
        <v>190</v>
      </c>
      <c r="I38" s="60">
        <v>26</v>
      </c>
    </row>
    <row r="39" spans="1:14" ht="15" customHeight="1" x14ac:dyDescent="0.25">
      <c r="D39" s="3">
        <v>2023</v>
      </c>
      <c r="E39" s="21">
        <v>492</v>
      </c>
      <c r="G39" s="21">
        <f t="shared" ref="G39:G40" si="6">SUM(H39:I39)</f>
        <v>277</v>
      </c>
      <c r="H39" s="21">
        <v>232</v>
      </c>
      <c r="I39" s="60">
        <v>45</v>
      </c>
    </row>
    <row r="40" spans="1:14" s="2" customFormat="1" ht="15" customHeight="1" x14ac:dyDescent="0.25">
      <c r="A40" s="1"/>
      <c r="D40" s="3">
        <v>2024</v>
      </c>
      <c r="E40" s="21">
        <v>467</v>
      </c>
      <c r="F40" s="131"/>
      <c r="G40" s="21">
        <f t="shared" si="6"/>
        <v>355</v>
      </c>
      <c r="H40" s="21">
        <v>303</v>
      </c>
      <c r="I40" s="21">
        <v>52</v>
      </c>
      <c r="J40" s="20"/>
      <c r="K40" s="20"/>
      <c r="L40" s="150"/>
      <c r="M40" s="150"/>
      <c r="N40" s="150"/>
    </row>
    <row r="41" spans="1:14" ht="8.1" customHeight="1" x14ac:dyDescent="0.25">
      <c r="D41" s="24"/>
      <c r="E41" s="22"/>
      <c r="F41" s="170"/>
      <c r="G41" s="22"/>
      <c r="H41" s="22"/>
      <c r="I41" s="22"/>
    </row>
    <row r="42" spans="1:14" ht="15" customHeight="1" x14ac:dyDescent="0.25">
      <c r="A42" s="2"/>
      <c r="B42" s="2" t="s">
        <v>9</v>
      </c>
      <c r="D42" s="3">
        <v>2022</v>
      </c>
      <c r="E42" s="21">
        <v>753</v>
      </c>
      <c r="G42" s="21">
        <f>SUM(H42:I42)</f>
        <v>629</v>
      </c>
      <c r="H42" s="21">
        <v>540</v>
      </c>
      <c r="I42" s="60">
        <v>89</v>
      </c>
    </row>
    <row r="43" spans="1:14" ht="15" customHeight="1" x14ac:dyDescent="0.25">
      <c r="D43" s="3">
        <v>2023</v>
      </c>
      <c r="E43" s="21">
        <v>903</v>
      </c>
      <c r="G43" s="21">
        <f t="shared" ref="G43:G44" si="7">SUM(H43:I43)</f>
        <v>577</v>
      </c>
      <c r="H43" s="21">
        <v>508</v>
      </c>
      <c r="I43" s="60">
        <v>69</v>
      </c>
    </row>
    <row r="44" spans="1:14" ht="15" customHeight="1" x14ac:dyDescent="0.25">
      <c r="D44" s="3">
        <v>2024</v>
      </c>
      <c r="E44" s="21">
        <v>647</v>
      </c>
      <c r="G44" s="21">
        <f t="shared" si="7"/>
        <v>603</v>
      </c>
      <c r="H44" s="21">
        <v>541</v>
      </c>
      <c r="I44" s="21">
        <v>62</v>
      </c>
    </row>
    <row r="45" spans="1:14" ht="8.1" customHeight="1" x14ac:dyDescent="0.25">
      <c r="D45" s="24"/>
      <c r="E45" s="22"/>
      <c r="F45" s="170"/>
      <c r="G45" s="22"/>
      <c r="H45" s="22"/>
      <c r="I45" s="22"/>
    </row>
    <row r="46" spans="1:14" ht="15" customHeight="1" x14ac:dyDescent="0.25">
      <c r="B46" s="2" t="s">
        <v>10</v>
      </c>
      <c r="D46" s="3">
        <v>2022</v>
      </c>
      <c r="E46" s="21">
        <v>2793</v>
      </c>
      <c r="G46" s="21">
        <f>SUM(H46:I46)</f>
        <v>539</v>
      </c>
      <c r="H46" s="21">
        <v>505</v>
      </c>
      <c r="I46" s="21">
        <v>34</v>
      </c>
    </row>
    <row r="47" spans="1:14" ht="15" customHeight="1" x14ac:dyDescent="0.25">
      <c r="D47" s="3">
        <v>2023</v>
      </c>
      <c r="E47" s="21">
        <v>838</v>
      </c>
      <c r="G47" s="21">
        <f t="shared" ref="G47:G48" si="8">SUM(H47:I47)</f>
        <v>451</v>
      </c>
      <c r="H47" s="21">
        <v>417</v>
      </c>
      <c r="I47" s="60">
        <v>34</v>
      </c>
    </row>
    <row r="48" spans="1:14" ht="15" customHeight="1" x14ac:dyDescent="0.25">
      <c r="D48" s="3">
        <v>2024</v>
      </c>
      <c r="E48" s="21">
        <v>613</v>
      </c>
      <c r="G48" s="21">
        <f t="shared" si="8"/>
        <v>596</v>
      </c>
      <c r="H48" s="21">
        <v>551</v>
      </c>
      <c r="I48" s="60">
        <v>45</v>
      </c>
    </row>
    <row r="49" spans="2:14" ht="8.1" customHeight="1" x14ac:dyDescent="0.25">
      <c r="D49" s="24"/>
      <c r="E49" s="22"/>
      <c r="F49" s="170"/>
      <c r="G49" s="22"/>
      <c r="H49" s="22"/>
      <c r="I49" s="22"/>
    </row>
    <row r="50" spans="2:14" ht="15" customHeight="1" x14ac:dyDescent="0.25">
      <c r="B50" s="2" t="s">
        <v>11</v>
      </c>
      <c r="D50" s="3">
        <v>2022</v>
      </c>
      <c r="E50" s="21">
        <v>460</v>
      </c>
      <c r="G50" s="21">
        <f>SUM(H50:I50)</f>
        <v>622</v>
      </c>
      <c r="H50" s="21">
        <v>569</v>
      </c>
      <c r="I50" s="60">
        <v>53</v>
      </c>
    </row>
    <row r="51" spans="2:14" ht="15" customHeight="1" x14ac:dyDescent="0.25">
      <c r="D51" s="3">
        <v>2023</v>
      </c>
      <c r="E51" s="21">
        <v>2916</v>
      </c>
      <c r="G51" s="21">
        <f t="shared" ref="G51:G52" si="9">SUM(H51:I51)</f>
        <v>914</v>
      </c>
      <c r="H51" s="21">
        <v>828</v>
      </c>
      <c r="I51" s="60">
        <v>86</v>
      </c>
    </row>
    <row r="52" spans="2:14" ht="15" customHeight="1" x14ac:dyDescent="0.25">
      <c r="D52" s="3">
        <v>2024</v>
      </c>
      <c r="E52" s="21">
        <v>1961</v>
      </c>
      <c r="G52" s="21">
        <f t="shared" si="9"/>
        <v>1386</v>
      </c>
      <c r="H52" s="21">
        <v>1261</v>
      </c>
      <c r="I52" s="60">
        <v>125</v>
      </c>
    </row>
    <row r="53" spans="2:14" ht="8.1" customHeight="1" x14ac:dyDescent="0.25">
      <c r="D53" s="24"/>
      <c r="E53" s="22"/>
      <c r="F53" s="170"/>
      <c r="G53" s="22"/>
      <c r="H53" s="22"/>
      <c r="I53" s="22"/>
    </row>
    <row r="54" spans="2:14" ht="15" customHeight="1" x14ac:dyDescent="0.25">
      <c r="B54" s="2" t="s">
        <v>12</v>
      </c>
      <c r="D54" s="3">
        <v>2022</v>
      </c>
      <c r="E54" s="21">
        <v>1102</v>
      </c>
      <c r="G54" s="21">
        <f>SUM(H54:I54)</f>
        <v>93</v>
      </c>
      <c r="H54" s="21">
        <v>87</v>
      </c>
      <c r="I54" s="60">
        <v>6</v>
      </c>
    </row>
    <row r="55" spans="2:14" ht="15" customHeight="1" x14ac:dyDescent="0.25">
      <c r="D55" s="3">
        <v>2023</v>
      </c>
      <c r="E55" s="21">
        <v>390</v>
      </c>
      <c r="G55" s="21">
        <f t="shared" ref="G55:G56" si="10">SUM(H55:I55)</f>
        <v>81</v>
      </c>
      <c r="H55" s="60">
        <v>75</v>
      </c>
      <c r="I55" s="60">
        <v>6</v>
      </c>
    </row>
    <row r="56" spans="2:14" ht="15" customHeight="1" x14ac:dyDescent="0.25">
      <c r="D56" s="3">
        <v>2024</v>
      </c>
      <c r="E56" s="21">
        <v>196</v>
      </c>
      <c r="G56" s="21">
        <f t="shared" si="10"/>
        <v>111</v>
      </c>
      <c r="H56" s="21">
        <v>99</v>
      </c>
      <c r="I56" s="60">
        <v>12</v>
      </c>
    </row>
    <row r="57" spans="2:14" ht="8.1" customHeight="1" x14ac:dyDescent="0.25">
      <c r="D57" s="24"/>
      <c r="E57" s="22"/>
      <c r="F57" s="170"/>
      <c r="G57" s="22"/>
      <c r="H57" s="22"/>
      <c r="I57" s="22"/>
    </row>
    <row r="58" spans="2:14" ht="15" customHeight="1" x14ac:dyDescent="0.25">
      <c r="B58" s="2" t="s">
        <v>13</v>
      </c>
      <c r="D58" s="3">
        <v>2022</v>
      </c>
      <c r="E58" s="21">
        <v>1223</v>
      </c>
      <c r="G58" s="21">
        <f>SUM(H58:I58)</f>
        <v>614</v>
      </c>
      <c r="H58" s="21">
        <v>540</v>
      </c>
      <c r="I58" s="60">
        <v>74</v>
      </c>
    </row>
    <row r="59" spans="2:14" ht="15" customHeight="1" x14ac:dyDescent="0.25">
      <c r="D59" s="3">
        <v>2023</v>
      </c>
      <c r="E59" s="21">
        <v>963</v>
      </c>
      <c r="G59" s="21">
        <f t="shared" ref="G59:G60" si="11">SUM(H59:I59)</f>
        <v>625</v>
      </c>
      <c r="H59" s="21">
        <v>525</v>
      </c>
      <c r="I59" s="21">
        <v>100</v>
      </c>
    </row>
    <row r="60" spans="2:14" ht="15" customHeight="1" x14ac:dyDescent="0.25">
      <c r="D60" s="3">
        <v>2024</v>
      </c>
      <c r="E60" s="21">
        <v>930</v>
      </c>
      <c r="G60" s="21">
        <f t="shared" si="11"/>
        <v>675</v>
      </c>
      <c r="H60" s="21">
        <v>579</v>
      </c>
      <c r="I60" s="21">
        <v>96</v>
      </c>
    </row>
    <row r="61" spans="2:14" ht="8.1" customHeight="1" x14ac:dyDescent="0.25">
      <c r="D61" s="24"/>
      <c r="E61" s="22"/>
      <c r="F61" s="170"/>
      <c r="G61" s="22"/>
      <c r="H61" s="22"/>
      <c r="I61" s="22"/>
    </row>
    <row r="62" spans="2:14" ht="15" customHeight="1" x14ac:dyDescent="0.25">
      <c r="B62" s="2" t="s">
        <v>14</v>
      </c>
      <c r="D62" s="3">
        <v>2022</v>
      </c>
      <c r="E62" s="21">
        <v>308</v>
      </c>
      <c r="G62" s="21">
        <f>SUM(H62:I62)</f>
        <v>839</v>
      </c>
      <c r="H62" s="21">
        <v>780</v>
      </c>
      <c r="I62" s="60">
        <v>59</v>
      </c>
      <c r="L62" s="22"/>
      <c r="M62" s="158"/>
      <c r="N62" s="159"/>
    </row>
    <row r="63" spans="2:14" ht="15" customHeight="1" x14ac:dyDescent="0.25">
      <c r="D63" s="3">
        <v>2023</v>
      </c>
      <c r="E63" s="21">
        <v>1123</v>
      </c>
      <c r="G63" s="21">
        <f t="shared" ref="G63:G64" si="12">SUM(H63:I63)</f>
        <v>874</v>
      </c>
      <c r="H63" s="21">
        <v>812</v>
      </c>
      <c r="I63" s="21">
        <v>62</v>
      </c>
      <c r="L63" s="22"/>
      <c r="M63" s="158"/>
      <c r="N63" s="158"/>
    </row>
    <row r="64" spans="2:14" ht="15" customHeight="1" x14ac:dyDescent="0.25">
      <c r="D64" s="3">
        <v>2024</v>
      </c>
      <c r="E64" s="21">
        <v>1289</v>
      </c>
      <c r="G64" s="21">
        <f t="shared" si="12"/>
        <v>858</v>
      </c>
      <c r="H64" s="21">
        <v>804</v>
      </c>
      <c r="I64" s="60">
        <v>54</v>
      </c>
    </row>
    <row r="65" spans="1:10" ht="8.1" customHeight="1" x14ac:dyDescent="0.25">
      <c r="D65" s="24"/>
      <c r="E65" s="22"/>
      <c r="F65" s="170"/>
      <c r="G65" s="22"/>
      <c r="H65" s="22"/>
      <c r="I65" s="22"/>
    </row>
    <row r="66" spans="1:10" ht="15" customHeight="1" x14ac:dyDescent="0.25">
      <c r="B66" s="2" t="s">
        <v>15</v>
      </c>
      <c r="D66" s="3">
        <v>2022</v>
      </c>
      <c r="E66" s="21">
        <v>832</v>
      </c>
      <c r="G66" s="21">
        <f>SUM(H66:I66)</f>
        <v>820</v>
      </c>
      <c r="H66" s="21">
        <v>768</v>
      </c>
      <c r="I66" s="21">
        <v>52</v>
      </c>
    </row>
    <row r="67" spans="1:10" ht="15" customHeight="1" x14ac:dyDescent="0.25">
      <c r="D67" s="3">
        <v>2023</v>
      </c>
      <c r="E67" s="21">
        <v>1014</v>
      </c>
      <c r="G67" s="21">
        <f t="shared" ref="G67:G68" si="13">SUM(H67:I67)</f>
        <v>889</v>
      </c>
      <c r="H67" s="21">
        <v>820</v>
      </c>
      <c r="I67" s="60">
        <v>69</v>
      </c>
    </row>
    <row r="68" spans="1:10" ht="15" customHeight="1" x14ac:dyDescent="0.25">
      <c r="D68" s="3">
        <v>2024</v>
      </c>
      <c r="E68" s="21">
        <v>1673</v>
      </c>
      <c r="G68" s="21">
        <f t="shared" si="13"/>
        <v>1042</v>
      </c>
      <c r="H68" s="21">
        <v>970</v>
      </c>
      <c r="I68" s="21">
        <v>72</v>
      </c>
    </row>
    <row r="69" spans="1:10" ht="8.1" customHeight="1" x14ac:dyDescent="0.25">
      <c r="D69" s="24"/>
      <c r="E69" s="22"/>
      <c r="F69" s="170"/>
      <c r="G69" s="22"/>
      <c r="H69" s="22"/>
      <c r="I69" s="22"/>
    </row>
    <row r="70" spans="1:10" ht="15" customHeight="1" x14ac:dyDescent="0.25">
      <c r="B70" s="2" t="s">
        <v>16</v>
      </c>
      <c r="D70" s="3">
        <v>2022</v>
      </c>
      <c r="E70" s="21">
        <v>1425</v>
      </c>
      <c r="G70" s="21">
        <f>SUM(H70:I70)</f>
        <v>1726</v>
      </c>
      <c r="H70" s="21">
        <v>1478</v>
      </c>
      <c r="I70" s="21">
        <v>248</v>
      </c>
    </row>
    <row r="71" spans="1:10" ht="15" customHeight="1" x14ac:dyDescent="0.25">
      <c r="D71" s="3">
        <v>2023</v>
      </c>
      <c r="E71" s="21">
        <v>1322</v>
      </c>
      <c r="G71" s="21">
        <f t="shared" ref="G71:G72" si="14">SUM(H71:I71)</f>
        <v>2045</v>
      </c>
      <c r="H71" s="21">
        <v>1752</v>
      </c>
      <c r="I71" s="21">
        <v>293</v>
      </c>
    </row>
    <row r="72" spans="1:10" ht="15" customHeight="1" x14ac:dyDescent="0.25">
      <c r="D72" s="3">
        <v>2024</v>
      </c>
      <c r="E72" s="21">
        <v>2265</v>
      </c>
      <c r="G72" s="21">
        <f t="shared" si="14"/>
        <v>2066</v>
      </c>
      <c r="H72" s="21">
        <v>1794</v>
      </c>
      <c r="I72" s="21">
        <v>272</v>
      </c>
    </row>
    <row r="73" spans="1:10" ht="8.1" customHeight="1" x14ac:dyDescent="0.25">
      <c r="D73" s="24"/>
      <c r="E73" s="22"/>
      <c r="F73" s="170"/>
      <c r="G73" s="22"/>
      <c r="H73" s="22"/>
      <c r="I73" s="22"/>
    </row>
    <row r="74" spans="1:10" ht="15" customHeight="1" x14ac:dyDescent="0.25">
      <c r="B74" s="2" t="s">
        <v>17</v>
      </c>
      <c r="D74" s="3">
        <v>2022</v>
      </c>
      <c r="E74" s="21">
        <v>131</v>
      </c>
      <c r="G74" s="21">
        <f>SUM(H74:I74)</f>
        <v>332</v>
      </c>
      <c r="H74" s="21">
        <v>308</v>
      </c>
      <c r="I74" s="60">
        <v>24</v>
      </c>
    </row>
    <row r="75" spans="1:10" ht="15" customHeight="1" x14ac:dyDescent="0.25">
      <c r="D75" s="3">
        <v>2023</v>
      </c>
      <c r="E75" s="21">
        <v>93</v>
      </c>
      <c r="G75" s="21">
        <f t="shared" ref="G75:G76" si="15">SUM(H75:I75)</f>
        <v>283</v>
      </c>
      <c r="H75" s="21">
        <v>270</v>
      </c>
      <c r="I75" s="60">
        <v>13</v>
      </c>
    </row>
    <row r="76" spans="1:10" ht="15" customHeight="1" x14ac:dyDescent="0.25">
      <c r="D76" s="3">
        <v>2024</v>
      </c>
      <c r="E76" s="21">
        <v>575</v>
      </c>
      <c r="G76" s="21">
        <f t="shared" si="15"/>
        <v>456</v>
      </c>
      <c r="H76" s="21">
        <v>438</v>
      </c>
      <c r="I76" s="60">
        <v>18</v>
      </c>
    </row>
    <row r="77" spans="1:10" ht="8.1" customHeight="1" x14ac:dyDescent="0.25">
      <c r="D77" s="24"/>
      <c r="E77" s="22"/>
      <c r="F77" s="170"/>
      <c r="G77" s="22"/>
      <c r="H77" s="22"/>
      <c r="I77" s="22"/>
    </row>
    <row r="78" spans="1:10" ht="15" customHeight="1" x14ac:dyDescent="0.25">
      <c r="B78" s="2" t="s">
        <v>146</v>
      </c>
      <c r="D78" s="3">
        <v>2022</v>
      </c>
      <c r="E78" s="21">
        <v>560</v>
      </c>
      <c r="G78" s="21">
        <f>SUM(H78:I78)</f>
        <v>756</v>
      </c>
      <c r="H78" s="21">
        <v>590</v>
      </c>
      <c r="I78" s="21">
        <v>166</v>
      </c>
    </row>
    <row r="79" spans="1:10" ht="15" customHeight="1" x14ac:dyDescent="0.25">
      <c r="D79" s="3">
        <v>2023</v>
      </c>
      <c r="E79" s="21">
        <v>502</v>
      </c>
      <c r="G79" s="21">
        <f t="shared" ref="G79:G80" si="16">SUM(H79:I79)</f>
        <v>764</v>
      </c>
      <c r="H79" s="21">
        <v>603</v>
      </c>
      <c r="I79" s="60">
        <v>161</v>
      </c>
    </row>
    <row r="80" spans="1:10" ht="15" customHeight="1" x14ac:dyDescent="0.25">
      <c r="A80" s="13"/>
      <c r="B80" s="26"/>
      <c r="C80" s="26"/>
      <c r="D80" s="3">
        <v>2024</v>
      </c>
      <c r="E80" s="21">
        <v>2569</v>
      </c>
      <c r="G80" s="21">
        <f t="shared" si="16"/>
        <v>1269</v>
      </c>
      <c r="H80" s="21">
        <v>1013</v>
      </c>
      <c r="I80" s="21">
        <v>256</v>
      </c>
      <c r="J80" s="148"/>
    </row>
    <row r="81" spans="1:14" ht="8.1" customHeight="1" thickBot="1" x14ac:dyDescent="0.3">
      <c r="A81" s="27"/>
      <c r="B81" s="28"/>
      <c r="C81" s="28"/>
      <c r="D81" s="29"/>
      <c r="E81" s="79"/>
      <c r="F81" s="79"/>
      <c r="G81" s="79"/>
      <c r="H81" s="79"/>
      <c r="I81" s="79"/>
      <c r="J81" s="151"/>
    </row>
    <row r="82" spans="1:14" s="34" customFormat="1" x14ac:dyDescent="0.25">
      <c r="A82" s="30"/>
      <c r="B82" s="31"/>
      <c r="C82" s="31"/>
      <c r="D82" s="32"/>
      <c r="E82" s="152"/>
      <c r="F82" s="152"/>
      <c r="G82" s="152"/>
      <c r="H82" s="152"/>
      <c r="I82" s="152"/>
      <c r="J82" s="153" t="s">
        <v>28</v>
      </c>
      <c r="K82" s="154"/>
      <c r="L82" s="154"/>
      <c r="M82" s="154"/>
      <c r="N82" s="154"/>
    </row>
    <row r="83" spans="1:14" s="30" customFormat="1" x14ac:dyDescent="0.25">
      <c r="A83" s="31" t="s">
        <v>147</v>
      </c>
      <c r="B83" s="31"/>
      <c r="C83" s="31"/>
      <c r="D83" s="32"/>
      <c r="E83" s="152"/>
      <c r="F83" s="152"/>
      <c r="G83" s="152"/>
      <c r="H83" s="152"/>
      <c r="I83" s="152"/>
      <c r="J83" s="155" t="s">
        <v>29</v>
      </c>
      <c r="K83" s="156"/>
      <c r="L83" s="156"/>
      <c r="M83" s="156"/>
      <c r="N83" s="156"/>
    </row>
    <row r="84" spans="1:14" x14ac:dyDescent="0.25">
      <c r="A84" s="31" t="s">
        <v>148</v>
      </c>
    </row>
    <row r="85" spans="1:14" x14ac:dyDescent="0.25">
      <c r="A85" s="31" t="s">
        <v>149</v>
      </c>
    </row>
  </sheetData>
  <mergeCells count="2">
    <mergeCell ref="G16:I16"/>
    <mergeCell ref="G17:I17"/>
  </mergeCells>
  <printOptions horizontalCentered="1"/>
  <pageMargins left="0.39370078740157483" right="0.39370078740157483" top="0.59055118110236227" bottom="0.39370078740157483" header="0.31496062992125984" footer="0.31496062992125984"/>
  <pageSetup paperSize="9" scale="72" fitToWidth="0" orientation="portrait" r:id="rId1"/>
  <headerFooter>
    <oddHeader xml:space="preserve">&amp;R&amp;"-,Bold"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11340-73B5-4FB4-B9B0-A83CE8523C37}">
  <sheetPr codeName="Sheet11"/>
  <dimension ref="A1:N63"/>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7109375" style="2" customWidth="1"/>
    <col min="3" max="3" width="7.28515625" style="2" customWidth="1"/>
    <col min="4" max="4" width="16" style="3" customWidth="1"/>
    <col min="5" max="7" width="19.710937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row r="9" spans="2:14" ht="12" customHeight="1" x14ac:dyDescent="0.25"/>
    <row r="10" spans="2:14" ht="12" customHeight="1" x14ac:dyDescent="0.25"/>
    <row r="11" spans="2:14" ht="12" customHeight="1" x14ac:dyDescent="0.25"/>
    <row r="12" spans="2:14" s="7" customFormat="1" ht="15" customHeight="1" x14ac:dyDescent="0.25">
      <c r="B12" s="8" t="s">
        <v>214</v>
      </c>
      <c r="C12" s="9" t="s">
        <v>125</v>
      </c>
      <c r="D12" s="10"/>
      <c r="E12" s="134"/>
      <c r="F12" s="134"/>
      <c r="G12" s="134"/>
      <c r="H12" s="135"/>
      <c r="I12" s="136"/>
      <c r="J12" s="136"/>
      <c r="K12" s="136"/>
      <c r="L12" s="136"/>
      <c r="M12" s="136"/>
      <c r="N12" s="136"/>
    </row>
    <row r="13" spans="2:14" s="7" customFormat="1" ht="15" customHeight="1" x14ac:dyDescent="0.25">
      <c r="B13" s="8"/>
      <c r="C13" s="9" t="s">
        <v>157</v>
      </c>
      <c r="D13" s="10"/>
      <c r="E13" s="134"/>
      <c r="F13" s="134"/>
      <c r="G13" s="134"/>
      <c r="H13" s="135"/>
      <c r="I13" s="136"/>
      <c r="J13" s="136"/>
      <c r="K13" s="136"/>
      <c r="L13" s="136"/>
      <c r="M13" s="136"/>
      <c r="N13" s="136"/>
    </row>
    <row r="14" spans="2:14" s="11" customFormat="1" ht="16.5" customHeight="1" x14ac:dyDescent="0.25">
      <c r="B14" s="12" t="s">
        <v>215</v>
      </c>
      <c r="C14" s="56" t="s">
        <v>75</v>
      </c>
      <c r="D14" s="39"/>
      <c r="E14" s="137"/>
      <c r="F14" s="137"/>
      <c r="G14" s="137"/>
      <c r="H14" s="138"/>
      <c r="I14" s="138"/>
      <c r="J14" s="138"/>
      <c r="K14" s="138"/>
      <c r="L14" s="138"/>
      <c r="M14" s="138"/>
      <c r="N14" s="138"/>
    </row>
    <row r="15" spans="2:14" ht="8.1" customHeight="1" x14ac:dyDescent="0.25"/>
    <row r="16" spans="2:14" ht="19.5" customHeight="1" thickBot="1" x14ac:dyDescent="0.3">
      <c r="E16" s="3"/>
      <c r="F16" s="3"/>
      <c r="G16" s="3"/>
      <c r="H16" s="6" t="s">
        <v>297</v>
      </c>
      <c r="I16" s="1"/>
      <c r="J16" s="1"/>
      <c r="K16" s="1"/>
      <c r="L16" s="1"/>
      <c r="M16" s="1"/>
      <c r="N16" s="1"/>
    </row>
    <row r="17" spans="1:14" ht="4.5" customHeight="1" thickTop="1" x14ac:dyDescent="0.25">
      <c r="A17" s="40"/>
      <c r="B17" s="41"/>
      <c r="C17" s="41"/>
      <c r="D17" s="42"/>
      <c r="E17" s="139"/>
      <c r="F17" s="139"/>
      <c r="G17" s="139"/>
      <c r="H17" s="140"/>
    </row>
    <row r="18" spans="1:14" ht="15" customHeight="1" x14ac:dyDescent="0.2">
      <c r="A18" s="43"/>
      <c r="B18" s="63" t="s">
        <v>32</v>
      </c>
      <c r="C18" s="45"/>
      <c r="D18" s="61" t="s">
        <v>1</v>
      </c>
      <c r="E18" s="144" t="s">
        <v>20</v>
      </c>
      <c r="F18" s="144" t="s">
        <v>21</v>
      </c>
      <c r="G18" s="144" t="s">
        <v>22</v>
      </c>
      <c r="H18" s="142"/>
    </row>
    <row r="19" spans="1:14" ht="15" customHeight="1" x14ac:dyDescent="0.25">
      <c r="A19" s="43"/>
      <c r="B19" s="64" t="s">
        <v>33</v>
      </c>
      <c r="C19" s="45"/>
      <c r="D19" s="49" t="s">
        <v>3</v>
      </c>
      <c r="E19" s="145" t="s">
        <v>23</v>
      </c>
      <c r="F19" s="145" t="s">
        <v>24</v>
      </c>
      <c r="G19" s="145" t="s">
        <v>25</v>
      </c>
      <c r="H19" s="142"/>
    </row>
    <row r="20" spans="1:14" s="13" customFormat="1" ht="8.1" customHeight="1" x14ac:dyDescent="0.25">
      <c r="A20" s="51"/>
      <c r="B20" s="52"/>
      <c r="C20" s="51"/>
      <c r="D20" s="53"/>
      <c r="E20" s="146"/>
      <c r="F20" s="146"/>
      <c r="G20" s="146"/>
      <c r="H20" s="147"/>
      <c r="I20" s="148"/>
      <c r="J20" s="148"/>
      <c r="K20" s="148"/>
      <c r="L20" s="148"/>
      <c r="M20" s="148"/>
      <c r="N20" s="148"/>
    </row>
    <row r="21" spans="1:14" ht="8.1" customHeight="1" x14ac:dyDescent="0.25">
      <c r="A21" s="13"/>
      <c r="B21" s="14"/>
      <c r="C21" s="14"/>
      <c r="D21" s="15"/>
      <c r="E21" s="149"/>
      <c r="F21" s="149"/>
      <c r="G21" s="149"/>
      <c r="H21" s="148"/>
    </row>
    <row r="22" spans="1:14" ht="15" customHeight="1" x14ac:dyDescent="0.25">
      <c r="A22" s="13"/>
      <c r="B22" s="14" t="s">
        <v>20</v>
      </c>
      <c r="C22" s="17"/>
      <c r="D22" s="18">
        <v>2022</v>
      </c>
      <c r="E22" s="58">
        <f>SUM(E26,E30,E34,E38,E42,E46,E50,E54,E58)</f>
        <v>8893</v>
      </c>
      <c r="F22" s="58">
        <f t="shared" ref="F22:G22" si="0">SUM(F26,F30,F34,F38,F42,F46,F50,F54,F58)</f>
        <v>7873</v>
      </c>
      <c r="G22" s="58">
        <f t="shared" si="0"/>
        <v>1020</v>
      </c>
      <c r="H22" s="148"/>
    </row>
    <row r="23" spans="1:14" ht="15" customHeight="1" x14ac:dyDescent="0.25">
      <c r="B23" s="62" t="s">
        <v>23</v>
      </c>
      <c r="C23" s="19"/>
      <c r="D23" s="18">
        <v>2023</v>
      </c>
      <c r="E23" s="58">
        <f t="shared" ref="E23:G24" si="1">SUM(E27,E31,E35,E39,E43,E47,E51,E55,E59)</f>
        <v>9855</v>
      </c>
      <c r="F23" s="58">
        <f t="shared" si="1"/>
        <v>8741</v>
      </c>
      <c r="G23" s="58">
        <f t="shared" si="1"/>
        <v>1114</v>
      </c>
    </row>
    <row r="24" spans="1:14" ht="15" customHeight="1" x14ac:dyDescent="0.25">
      <c r="B24" s="19"/>
      <c r="C24" s="19"/>
      <c r="D24" s="18">
        <v>2024</v>
      </c>
      <c r="E24" s="58">
        <f t="shared" si="1"/>
        <v>11480</v>
      </c>
      <c r="F24" s="58">
        <f t="shared" si="1"/>
        <v>10233</v>
      </c>
      <c r="G24" s="58">
        <f t="shared" si="1"/>
        <v>1247</v>
      </c>
    </row>
    <row r="25" spans="1:14" ht="8.1" customHeight="1" x14ac:dyDescent="0.25">
      <c r="D25" s="18"/>
      <c r="E25" s="59"/>
      <c r="F25" s="59"/>
      <c r="G25" s="59"/>
    </row>
    <row r="26" spans="1:14" ht="15" customHeight="1" x14ac:dyDescent="0.25">
      <c r="B26" s="19" t="s">
        <v>35</v>
      </c>
      <c r="D26" s="3">
        <v>2022</v>
      </c>
      <c r="E26" s="21">
        <f t="shared" ref="E26:E28" si="2">SUM(F26:G26)</f>
        <v>23</v>
      </c>
      <c r="F26" s="60">
        <v>17</v>
      </c>
      <c r="G26" s="60">
        <v>6</v>
      </c>
    </row>
    <row r="27" spans="1:14" ht="15" customHeight="1" x14ac:dyDescent="0.25">
      <c r="B27" s="62" t="s">
        <v>34</v>
      </c>
      <c r="D27" s="3">
        <v>2023</v>
      </c>
      <c r="E27" s="21">
        <f t="shared" si="2"/>
        <v>1</v>
      </c>
      <c r="F27" s="60">
        <v>1</v>
      </c>
      <c r="G27" s="60" t="s">
        <v>19</v>
      </c>
    </row>
    <row r="28" spans="1:14" ht="15" customHeight="1" x14ac:dyDescent="0.25">
      <c r="D28" s="3">
        <v>2024</v>
      </c>
      <c r="E28" s="21">
        <f t="shared" si="2"/>
        <v>35</v>
      </c>
      <c r="F28" s="60">
        <v>29</v>
      </c>
      <c r="G28" s="60">
        <v>6</v>
      </c>
    </row>
    <row r="29" spans="1:14" ht="8.1" customHeight="1" x14ac:dyDescent="0.25">
      <c r="D29" s="24"/>
      <c r="E29" s="22"/>
      <c r="F29" s="22"/>
      <c r="G29" s="22"/>
    </row>
    <row r="30" spans="1:14" ht="15" customHeight="1" x14ac:dyDescent="0.25">
      <c r="B30" s="19" t="s">
        <v>36</v>
      </c>
      <c r="D30" s="3">
        <v>2022</v>
      </c>
      <c r="E30" s="21">
        <f>SUM(F30:G30)</f>
        <v>43</v>
      </c>
      <c r="F30" s="21">
        <v>39</v>
      </c>
      <c r="G30" s="60">
        <v>4</v>
      </c>
    </row>
    <row r="31" spans="1:14" ht="15" customHeight="1" x14ac:dyDescent="0.25">
      <c r="B31" s="62" t="s">
        <v>37</v>
      </c>
      <c r="D31" s="3">
        <v>2023</v>
      </c>
      <c r="E31" s="21">
        <f t="shared" ref="E31:E32" si="3">SUM(F31:G31)</f>
        <v>4</v>
      </c>
      <c r="F31" s="60">
        <v>2</v>
      </c>
      <c r="G31" s="60">
        <v>2</v>
      </c>
    </row>
    <row r="32" spans="1:14" ht="15" customHeight="1" x14ac:dyDescent="0.25">
      <c r="D32" s="3">
        <v>2024</v>
      </c>
      <c r="E32" s="21">
        <f t="shared" si="3"/>
        <v>59</v>
      </c>
      <c r="F32" s="21">
        <v>49</v>
      </c>
      <c r="G32" s="60">
        <v>10</v>
      </c>
    </row>
    <row r="33" spans="1:14" ht="8.1" customHeight="1" x14ac:dyDescent="0.25">
      <c r="D33" s="24"/>
      <c r="E33" s="22"/>
      <c r="F33" s="22"/>
      <c r="G33" s="22"/>
    </row>
    <row r="34" spans="1:14" ht="15" customHeight="1" x14ac:dyDescent="0.25">
      <c r="B34" s="19" t="s">
        <v>38</v>
      </c>
      <c r="D34" s="3">
        <v>2022</v>
      </c>
      <c r="E34" s="21">
        <f>SUM(F34:G34)</f>
        <v>196</v>
      </c>
      <c r="F34" s="21">
        <v>167</v>
      </c>
      <c r="G34" s="60">
        <v>29</v>
      </c>
    </row>
    <row r="35" spans="1:14" ht="15" customHeight="1" x14ac:dyDescent="0.25">
      <c r="B35" s="62" t="s">
        <v>39</v>
      </c>
      <c r="D35" s="3">
        <v>2023</v>
      </c>
      <c r="E35" s="21">
        <f t="shared" ref="E35:E36" si="4">SUM(F35:G35)</f>
        <v>63</v>
      </c>
      <c r="F35" s="21">
        <v>56</v>
      </c>
      <c r="G35" s="60">
        <v>7</v>
      </c>
    </row>
    <row r="36" spans="1:14" ht="15" customHeight="1" x14ac:dyDescent="0.25">
      <c r="D36" s="3">
        <v>2024</v>
      </c>
      <c r="E36" s="21">
        <f t="shared" si="4"/>
        <v>164</v>
      </c>
      <c r="F36" s="21">
        <v>140</v>
      </c>
      <c r="G36" s="60">
        <v>24</v>
      </c>
    </row>
    <row r="37" spans="1:14" ht="8.1" customHeight="1" x14ac:dyDescent="0.25">
      <c r="D37" s="24"/>
      <c r="E37" s="22"/>
      <c r="F37" s="22"/>
      <c r="G37" s="22"/>
    </row>
    <row r="38" spans="1:14" ht="15" customHeight="1" x14ac:dyDescent="0.25">
      <c r="B38" s="19" t="s">
        <v>40</v>
      </c>
      <c r="D38" s="3">
        <v>2022</v>
      </c>
      <c r="E38" s="21">
        <f>SUM(F38:G38)</f>
        <v>3675</v>
      </c>
      <c r="F38" s="21">
        <v>3284</v>
      </c>
      <c r="G38" s="60">
        <v>391</v>
      </c>
    </row>
    <row r="39" spans="1:14" ht="15" customHeight="1" x14ac:dyDescent="0.25">
      <c r="B39" s="62" t="s">
        <v>41</v>
      </c>
      <c r="D39" s="3">
        <v>2023</v>
      </c>
      <c r="E39" s="21">
        <f t="shared" ref="E39:E40" si="5">SUM(F39:G39)</f>
        <v>1048</v>
      </c>
      <c r="F39" s="21">
        <v>932</v>
      </c>
      <c r="G39" s="60">
        <v>116</v>
      </c>
    </row>
    <row r="40" spans="1:14" s="2" customFormat="1" ht="15" customHeight="1" x14ac:dyDescent="0.25">
      <c r="A40" s="1"/>
      <c r="D40" s="3">
        <v>2024</v>
      </c>
      <c r="E40" s="21">
        <f t="shared" si="5"/>
        <v>2321</v>
      </c>
      <c r="F40" s="21">
        <v>2125</v>
      </c>
      <c r="G40" s="21">
        <v>196</v>
      </c>
      <c r="H40" s="20"/>
      <c r="I40" s="20"/>
      <c r="J40" s="150"/>
      <c r="K40" s="150"/>
      <c r="L40" s="150"/>
      <c r="M40" s="150"/>
      <c r="N40" s="150"/>
    </row>
    <row r="41" spans="1:14" ht="8.1" customHeight="1" x14ac:dyDescent="0.25">
      <c r="D41" s="24"/>
      <c r="E41" s="22"/>
      <c r="F41" s="22"/>
      <c r="G41" s="22"/>
    </row>
    <row r="42" spans="1:14" ht="15" customHeight="1" x14ac:dyDescent="0.25">
      <c r="A42" s="2"/>
      <c r="B42" s="19" t="s">
        <v>42</v>
      </c>
      <c r="D42" s="3">
        <v>2022</v>
      </c>
      <c r="E42" s="21">
        <f>SUM(F42:G42)</f>
        <v>2901</v>
      </c>
      <c r="F42" s="21">
        <v>2601</v>
      </c>
      <c r="G42" s="60">
        <v>300</v>
      </c>
    </row>
    <row r="43" spans="1:14" ht="15" customHeight="1" x14ac:dyDescent="0.25">
      <c r="B43" s="62" t="s">
        <v>43</v>
      </c>
      <c r="D43" s="3">
        <v>2023</v>
      </c>
      <c r="E43" s="21">
        <f t="shared" ref="E43:E44" si="6">SUM(F43:G43)</f>
        <v>8138</v>
      </c>
      <c r="F43" s="21">
        <v>7237</v>
      </c>
      <c r="G43" s="60">
        <v>901</v>
      </c>
    </row>
    <row r="44" spans="1:14" ht="15" customHeight="1" x14ac:dyDescent="0.25">
      <c r="D44" s="3">
        <v>2024</v>
      </c>
      <c r="E44" s="21">
        <f t="shared" si="6"/>
        <v>7424</v>
      </c>
      <c r="F44" s="21">
        <v>6568</v>
      </c>
      <c r="G44" s="21">
        <v>856</v>
      </c>
    </row>
    <row r="45" spans="1:14" ht="8.1" customHeight="1" x14ac:dyDescent="0.25">
      <c r="D45" s="24"/>
      <c r="E45" s="22"/>
      <c r="F45" s="22"/>
      <c r="G45" s="22"/>
    </row>
    <row r="46" spans="1:14" ht="15" customHeight="1" x14ac:dyDescent="0.25">
      <c r="B46" s="19" t="s">
        <v>44</v>
      </c>
      <c r="D46" s="3">
        <v>2022</v>
      </c>
      <c r="E46" s="21">
        <f>SUM(F46:G46)</f>
        <v>1309</v>
      </c>
      <c r="F46" s="21">
        <v>1130</v>
      </c>
      <c r="G46" s="60">
        <v>179</v>
      </c>
    </row>
    <row r="47" spans="1:14" ht="15" customHeight="1" x14ac:dyDescent="0.25">
      <c r="B47" s="62" t="s">
        <v>45</v>
      </c>
      <c r="D47" s="3">
        <v>2023</v>
      </c>
      <c r="E47" s="21">
        <f t="shared" ref="E47:E48" si="7">SUM(F47:G47)</f>
        <v>392</v>
      </c>
      <c r="F47" s="21">
        <v>334</v>
      </c>
      <c r="G47" s="60">
        <v>58</v>
      </c>
    </row>
    <row r="48" spans="1:14" ht="15" customHeight="1" x14ac:dyDescent="0.25">
      <c r="D48" s="3">
        <v>2024</v>
      </c>
      <c r="E48" s="21">
        <f t="shared" si="7"/>
        <v>999</v>
      </c>
      <c r="F48" s="21">
        <v>897</v>
      </c>
      <c r="G48" s="60">
        <v>102</v>
      </c>
    </row>
    <row r="49" spans="1:14" ht="8.1" customHeight="1" x14ac:dyDescent="0.25">
      <c r="D49" s="24"/>
      <c r="E49" s="22"/>
      <c r="F49" s="22"/>
      <c r="G49" s="22"/>
    </row>
    <row r="50" spans="1:14" ht="15" customHeight="1" x14ac:dyDescent="0.25">
      <c r="B50" s="19" t="s">
        <v>46</v>
      </c>
      <c r="D50" s="3">
        <v>2022</v>
      </c>
      <c r="E50" s="21">
        <f>SUM(F50:G50)</f>
        <v>441</v>
      </c>
      <c r="F50" s="21">
        <v>367</v>
      </c>
      <c r="G50" s="60">
        <v>74</v>
      </c>
    </row>
    <row r="51" spans="1:14" ht="15" customHeight="1" x14ac:dyDescent="0.25">
      <c r="B51" s="62" t="s">
        <v>47</v>
      </c>
      <c r="D51" s="3">
        <v>2023</v>
      </c>
      <c r="E51" s="21">
        <f t="shared" ref="E51:E52" si="8">SUM(F51:G51)</f>
        <v>121</v>
      </c>
      <c r="F51" s="21">
        <v>108</v>
      </c>
      <c r="G51" s="60">
        <v>13</v>
      </c>
    </row>
    <row r="52" spans="1:14" ht="15" customHeight="1" x14ac:dyDescent="0.25">
      <c r="D52" s="3">
        <v>2024</v>
      </c>
      <c r="E52" s="21">
        <f t="shared" si="8"/>
        <v>281</v>
      </c>
      <c r="F52" s="21">
        <v>252</v>
      </c>
      <c r="G52" s="60">
        <v>29</v>
      </c>
    </row>
    <row r="53" spans="1:14" ht="8.1" customHeight="1" x14ac:dyDescent="0.25">
      <c r="D53" s="24"/>
      <c r="E53" s="22"/>
      <c r="F53" s="22"/>
      <c r="G53" s="22"/>
    </row>
    <row r="54" spans="1:14" ht="15" customHeight="1" x14ac:dyDescent="0.2">
      <c r="B54" s="65" t="s">
        <v>150</v>
      </c>
      <c r="D54" s="3">
        <v>2022</v>
      </c>
      <c r="E54" s="21">
        <f>SUM(F54:G54)</f>
        <v>142</v>
      </c>
      <c r="F54" s="21">
        <v>128</v>
      </c>
      <c r="G54" s="60">
        <v>14</v>
      </c>
    </row>
    <row r="55" spans="1:14" ht="15" customHeight="1" x14ac:dyDescent="0.25">
      <c r="B55" s="62" t="s">
        <v>250</v>
      </c>
      <c r="D55" s="3">
        <v>2023</v>
      </c>
      <c r="E55" s="21">
        <f t="shared" ref="E55:E56" si="9">SUM(F55:G55)</f>
        <v>36</v>
      </c>
      <c r="F55" s="60">
        <v>29</v>
      </c>
      <c r="G55" s="60">
        <v>7</v>
      </c>
    </row>
    <row r="56" spans="1:14" ht="15" customHeight="1" x14ac:dyDescent="0.25">
      <c r="D56" s="3">
        <v>2024</v>
      </c>
      <c r="E56" s="21">
        <f t="shared" si="9"/>
        <v>92</v>
      </c>
      <c r="F56" s="21">
        <v>78</v>
      </c>
      <c r="G56" s="60">
        <v>14</v>
      </c>
    </row>
    <row r="57" spans="1:14" ht="8.1" customHeight="1" x14ac:dyDescent="0.25">
      <c r="D57" s="24"/>
      <c r="E57" s="22"/>
      <c r="F57" s="22"/>
      <c r="G57" s="22"/>
    </row>
    <row r="58" spans="1:14" ht="15" customHeight="1" x14ac:dyDescent="0.2">
      <c r="B58" s="65" t="s">
        <v>48</v>
      </c>
      <c r="D58" s="3">
        <v>2022</v>
      </c>
      <c r="E58" s="21">
        <f>SUM(F58:G58)</f>
        <v>163</v>
      </c>
      <c r="F58" s="21">
        <v>140</v>
      </c>
      <c r="G58" s="60">
        <v>23</v>
      </c>
    </row>
    <row r="59" spans="1:14" ht="15" customHeight="1" x14ac:dyDescent="0.25">
      <c r="B59" s="62" t="s">
        <v>49</v>
      </c>
      <c r="D59" s="3">
        <v>2023</v>
      </c>
      <c r="E59" s="21">
        <f t="shared" ref="E59:E60" si="10">SUM(F59:G59)</f>
        <v>52</v>
      </c>
      <c r="F59" s="21">
        <v>42</v>
      </c>
      <c r="G59" s="60">
        <v>10</v>
      </c>
    </row>
    <row r="60" spans="1:14" ht="15" customHeight="1" x14ac:dyDescent="0.25">
      <c r="D60" s="3">
        <v>2024</v>
      </c>
      <c r="E60" s="21">
        <f t="shared" si="10"/>
        <v>105</v>
      </c>
      <c r="F60" s="21">
        <v>95</v>
      </c>
      <c r="G60" s="60">
        <v>10</v>
      </c>
    </row>
    <row r="61" spans="1:14" ht="8.1" customHeight="1" thickBot="1" x14ac:dyDescent="0.3">
      <c r="A61" s="27"/>
      <c r="B61" s="28"/>
      <c r="C61" s="28"/>
      <c r="D61" s="29"/>
      <c r="E61" s="79"/>
      <c r="F61" s="79"/>
      <c r="G61" s="79"/>
      <c r="H61" s="151"/>
    </row>
    <row r="62" spans="1:14" s="34" customFormat="1" x14ac:dyDescent="0.25">
      <c r="A62" s="30"/>
      <c r="B62" s="31"/>
      <c r="C62" s="31"/>
      <c r="D62" s="32"/>
      <c r="E62" s="152"/>
      <c r="F62" s="152"/>
      <c r="G62" s="152"/>
      <c r="H62" s="153" t="s">
        <v>28</v>
      </c>
      <c r="I62" s="154"/>
      <c r="J62" s="154"/>
      <c r="K62" s="154"/>
      <c r="L62" s="154"/>
      <c r="M62" s="154"/>
      <c r="N62" s="154"/>
    </row>
    <row r="63" spans="1:14" s="30" customFormat="1" x14ac:dyDescent="0.25">
      <c r="A63" s="35"/>
      <c r="B63" s="31"/>
      <c r="C63" s="31"/>
      <c r="D63" s="32"/>
      <c r="E63" s="152"/>
      <c r="F63" s="152"/>
      <c r="G63" s="152"/>
      <c r="H63" s="155" t="s">
        <v>29</v>
      </c>
      <c r="I63" s="156"/>
      <c r="J63" s="156"/>
      <c r="K63" s="156"/>
      <c r="L63" s="156"/>
      <c r="M63" s="156"/>
      <c r="N63"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AF87-F26D-4391-9EE6-5C13E0D2514A}">
  <sheetPr codeName="Sheet12"/>
  <dimension ref="A1:N60"/>
  <sheetViews>
    <sheetView showGridLines="0" view="pageBreakPreview" zoomScaleNormal="90" zoomScaleSheetLayoutView="100" workbookViewId="0">
      <selection activeCell="A17" sqref="A17:XFD17"/>
    </sheetView>
  </sheetViews>
  <sheetFormatPr defaultColWidth="9.140625" defaultRowHeight="13.5" x14ac:dyDescent="0.25"/>
  <cols>
    <col min="1" max="1" width="1.7109375" style="1" customWidth="1"/>
    <col min="2" max="2" width="14.85546875" style="2" customWidth="1"/>
    <col min="3" max="3" width="7.7109375" style="2" customWidth="1"/>
    <col min="4" max="4" width="15.42578125" style="3" customWidth="1"/>
    <col min="5" max="7" width="19.2851562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c r="D8" s="1"/>
      <c r="E8" s="20"/>
      <c r="F8" s="20"/>
      <c r="G8" s="20"/>
    </row>
    <row r="9" spans="2:14" ht="12" customHeight="1" x14ac:dyDescent="0.25">
      <c r="D9" s="1"/>
      <c r="E9" s="20"/>
      <c r="F9" s="20"/>
      <c r="G9" s="20"/>
    </row>
    <row r="10" spans="2:14" ht="12" customHeight="1" x14ac:dyDescent="0.25"/>
    <row r="11" spans="2:14" ht="12" customHeight="1" x14ac:dyDescent="0.25"/>
    <row r="12" spans="2:14" ht="12" customHeight="1" x14ac:dyDescent="0.25"/>
    <row r="13" spans="2:14" s="7" customFormat="1" ht="15" customHeight="1" x14ac:dyDescent="0.25">
      <c r="B13" s="8" t="s">
        <v>216</v>
      </c>
      <c r="C13" s="9" t="s">
        <v>126</v>
      </c>
      <c r="D13" s="10"/>
      <c r="E13" s="134"/>
      <c r="F13" s="134"/>
      <c r="G13" s="134"/>
      <c r="H13" s="135"/>
      <c r="I13" s="136"/>
      <c r="J13" s="136"/>
      <c r="K13" s="136"/>
      <c r="L13" s="136"/>
      <c r="M13" s="136"/>
      <c r="N13" s="136"/>
    </row>
    <row r="14" spans="2:14" s="7" customFormat="1" ht="15" customHeight="1" x14ac:dyDescent="0.25">
      <c r="B14" s="8"/>
      <c r="C14" s="9" t="s">
        <v>157</v>
      </c>
      <c r="D14" s="10"/>
      <c r="E14" s="134"/>
      <c r="F14" s="134"/>
      <c r="G14" s="134"/>
      <c r="H14" s="135"/>
      <c r="I14" s="136"/>
      <c r="J14" s="136"/>
      <c r="K14" s="136"/>
      <c r="L14" s="136"/>
      <c r="M14" s="136"/>
      <c r="N14" s="136"/>
    </row>
    <row r="15" spans="2:14" s="11" customFormat="1" ht="16.5" customHeight="1" x14ac:dyDescent="0.25">
      <c r="B15" s="12" t="s">
        <v>217</v>
      </c>
      <c r="C15" s="56" t="s">
        <v>74</v>
      </c>
      <c r="D15" s="39"/>
      <c r="E15" s="137"/>
      <c r="F15" s="137"/>
      <c r="G15" s="137"/>
      <c r="H15" s="138"/>
      <c r="I15" s="138"/>
      <c r="J15" s="138"/>
      <c r="K15" s="138"/>
      <c r="L15" s="138"/>
      <c r="M15" s="138"/>
      <c r="N15" s="138"/>
    </row>
    <row r="16" spans="2:14" ht="8.1" customHeight="1" x14ac:dyDescent="0.25"/>
    <row r="17" spans="1:14" ht="19.5" customHeight="1" thickBot="1" x14ac:dyDescent="0.3">
      <c r="E17" s="3"/>
      <c r="F17" s="3"/>
      <c r="G17" s="3"/>
      <c r="H17" s="6" t="s">
        <v>297</v>
      </c>
      <c r="I17" s="1"/>
      <c r="J17" s="1"/>
      <c r="K17" s="1"/>
      <c r="L17" s="1"/>
      <c r="M17" s="1"/>
      <c r="N17" s="1"/>
    </row>
    <row r="18" spans="1:14" ht="4.5" customHeight="1" thickTop="1" x14ac:dyDescent="0.25">
      <c r="A18" s="40"/>
      <c r="B18" s="41"/>
      <c r="C18" s="41"/>
      <c r="D18" s="42"/>
      <c r="E18" s="139"/>
      <c r="F18" s="139"/>
      <c r="G18" s="139"/>
      <c r="H18" s="140"/>
    </row>
    <row r="19" spans="1:14" ht="15" customHeight="1" x14ac:dyDescent="0.2">
      <c r="A19" s="43"/>
      <c r="B19" s="63" t="s">
        <v>64</v>
      </c>
      <c r="C19" s="45"/>
      <c r="D19" s="61" t="s">
        <v>1</v>
      </c>
      <c r="E19" s="144" t="s">
        <v>20</v>
      </c>
      <c r="F19" s="144" t="s">
        <v>21</v>
      </c>
      <c r="G19" s="144" t="s">
        <v>22</v>
      </c>
      <c r="H19" s="142"/>
    </row>
    <row r="20" spans="1:14" ht="15" customHeight="1" x14ac:dyDescent="0.25">
      <c r="A20" s="43"/>
      <c r="B20" s="64" t="s">
        <v>65</v>
      </c>
      <c r="C20" s="45"/>
      <c r="D20" s="49" t="s">
        <v>3</v>
      </c>
      <c r="E20" s="145" t="s">
        <v>23</v>
      </c>
      <c r="F20" s="145" t="s">
        <v>24</v>
      </c>
      <c r="G20" s="145" t="s">
        <v>25</v>
      </c>
      <c r="H20" s="142"/>
    </row>
    <row r="21" spans="1:14" s="13" customFormat="1" ht="8.1" customHeight="1" x14ac:dyDescent="0.25">
      <c r="A21" s="51"/>
      <c r="B21" s="52"/>
      <c r="C21" s="51"/>
      <c r="D21" s="53"/>
      <c r="E21" s="146"/>
      <c r="F21" s="146"/>
      <c r="G21" s="146"/>
      <c r="H21" s="147"/>
      <c r="I21" s="148"/>
      <c r="J21" s="148"/>
      <c r="K21" s="148"/>
      <c r="L21" s="148"/>
      <c r="M21" s="148"/>
      <c r="N21" s="148"/>
    </row>
    <row r="22" spans="1:14" ht="8.1" customHeight="1" x14ac:dyDescent="0.25">
      <c r="A22" s="13"/>
      <c r="B22" s="14"/>
      <c r="C22" s="14"/>
      <c r="D22" s="15"/>
      <c r="E22" s="149"/>
      <c r="F22" s="149"/>
      <c r="G22" s="149"/>
      <c r="H22" s="148"/>
    </row>
    <row r="23" spans="1:14" ht="15" customHeight="1" x14ac:dyDescent="0.2">
      <c r="A23" s="13"/>
      <c r="B23" s="72" t="s">
        <v>20</v>
      </c>
      <c r="C23" s="17"/>
      <c r="D23" s="18">
        <v>2022</v>
      </c>
      <c r="E23" s="58">
        <f t="shared" ref="E23:E25" si="0">SUM(F23:G23)</f>
        <v>8893</v>
      </c>
      <c r="F23" s="58">
        <f>SUM(F27,F55)</f>
        <v>7873</v>
      </c>
      <c r="G23" s="58">
        <f>SUM(G27,G55)</f>
        <v>1020</v>
      </c>
      <c r="H23" s="148"/>
    </row>
    <row r="24" spans="1:14" ht="15" customHeight="1" x14ac:dyDescent="0.25">
      <c r="B24" s="62" t="s">
        <v>23</v>
      </c>
      <c r="C24" s="19"/>
      <c r="D24" s="18">
        <v>2023</v>
      </c>
      <c r="E24" s="58">
        <f t="shared" si="0"/>
        <v>9855</v>
      </c>
      <c r="F24" s="58">
        <f t="shared" ref="F24:G25" si="1">SUM(F28,F56)</f>
        <v>8741</v>
      </c>
      <c r="G24" s="58">
        <f t="shared" si="1"/>
        <v>1114</v>
      </c>
    </row>
    <row r="25" spans="1:14" ht="15" customHeight="1" x14ac:dyDescent="0.25">
      <c r="B25" s="19"/>
      <c r="C25" s="19"/>
      <c r="D25" s="18">
        <v>2024</v>
      </c>
      <c r="E25" s="58">
        <f t="shared" si="0"/>
        <v>11480</v>
      </c>
      <c r="F25" s="58">
        <f t="shared" si="1"/>
        <v>10233</v>
      </c>
      <c r="G25" s="58">
        <f t="shared" si="1"/>
        <v>1247</v>
      </c>
    </row>
    <row r="26" spans="1:14" ht="8.1" customHeight="1" x14ac:dyDescent="0.25">
      <c r="D26" s="18"/>
      <c r="E26" s="59"/>
      <c r="F26" s="59"/>
      <c r="G26" s="59"/>
    </row>
    <row r="27" spans="1:14" ht="15" customHeight="1" x14ac:dyDescent="0.2">
      <c r="B27" s="65" t="s">
        <v>50</v>
      </c>
      <c r="D27" s="3">
        <v>2022</v>
      </c>
      <c r="E27" s="21">
        <f t="shared" ref="E27:E29" si="2">SUM(F27:G27)</f>
        <v>7820</v>
      </c>
      <c r="F27" s="60">
        <f>SUM(F31,F43,F47,F51)</f>
        <v>6979</v>
      </c>
      <c r="G27" s="60">
        <f>SUM(G31,G43,G47,G51)</f>
        <v>841</v>
      </c>
    </row>
    <row r="28" spans="1:14" ht="15" customHeight="1" x14ac:dyDescent="0.25">
      <c r="B28" s="62" t="s">
        <v>51</v>
      </c>
      <c r="D28" s="3">
        <v>2023</v>
      </c>
      <c r="E28" s="21">
        <f t="shared" si="2"/>
        <v>8601</v>
      </c>
      <c r="F28" s="60">
        <f t="shared" ref="F28:G29" si="3">SUM(F32,F44,F48,F52)</f>
        <v>7694</v>
      </c>
      <c r="G28" s="60">
        <f t="shared" si="3"/>
        <v>907</v>
      </c>
    </row>
    <row r="29" spans="1:14" ht="15" customHeight="1" x14ac:dyDescent="0.25">
      <c r="D29" s="3">
        <v>2024</v>
      </c>
      <c r="E29" s="21">
        <f t="shared" si="2"/>
        <v>9664</v>
      </c>
      <c r="F29" s="60">
        <f t="shared" si="3"/>
        <v>8647</v>
      </c>
      <c r="G29" s="60">
        <f t="shared" si="3"/>
        <v>1017</v>
      </c>
    </row>
    <row r="30" spans="1:14" ht="8.1" customHeight="1" x14ac:dyDescent="0.25">
      <c r="D30" s="24"/>
      <c r="E30" s="22"/>
      <c r="F30" s="22"/>
      <c r="G30" s="22"/>
    </row>
    <row r="31" spans="1:14" ht="15" customHeight="1" x14ac:dyDescent="0.25">
      <c r="B31" s="66" t="s">
        <v>54</v>
      </c>
      <c r="D31" s="3">
        <v>2022</v>
      </c>
      <c r="E31" s="21">
        <f>SUM(F31:G31)</f>
        <v>5048</v>
      </c>
      <c r="F31" s="60">
        <f>SUM(F35,F39)</f>
        <v>4553</v>
      </c>
      <c r="G31" s="60">
        <f>SUM(G35,G39)</f>
        <v>495</v>
      </c>
    </row>
    <row r="32" spans="1:14" ht="15" customHeight="1" x14ac:dyDescent="0.25">
      <c r="B32" s="67"/>
      <c r="D32" s="3">
        <v>2023</v>
      </c>
      <c r="E32" s="21">
        <f t="shared" ref="E32:E33" si="4">SUM(F32:G32)</f>
        <v>5544</v>
      </c>
      <c r="F32" s="60">
        <f t="shared" ref="F32:G33" si="5">SUM(F36,F40)</f>
        <v>5044</v>
      </c>
      <c r="G32" s="60">
        <f t="shared" si="5"/>
        <v>500</v>
      </c>
    </row>
    <row r="33" spans="1:14" ht="15" customHeight="1" x14ac:dyDescent="0.25">
      <c r="D33" s="3">
        <v>2024</v>
      </c>
      <c r="E33" s="21">
        <f t="shared" si="4"/>
        <v>6168</v>
      </c>
      <c r="F33" s="60">
        <f t="shared" si="5"/>
        <v>5590</v>
      </c>
      <c r="G33" s="60">
        <f t="shared" si="5"/>
        <v>578</v>
      </c>
    </row>
    <row r="34" spans="1:14" ht="8.1" customHeight="1" x14ac:dyDescent="0.25">
      <c r="D34" s="24"/>
      <c r="E34" s="22"/>
      <c r="F34" s="22"/>
      <c r="G34" s="22"/>
    </row>
    <row r="35" spans="1:14" ht="15" customHeight="1" x14ac:dyDescent="0.2">
      <c r="B35" s="71" t="s">
        <v>52</v>
      </c>
      <c r="D35" s="3">
        <v>2022</v>
      </c>
      <c r="E35" s="21">
        <f>SUM(F35:G35)</f>
        <v>4141</v>
      </c>
      <c r="F35" s="21">
        <v>3714</v>
      </c>
      <c r="G35" s="60">
        <v>427</v>
      </c>
    </row>
    <row r="36" spans="1:14" ht="15" customHeight="1" x14ac:dyDescent="0.25">
      <c r="B36" s="68" t="s">
        <v>53</v>
      </c>
      <c r="D36" s="3">
        <v>2023</v>
      </c>
      <c r="E36" s="21">
        <f t="shared" ref="E36:E37" si="6">SUM(F36:G36)</f>
        <v>4563</v>
      </c>
      <c r="F36" s="21">
        <v>4144</v>
      </c>
      <c r="G36" s="60">
        <v>419</v>
      </c>
    </row>
    <row r="37" spans="1:14" ht="15" customHeight="1" x14ac:dyDescent="0.25">
      <c r="B37" s="69"/>
      <c r="D37" s="3">
        <v>2024</v>
      </c>
      <c r="E37" s="21">
        <f t="shared" si="6"/>
        <v>5106</v>
      </c>
      <c r="F37" s="21">
        <v>4617</v>
      </c>
      <c r="G37" s="60">
        <v>489</v>
      </c>
    </row>
    <row r="38" spans="1:14" ht="8.1" customHeight="1" x14ac:dyDescent="0.25">
      <c r="B38" s="69"/>
      <c r="D38" s="24"/>
      <c r="E38" s="22"/>
      <c r="F38" s="22"/>
      <c r="G38" s="22"/>
    </row>
    <row r="39" spans="1:14" ht="15" customHeight="1" x14ac:dyDescent="0.2">
      <c r="B39" s="71" t="s">
        <v>55</v>
      </c>
      <c r="D39" s="3">
        <v>2022</v>
      </c>
      <c r="E39" s="21">
        <f>SUM(F39:G39)</f>
        <v>907</v>
      </c>
      <c r="F39" s="21">
        <v>839</v>
      </c>
      <c r="G39" s="60">
        <v>68</v>
      </c>
    </row>
    <row r="40" spans="1:14" ht="15" customHeight="1" x14ac:dyDescent="0.25">
      <c r="B40" s="68" t="s">
        <v>56</v>
      </c>
      <c r="D40" s="3">
        <v>2023</v>
      </c>
      <c r="E40" s="21">
        <f t="shared" ref="E40:E41" si="7">SUM(F40:G40)</f>
        <v>981</v>
      </c>
      <c r="F40" s="21">
        <v>900</v>
      </c>
      <c r="G40" s="60">
        <v>81</v>
      </c>
    </row>
    <row r="41" spans="1:14" s="2" customFormat="1" ht="15" customHeight="1" x14ac:dyDescent="0.25">
      <c r="A41" s="1"/>
      <c r="D41" s="3">
        <v>2024</v>
      </c>
      <c r="E41" s="21">
        <f t="shared" si="7"/>
        <v>1062</v>
      </c>
      <c r="F41" s="21">
        <v>973</v>
      </c>
      <c r="G41" s="21">
        <v>89</v>
      </c>
      <c r="H41" s="20"/>
      <c r="I41" s="20"/>
      <c r="J41" s="150"/>
      <c r="K41" s="150"/>
      <c r="L41" s="150"/>
      <c r="M41" s="150"/>
      <c r="N41" s="150"/>
    </row>
    <row r="42" spans="1:14" ht="8.1" customHeight="1" x14ac:dyDescent="0.25">
      <c r="D42" s="24"/>
      <c r="E42" s="22"/>
      <c r="F42" s="22"/>
      <c r="G42" s="22"/>
    </row>
    <row r="43" spans="1:14" ht="15" customHeight="1" x14ac:dyDescent="0.2">
      <c r="A43" s="2"/>
      <c r="B43" s="70" t="s">
        <v>57</v>
      </c>
      <c r="D43" s="3">
        <v>2022</v>
      </c>
      <c r="E43" s="21">
        <f>SUM(F43:G43)</f>
        <v>918</v>
      </c>
      <c r="F43" s="21">
        <v>770</v>
      </c>
      <c r="G43" s="60">
        <v>148</v>
      </c>
    </row>
    <row r="44" spans="1:14" ht="15" customHeight="1" x14ac:dyDescent="0.25">
      <c r="B44" s="67" t="s">
        <v>58</v>
      </c>
      <c r="D44" s="3">
        <v>2023</v>
      </c>
      <c r="E44" s="21">
        <f t="shared" ref="E44:E45" si="8">SUM(F44:G44)</f>
        <v>911</v>
      </c>
      <c r="F44" s="21">
        <v>730</v>
      </c>
      <c r="G44" s="60">
        <v>181</v>
      </c>
    </row>
    <row r="45" spans="1:14" ht="15" customHeight="1" x14ac:dyDescent="0.25">
      <c r="D45" s="3">
        <v>2024</v>
      </c>
      <c r="E45" s="21">
        <f t="shared" si="8"/>
        <v>1077</v>
      </c>
      <c r="F45" s="21">
        <v>914</v>
      </c>
      <c r="G45" s="21">
        <v>163</v>
      </c>
    </row>
    <row r="46" spans="1:14" ht="8.1" customHeight="1" x14ac:dyDescent="0.25">
      <c r="D46" s="24"/>
      <c r="E46" s="22"/>
      <c r="F46" s="22"/>
      <c r="G46" s="22"/>
    </row>
    <row r="47" spans="1:14" ht="15" customHeight="1" x14ac:dyDescent="0.2">
      <c r="B47" s="70" t="s">
        <v>59</v>
      </c>
      <c r="D47" s="3">
        <v>2022</v>
      </c>
      <c r="E47" s="21">
        <f>SUM(F47:G47)</f>
        <v>1447</v>
      </c>
      <c r="F47" s="21">
        <v>1285</v>
      </c>
      <c r="G47" s="60">
        <v>162</v>
      </c>
    </row>
    <row r="48" spans="1:14" ht="15" customHeight="1" x14ac:dyDescent="0.25">
      <c r="B48" s="67" t="s">
        <v>152</v>
      </c>
      <c r="D48" s="3">
        <v>2023</v>
      </c>
      <c r="E48" s="21">
        <f t="shared" ref="E48:E49" si="9">SUM(F48:G48)</f>
        <v>1712</v>
      </c>
      <c r="F48" s="21">
        <v>1545</v>
      </c>
      <c r="G48" s="60">
        <v>167</v>
      </c>
    </row>
    <row r="49" spans="1:14" ht="15" customHeight="1" x14ac:dyDescent="0.25">
      <c r="D49" s="3">
        <v>2024</v>
      </c>
      <c r="E49" s="21">
        <f t="shared" si="9"/>
        <v>1953</v>
      </c>
      <c r="F49" s="21">
        <v>1730</v>
      </c>
      <c r="G49" s="60">
        <v>223</v>
      </c>
    </row>
    <row r="50" spans="1:14" ht="8.1" customHeight="1" x14ac:dyDescent="0.25">
      <c r="D50" s="24"/>
      <c r="E50" s="22"/>
      <c r="F50" s="22"/>
      <c r="G50" s="22"/>
    </row>
    <row r="51" spans="1:14" ht="15" customHeight="1" x14ac:dyDescent="0.2">
      <c r="B51" s="70" t="s">
        <v>60</v>
      </c>
      <c r="D51" s="3">
        <v>2022</v>
      </c>
      <c r="E51" s="21">
        <f>SUM(F51:G51)</f>
        <v>407</v>
      </c>
      <c r="F51" s="21">
        <v>371</v>
      </c>
      <c r="G51" s="60">
        <v>36</v>
      </c>
    </row>
    <row r="52" spans="1:14" ht="15" customHeight="1" x14ac:dyDescent="0.25">
      <c r="B52" s="67" t="s">
        <v>61</v>
      </c>
      <c r="D52" s="3">
        <v>2023</v>
      </c>
      <c r="E52" s="21">
        <f t="shared" ref="E52:E53" si="10">SUM(F52:G52)</f>
        <v>434</v>
      </c>
      <c r="F52" s="21">
        <v>375</v>
      </c>
      <c r="G52" s="60">
        <v>59</v>
      </c>
    </row>
    <row r="53" spans="1:14" ht="15" customHeight="1" x14ac:dyDescent="0.25">
      <c r="D53" s="3">
        <v>2024</v>
      </c>
      <c r="E53" s="21">
        <f t="shared" si="10"/>
        <v>466</v>
      </c>
      <c r="F53" s="21">
        <v>413</v>
      </c>
      <c r="G53" s="60">
        <v>53</v>
      </c>
    </row>
    <row r="54" spans="1:14" ht="8.1" customHeight="1" x14ac:dyDescent="0.25">
      <c r="D54" s="24"/>
      <c r="E54" s="22"/>
      <c r="F54" s="22"/>
      <c r="G54" s="22"/>
    </row>
    <row r="55" spans="1:14" ht="15" customHeight="1" x14ac:dyDescent="0.2">
      <c r="B55" s="65" t="s">
        <v>62</v>
      </c>
      <c r="D55" s="3">
        <v>2022</v>
      </c>
      <c r="E55" s="21">
        <f>SUM(F55:G55)</f>
        <v>1073</v>
      </c>
      <c r="F55" s="21">
        <v>894</v>
      </c>
      <c r="G55" s="60">
        <v>179</v>
      </c>
    </row>
    <row r="56" spans="1:14" ht="15" customHeight="1" x14ac:dyDescent="0.25">
      <c r="B56" s="62" t="s">
        <v>63</v>
      </c>
      <c r="D56" s="3">
        <v>2023</v>
      </c>
      <c r="E56" s="21">
        <f t="shared" ref="E56:E57" si="11">SUM(F56:G56)</f>
        <v>1254</v>
      </c>
      <c r="F56" s="60">
        <v>1047</v>
      </c>
      <c r="G56" s="60">
        <v>207</v>
      </c>
    </row>
    <row r="57" spans="1:14" ht="15" customHeight="1" x14ac:dyDescent="0.25">
      <c r="D57" s="3">
        <v>2024</v>
      </c>
      <c r="E57" s="21">
        <f t="shared" si="11"/>
        <v>1816</v>
      </c>
      <c r="F57" s="21">
        <v>1586</v>
      </c>
      <c r="G57" s="60">
        <v>230</v>
      </c>
    </row>
    <row r="58" spans="1:14" ht="8.1" customHeight="1" thickBot="1" x14ac:dyDescent="0.3">
      <c r="A58" s="27"/>
      <c r="B58" s="28"/>
      <c r="C58" s="28"/>
      <c r="D58" s="29"/>
      <c r="E58" s="79"/>
      <c r="F58" s="79"/>
      <c r="G58" s="79"/>
      <c r="H58" s="151"/>
    </row>
    <row r="59" spans="1:14" s="34" customFormat="1" x14ac:dyDescent="0.25">
      <c r="A59" s="30"/>
      <c r="B59" s="31"/>
      <c r="C59" s="31"/>
      <c r="D59" s="32"/>
      <c r="E59" s="152"/>
      <c r="F59" s="152"/>
      <c r="G59" s="152"/>
      <c r="H59" s="153" t="s">
        <v>28</v>
      </c>
      <c r="I59" s="154"/>
      <c r="J59" s="154"/>
      <c r="K59" s="154"/>
      <c r="L59" s="154"/>
      <c r="M59" s="154"/>
      <c r="N59" s="154"/>
    </row>
    <row r="60" spans="1:14" s="30" customFormat="1" x14ac:dyDescent="0.25">
      <c r="A60" s="35"/>
      <c r="B60" s="31"/>
      <c r="C60" s="31"/>
      <c r="D60" s="32"/>
      <c r="E60" s="152"/>
      <c r="F60" s="152"/>
      <c r="G60" s="152"/>
      <c r="H60" s="155" t="s">
        <v>29</v>
      </c>
      <c r="I60" s="156"/>
      <c r="J60" s="156"/>
      <c r="K60" s="156"/>
      <c r="L60" s="156"/>
      <c r="M60" s="156"/>
      <c r="N60" s="156"/>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F0F6-A4D4-4B27-9437-8028A9DCEAA5}">
  <sheetPr codeName="Sheet13"/>
  <dimension ref="A1:N85"/>
  <sheetViews>
    <sheetView showGridLines="0" view="pageBreakPreview" zoomScaleNormal="90" zoomScaleSheetLayoutView="100" workbookViewId="0">
      <selection activeCell="O16" sqref="O16"/>
    </sheetView>
  </sheetViews>
  <sheetFormatPr defaultColWidth="9.140625" defaultRowHeight="13.5" x14ac:dyDescent="0.25"/>
  <cols>
    <col min="1" max="1" width="1.7109375" style="1" customWidth="1"/>
    <col min="2" max="2" width="13.5703125" style="2" customWidth="1"/>
    <col min="3" max="3" width="11" style="2" customWidth="1"/>
    <col min="4" max="4" width="11.85546875" style="3" customWidth="1"/>
    <col min="5" max="5" width="17.85546875" style="131" customWidth="1"/>
    <col min="6" max="6" width="1.5703125" style="131" customWidth="1"/>
    <col min="7" max="9" width="16.4257812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ht="12" customHeight="1" x14ac:dyDescent="0.25">
      <c r="D8" s="1"/>
      <c r="E8" s="20"/>
      <c r="F8" s="20"/>
      <c r="G8" s="20"/>
      <c r="H8" s="20"/>
      <c r="I8" s="20"/>
    </row>
    <row r="9" spans="1:14" ht="12" customHeight="1" x14ac:dyDescent="0.25">
      <c r="D9" s="1"/>
      <c r="E9" s="20"/>
      <c r="F9" s="20"/>
      <c r="G9" s="20"/>
      <c r="H9" s="20"/>
      <c r="I9" s="20"/>
    </row>
    <row r="10" spans="1:14" ht="12" customHeight="1" x14ac:dyDescent="0.25">
      <c r="E10" s="20"/>
      <c r="F10" s="20"/>
    </row>
    <row r="11" spans="1:14" ht="12" customHeight="1" x14ac:dyDescent="0.25">
      <c r="E11" s="20"/>
      <c r="F11" s="20"/>
    </row>
    <row r="12" spans="1:14" s="7" customFormat="1" ht="15" customHeight="1" x14ac:dyDescent="0.25">
      <c r="B12" s="8" t="s">
        <v>218</v>
      </c>
      <c r="C12" s="9" t="s">
        <v>254</v>
      </c>
      <c r="D12" s="10"/>
      <c r="E12" s="134"/>
      <c r="F12" s="134"/>
      <c r="G12" s="134"/>
      <c r="H12" s="134"/>
      <c r="I12" s="134"/>
      <c r="J12" s="135"/>
      <c r="K12" s="136"/>
      <c r="L12" s="136"/>
      <c r="M12" s="136"/>
      <c r="N12" s="136"/>
    </row>
    <row r="13" spans="1:14" s="11" customFormat="1" ht="16.5" customHeight="1" x14ac:dyDescent="0.25">
      <c r="B13" s="12" t="s">
        <v>219</v>
      </c>
      <c r="C13" s="56" t="s">
        <v>279</v>
      </c>
      <c r="D13" s="39"/>
      <c r="E13" s="137"/>
      <c r="F13" s="137"/>
      <c r="G13" s="137"/>
      <c r="H13" s="137"/>
      <c r="I13" s="137"/>
      <c r="J13" s="138"/>
      <c r="K13" s="138"/>
      <c r="L13" s="138"/>
      <c r="M13" s="138"/>
      <c r="N13" s="138"/>
    </row>
    <row r="14" spans="1:14" ht="8.1" customHeight="1" thickBot="1" x14ac:dyDescent="0.3"/>
    <row r="15" spans="1:14" ht="4.5" customHeight="1" thickTop="1" x14ac:dyDescent="0.25">
      <c r="A15" s="40"/>
      <c r="B15" s="41"/>
      <c r="C15" s="41"/>
      <c r="D15" s="42"/>
      <c r="E15" s="139"/>
      <c r="F15" s="139"/>
      <c r="G15" s="139"/>
      <c r="H15" s="139"/>
      <c r="I15" s="139"/>
      <c r="J15" s="140"/>
    </row>
    <row r="16" spans="1:14" ht="15" customHeight="1" x14ac:dyDescent="0.25">
      <c r="A16" s="43"/>
      <c r="B16" s="44" t="s">
        <v>0</v>
      </c>
      <c r="C16" s="45"/>
      <c r="D16" s="61" t="s">
        <v>1</v>
      </c>
      <c r="E16" s="144" t="s">
        <v>101</v>
      </c>
      <c r="F16" s="141"/>
      <c r="G16" s="189" t="s">
        <v>100</v>
      </c>
      <c r="H16" s="189"/>
      <c r="I16" s="189"/>
      <c r="J16" s="142"/>
    </row>
    <row r="17" spans="1:14" ht="15" customHeight="1" x14ac:dyDescent="0.25">
      <c r="A17" s="43"/>
      <c r="B17" s="48" t="s">
        <v>2</v>
      </c>
      <c r="C17" s="45"/>
      <c r="D17" s="49" t="s">
        <v>3</v>
      </c>
      <c r="E17" s="145" t="s">
        <v>102</v>
      </c>
      <c r="F17" s="143"/>
      <c r="G17" s="186" t="s">
        <v>165</v>
      </c>
      <c r="H17" s="186"/>
      <c r="I17" s="186"/>
      <c r="J17" s="142"/>
    </row>
    <row r="18" spans="1:14" ht="15" customHeight="1" x14ac:dyDescent="0.25">
      <c r="A18" s="43"/>
      <c r="B18" s="48"/>
      <c r="C18" s="45"/>
      <c r="D18" s="49"/>
      <c r="E18" s="143"/>
      <c r="F18" s="143"/>
      <c r="G18" s="144" t="s">
        <v>20</v>
      </c>
      <c r="H18" s="144" t="s">
        <v>21</v>
      </c>
      <c r="I18" s="144" t="s">
        <v>22</v>
      </c>
      <c r="J18" s="142"/>
    </row>
    <row r="19" spans="1:14" ht="15" customHeight="1" x14ac:dyDescent="0.25">
      <c r="A19" s="43"/>
      <c r="B19" s="48"/>
      <c r="C19" s="45"/>
      <c r="D19" s="49"/>
      <c r="E19" s="143"/>
      <c r="F19" s="143"/>
      <c r="G19" s="145" t="s">
        <v>23</v>
      </c>
      <c r="H19" s="145" t="s">
        <v>24</v>
      </c>
      <c r="I19" s="145" t="s">
        <v>25</v>
      </c>
      <c r="J19" s="142"/>
    </row>
    <row r="20" spans="1:14" s="13" customFormat="1" ht="8.1" customHeight="1" x14ac:dyDescent="0.25">
      <c r="A20" s="51"/>
      <c r="B20" s="52"/>
      <c r="C20" s="51"/>
      <c r="D20" s="53"/>
      <c r="E20" s="146"/>
      <c r="F20" s="146"/>
      <c r="G20" s="146"/>
      <c r="H20" s="146"/>
      <c r="I20" s="146"/>
      <c r="J20" s="147"/>
      <c r="K20" s="148"/>
      <c r="L20" s="148"/>
      <c r="M20" s="148"/>
      <c r="N20" s="148"/>
    </row>
    <row r="21" spans="1:14" ht="8.1" customHeight="1" x14ac:dyDescent="0.25">
      <c r="A21" s="13"/>
      <c r="B21" s="14"/>
      <c r="C21" s="14"/>
      <c r="D21" s="15"/>
      <c r="E21" s="149"/>
      <c r="F21" s="149"/>
      <c r="G21" s="149"/>
      <c r="H21" s="149"/>
      <c r="I21" s="149"/>
      <c r="J21" s="148"/>
    </row>
    <row r="22" spans="1:14" ht="15" customHeight="1" x14ac:dyDescent="0.25">
      <c r="A22" s="13"/>
      <c r="B22" s="14" t="s">
        <v>4</v>
      </c>
      <c r="C22" s="17"/>
      <c r="D22" s="18">
        <v>2022</v>
      </c>
      <c r="E22" s="58">
        <f t="shared" ref="E22:E24" si="0">SUM(E26,E30,E34,E38,E42,E46,E50,E54,E58,E62,E66,E70,E74,E78)</f>
        <v>1310</v>
      </c>
      <c r="F22" s="59"/>
      <c r="G22" s="58">
        <f>SUM(G26,G30,G34,G38,G42,G46,G50,G54,G58,G62,G66,G70,G74,G78)</f>
        <v>611</v>
      </c>
      <c r="H22" s="58">
        <f t="shared" ref="H22:I22" si="1">SUM(H26,H30,H34,H38,H42,H46,H50,H54,H58,H62,H66,H70,H74,H78)</f>
        <v>561</v>
      </c>
      <c r="I22" s="58">
        <f t="shared" si="1"/>
        <v>50</v>
      </c>
      <c r="J22" s="148"/>
    </row>
    <row r="23" spans="1:14" ht="15" customHeight="1" x14ac:dyDescent="0.25">
      <c r="B23" s="19"/>
      <c r="C23" s="19"/>
      <c r="D23" s="18">
        <v>2023</v>
      </c>
      <c r="E23" s="58">
        <f t="shared" si="0"/>
        <v>1026</v>
      </c>
      <c r="F23" s="59"/>
      <c r="G23" s="58">
        <f t="shared" ref="G23:I24" si="2">SUM(G27,G31,G35,G39,G43,G47,G51,G55,G59,G63,G67,G71,G75,G79)</f>
        <v>582</v>
      </c>
      <c r="H23" s="58">
        <f t="shared" si="2"/>
        <v>540</v>
      </c>
      <c r="I23" s="58">
        <f t="shared" si="2"/>
        <v>42</v>
      </c>
    </row>
    <row r="24" spans="1:14" ht="15" customHeight="1" x14ac:dyDescent="0.25">
      <c r="B24" s="19"/>
      <c r="C24" s="19"/>
      <c r="D24" s="18">
        <v>2024</v>
      </c>
      <c r="E24" s="58">
        <f t="shared" si="0"/>
        <v>1620</v>
      </c>
      <c r="F24" s="59"/>
      <c r="G24" s="58">
        <f t="shared" si="2"/>
        <v>831</v>
      </c>
      <c r="H24" s="58">
        <f t="shared" si="2"/>
        <v>784</v>
      </c>
      <c r="I24" s="58">
        <f t="shared" si="2"/>
        <v>47</v>
      </c>
    </row>
    <row r="25" spans="1:14" ht="8.1" customHeight="1" x14ac:dyDescent="0.25">
      <c r="D25" s="18"/>
      <c r="E25" s="59"/>
      <c r="F25" s="59"/>
      <c r="G25" s="59"/>
      <c r="H25" s="59"/>
      <c r="I25" s="59"/>
    </row>
    <row r="26" spans="1:14" ht="15" customHeight="1" x14ac:dyDescent="0.25">
      <c r="B26" s="2" t="s">
        <v>5</v>
      </c>
      <c r="D26" s="3">
        <v>2022</v>
      </c>
      <c r="E26" s="21">
        <v>77</v>
      </c>
      <c r="G26" s="21">
        <f>SUM(H26:I26)</f>
        <v>53</v>
      </c>
      <c r="H26" s="21">
        <v>51</v>
      </c>
      <c r="I26" s="60">
        <v>2</v>
      </c>
    </row>
    <row r="27" spans="1:14" ht="15" customHeight="1" x14ac:dyDescent="0.25">
      <c r="D27" s="3">
        <v>2023</v>
      </c>
      <c r="E27" s="21">
        <v>77</v>
      </c>
      <c r="G27" s="21">
        <f t="shared" ref="G27:G28" si="3">SUM(H27:I27)</f>
        <v>83</v>
      </c>
      <c r="H27" s="21">
        <v>82</v>
      </c>
      <c r="I27" s="21">
        <v>1</v>
      </c>
    </row>
    <row r="28" spans="1:14" ht="15" customHeight="1" x14ac:dyDescent="0.25">
      <c r="D28" s="3">
        <v>2024</v>
      </c>
      <c r="E28" s="21">
        <v>159</v>
      </c>
      <c r="G28" s="21">
        <f t="shared" si="3"/>
        <v>95</v>
      </c>
      <c r="H28" s="21">
        <v>94</v>
      </c>
      <c r="I28" s="60">
        <v>1</v>
      </c>
    </row>
    <row r="29" spans="1:14" ht="8.1" customHeight="1" x14ac:dyDescent="0.25">
      <c r="D29" s="24"/>
      <c r="E29" s="22"/>
      <c r="F29" s="170"/>
      <c r="G29" s="22"/>
      <c r="H29" s="22"/>
      <c r="I29" s="22"/>
    </row>
    <row r="30" spans="1:14" ht="15" customHeight="1" x14ac:dyDescent="0.25">
      <c r="B30" s="2" t="s">
        <v>6</v>
      </c>
      <c r="D30" s="3">
        <v>2022</v>
      </c>
      <c r="E30" s="21">
        <v>18</v>
      </c>
      <c r="G30" s="21">
        <f>SUM(H30:I30)</f>
        <v>27</v>
      </c>
      <c r="H30" s="21">
        <v>22</v>
      </c>
      <c r="I30" s="21">
        <v>5</v>
      </c>
    </row>
    <row r="31" spans="1:14" ht="15" customHeight="1" x14ac:dyDescent="0.25">
      <c r="D31" s="3">
        <v>2023</v>
      </c>
      <c r="E31" s="21">
        <v>15</v>
      </c>
      <c r="G31" s="21">
        <f t="shared" ref="G31:G32" si="4">SUM(H31:I31)</f>
        <v>46</v>
      </c>
      <c r="H31" s="21">
        <v>44</v>
      </c>
      <c r="I31" s="60">
        <v>2</v>
      </c>
    </row>
    <row r="32" spans="1:14" ht="15" customHeight="1" x14ac:dyDescent="0.25">
      <c r="D32" s="3">
        <v>2024</v>
      </c>
      <c r="E32" s="21">
        <v>93</v>
      </c>
      <c r="G32" s="21">
        <f t="shared" si="4"/>
        <v>48</v>
      </c>
      <c r="H32" s="21">
        <v>47</v>
      </c>
      <c r="I32" s="60">
        <v>1</v>
      </c>
    </row>
    <row r="33" spans="1:14" ht="8.1" customHeight="1" x14ac:dyDescent="0.25">
      <c r="D33" s="24"/>
      <c r="E33" s="22"/>
      <c r="F33" s="170"/>
      <c r="G33" s="22"/>
      <c r="H33" s="22"/>
      <c r="I33" s="22"/>
    </row>
    <row r="34" spans="1:14" ht="15" customHeight="1" x14ac:dyDescent="0.25">
      <c r="B34" s="2" t="s">
        <v>7</v>
      </c>
      <c r="D34" s="3">
        <v>2022</v>
      </c>
      <c r="E34" s="21">
        <v>35</v>
      </c>
      <c r="G34" s="21">
        <f>SUM(H34:I34)</f>
        <v>14</v>
      </c>
      <c r="H34" s="21">
        <v>11</v>
      </c>
      <c r="I34" s="60">
        <v>3</v>
      </c>
    </row>
    <row r="35" spans="1:14" ht="15" customHeight="1" x14ac:dyDescent="0.25">
      <c r="D35" s="3">
        <v>2023</v>
      </c>
      <c r="E35" s="21">
        <v>22</v>
      </c>
      <c r="G35" s="21">
        <f t="shared" ref="G35:G36" si="5">SUM(H35:I35)</f>
        <v>8</v>
      </c>
      <c r="H35" s="21">
        <v>7</v>
      </c>
      <c r="I35" s="60">
        <v>1</v>
      </c>
    </row>
    <row r="36" spans="1:14" ht="15" customHeight="1" x14ac:dyDescent="0.25">
      <c r="D36" s="3">
        <v>2024</v>
      </c>
      <c r="E36" s="21">
        <v>49</v>
      </c>
      <c r="G36" s="21">
        <f t="shared" si="5"/>
        <v>16</v>
      </c>
      <c r="H36" s="21">
        <v>16</v>
      </c>
      <c r="I36" s="60" t="s">
        <v>19</v>
      </c>
    </row>
    <row r="37" spans="1:14" ht="8.1" customHeight="1" x14ac:dyDescent="0.25">
      <c r="D37" s="24"/>
      <c r="E37" s="22"/>
      <c r="F37" s="170"/>
      <c r="G37" s="22"/>
      <c r="H37" s="22"/>
      <c r="I37" s="22"/>
    </row>
    <row r="38" spans="1:14" ht="15" customHeight="1" x14ac:dyDescent="0.25">
      <c r="B38" s="2" t="s">
        <v>8</v>
      </c>
      <c r="D38" s="3">
        <v>2022</v>
      </c>
      <c r="E38" s="21">
        <v>86</v>
      </c>
      <c r="G38" s="21">
        <f>SUM(H38:I38)</f>
        <v>33</v>
      </c>
      <c r="H38" s="21">
        <v>30</v>
      </c>
      <c r="I38" s="60">
        <v>3</v>
      </c>
    </row>
    <row r="39" spans="1:14" ht="15" customHeight="1" x14ac:dyDescent="0.25">
      <c r="D39" s="3">
        <v>2023</v>
      </c>
      <c r="E39" s="21">
        <v>24</v>
      </c>
      <c r="G39" s="21">
        <f t="shared" ref="G39:G40" si="6">SUM(H39:I39)</f>
        <v>19</v>
      </c>
      <c r="H39" s="21">
        <v>17</v>
      </c>
      <c r="I39" s="60">
        <v>2</v>
      </c>
    </row>
    <row r="40" spans="1:14" s="2" customFormat="1" ht="15" customHeight="1" x14ac:dyDescent="0.25">
      <c r="A40" s="1"/>
      <c r="D40" s="3">
        <v>2024</v>
      </c>
      <c r="E40" s="21">
        <v>34</v>
      </c>
      <c r="F40" s="131"/>
      <c r="G40" s="21">
        <f t="shared" si="6"/>
        <v>25</v>
      </c>
      <c r="H40" s="21">
        <v>24</v>
      </c>
      <c r="I40" s="21">
        <v>1</v>
      </c>
      <c r="J40" s="20"/>
      <c r="K40" s="20"/>
      <c r="L40" s="150"/>
      <c r="M40" s="150"/>
      <c r="N40" s="150"/>
    </row>
    <row r="41" spans="1:14" ht="8.1" customHeight="1" x14ac:dyDescent="0.25">
      <c r="D41" s="24"/>
      <c r="E41" s="22"/>
      <c r="F41" s="170"/>
      <c r="G41" s="22"/>
      <c r="H41" s="22"/>
      <c r="I41" s="22"/>
    </row>
    <row r="42" spans="1:14" ht="15" customHeight="1" x14ac:dyDescent="0.25">
      <c r="A42" s="2"/>
      <c r="B42" s="2" t="s">
        <v>9</v>
      </c>
      <c r="D42" s="3">
        <v>2022</v>
      </c>
      <c r="E42" s="21">
        <v>75</v>
      </c>
      <c r="G42" s="21">
        <f>SUM(H42:I42)</f>
        <v>32</v>
      </c>
      <c r="H42" s="21">
        <v>28</v>
      </c>
      <c r="I42" s="60">
        <v>4</v>
      </c>
    </row>
    <row r="43" spans="1:14" ht="15" customHeight="1" x14ac:dyDescent="0.25">
      <c r="D43" s="3">
        <v>2023</v>
      </c>
      <c r="E43" s="21">
        <v>87</v>
      </c>
      <c r="G43" s="21">
        <f t="shared" ref="G43:G44" si="7">SUM(H43:I43)</f>
        <v>33</v>
      </c>
      <c r="H43" s="21">
        <v>25</v>
      </c>
      <c r="I43" s="60">
        <v>8</v>
      </c>
    </row>
    <row r="44" spans="1:14" ht="15" customHeight="1" x14ac:dyDescent="0.25">
      <c r="D44" s="3">
        <v>2024</v>
      </c>
      <c r="E44" s="21">
        <v>71</v>
      </c>
      <c r="G44" s="21">
        <f t="shared" si="7"/>
        <v>35</v>
      </c>
      <c r="H44" s="21">
        <v>28</v>
      </c>
      <c r="I44" s="21">
        <v>7</v>
      </c>
    </row>
    <row r="45" spans="1:14" ht="8.1" customHeight="1" x14ac:dyDescent="0.25">
      <c r="D45" s="24"/>
      <c r="E45" s="22"/>
      <c r="F45" s="170"/>
      <c r="G45" s="22"/>
      <c r="H45" s="22"/>
      <c r="I45" s="22"/>
    </row>
    <row r="46" spans="1:14" ht="15" customHeight="1" x14ac:dyDescent="0.25">
      <c r="B46" s="2" t="s">
        <v>10</v>
      </c>
      <c r="D46" s="3">
        <v>2022</v>
      </c>
      <c r="E46" s="21">
        <v>385</v>
      </c>
      <c r="G46" s="21">
        <f>SUM(H46:I46)</f>
        <v>19</v>
      </c>
      <c r="H46" s="21">
        <v>14</v>
      </c>
      <c r="I46" s="21">
        <v>5</v>
      </c>
    </row>
    <row r="47" spans="1:14" ht="15" customHeight="1" x14ac:dyDescent="0.25">
      <c r="D47" s="3">
        <v>2023</v>
      </c>
      <c r="E47" s="21">
        <v>69</v>
      </c>
      <c r="G47" s="21">
        <f t="shared" ref="G47:G48" si="8">SUM(H47:I47)</f>
        <v>11</v>
      </c>
      <c r="H47" s="21">
        <v>10</v>
      </c>
      <c r="I47" s="60">
        <v>1</v>
      </c>
    </row>
    <row r="48" spans="1:14" ht="15" customHeight="1" x14ac:dyDescent="0.25">
      <c r="D48" s="3">
        <v>2024</v>
      </c>
      <c r="E48" s="21">
        <v>42</v>
      </c>
      <c r="G48" s="21">
        <f t="shared" si="8"/>
        <v>15</v>
      </c>
      <c r="H48" s="21">
        <v>15</v>
      </c>
      <c r="I48" s="60" t="s">
        <v>19</v>
      </c>
    </row>
    <row r="49" spans="2:14" ht="8.1" customHeight="1" x14ac:dyDescent="0.25">
      <c r="D49" s="24"/>
      <c r="E49" s="22"/>
      <c r="F49" s="170"/>
      <c r="G49" s="22"/>
      <c r="H49" s="22"/>
      <c r="I49" s="22"/>
    </row>
    <row r="50" spans="2:14" ht="15" customHeight="1" x14ac:dyDescent="0.25">
      <c r="B50" s="2" t="s">
        <v>11</v>
      </c>
      <c r="D50" s="3">
        <v>2022</v>
      </c>
      <c r="E50" s="21">
        <v>33</v>
      </c>
      <c r="G50" s="21">
        <f>SUM(H50:I50)</f>
        <v>41</v>
      </c>
      <c r="H50" s="21">
        <v>40</v>
      </c>
      <c r="I50" s="60">
        <v>1</v>
      </c>
    </row>
    <row r="51" spans="2:14" ht="15" customHeight="1" x14ac:dyDescent="0.25">
      <c r="D51" s="3">
        <v>2023</v>
      </c>
      <c r="E51" s="21">
        <v>263</v>
      </c>
      <c r="G51" s="21">
        <f t="shared" ref="G51:G52" si="9">SUM(H51:I51)</f>
        <v>29</v>
      </c>
      <c r="H51" s="21">
        <v>28</v>
      </c>
      <c r="I51" s="60">
        <v>1</v>
      </c>
    </row>
    <row r="52" spans="2:14" ht="15" customHeight="1" x14ac:dyDescent="0.25">
      <c r="D52" s="3">
        <v>2024</v>
      </c>
      <c r="E52" s="21">
        <v>170</v>
      </c>
      <c r="G52" s="21">
        <f t="shared" si="9"/>
        <v>98</v>
      </c>
      <c r="H52" s="21">
        <v>91</v>
      </c>
      <c r="I52" s="60">
        <v>7</v>
      </c>
    </row>
    <row r="53" spans="2:14" ht="8.1" customHeight="1" x14ac:dyDescent="0.25">
      <c r="D53" s="24"/>
      <c r="E53" s="22"/>
      <c r="F53" s="170"/>
      <c r="G53" s="22"/>
      <c r="H53" s="22"/>
      <c r="I53" s="22"/>
    </row>
    <row r="54" spans="2:14" ht="15" customHeight="1" x14ac:dyDescent="0.25">
      <c r="B54" s="2" t="s">
        <v>12</v>
      </c>
      <c r="D54" s="3">
        <v>2022</v>
      </c>
      <c r="E54" s="21">
        <v>172</v>
      </c>
      <c r="G54" s="21">
        <f>SUM(H54:I54)</f>
        <v>8</v>
      </c>
      <c r="H54" s="21">
        <v>8</v>
      </c>
      <c r="I54" s="60" t="s">
        <v>19</v>
      </c>
    </row>
    <row r="55" spans="2:14" ht="15" customHeight="1" x14ac:dyDescent="0.25">
      <c r="D55" s="3">
        <v>2023</v>
      </c>
      <c r="E55" s="21">
        <v>23</v>
      </c>
      <c r="G55" s="21">
        <f t="shared" ref="G55:G56" si="10">SUM(H55:I55)</f>
        <v>9</v>
      </c>
      <c r="H55" s="60">
        <v>9</v>
      </c>
      <c r="I55" s="60" t="s">
        <v>19</v>
      </c>
    </row>
    <row r="56" spans="2:14" ht="15" customHeight="1" x14ac:dyDescent="0.25">
      <c r="D56" s="3">
        <v>2024</v>
      </c>
      <c r="E56" s="21">
        <v>4</v>
      </c>
      <c r="G56" s="21">
        <f t="shared" si="10"/>
        <v>1</v>
      </c>
      <c r="H56" s="21">
        <v>1</v>
      </c>
      <c r="I56" s="60" t="s">
        <v>19</v>
      </c>
    </row>
    <row r="57" spans="2:14" ht="8.1" customHeight="1" x14ac:dyDescent="0.25">
      <c r="D57" s="24"/>
      <c r="E57" s="22"/>
      <c r="F57" s="170"/>
      <c r="G57" s="22"/>
      <c r="H57" s="22"/>
      <c r="I57" s="22"/>
    </row>
    <row r="58" spans="2:14" ht="15" customHeight="1" x14ac:dyDescent="0.25">
      <c r="B58" s="2" t="s">
        <v>13</v>
      </c>
      <c r="D58" s="3">
        <v>2022</v>
      </c>
      <c r="E58" s="21">
        <v>74</v>
      </c>
      <c r="G58" s="21">
        <f>SUM(H58:I58)</f>
        <v>41</v>
      </c>
      <c r="H58" s="21">
        <v>40</v>
      </c>
      <c r="I58" s="60">
        <v>1</v>
      </c>
    </row>
    <row r="59" spans="2:14" ht="15" customHeight="1" x14ac:dyDescent="0.25">
      <c r="D59" s="3">
        <v>2023</v>
      </c>
      <c r="E59" s="21">
        <v>105</v>
      </c>
      <c r="G59" s="21">
        <f t="shared" ref="G59:G60" si="11">SUM(H59:I59)</f>
        <v>52</v>
      </c>
      <c r="H59" s="21">
        <v>45</v>
      </c>
      <c r="I59" s="21">
        <v>7</v>
      </c>
    </row>
    <row r="60" spans="2:14" ht="15" customHeight="1" x14ac:dyDescent="0.25">
      <c r="D60" s="3">
        <v>2024</v>
      </c>
      <c r="E60" s="21">
        <v>128</v>
      </c>
      <c r="G60" s="21">
        <f t="shared" si="11"/>
        <v>82</v>
      </c>
      <c r="H60" s="21">
        <v>75</v>
      </c>
      <c r="I60" s="21">
        <v>7</v>
      </c>
    </row>
    <row r="61" spans="2:14" ht="8.1" customHeight="1" x14ac:dyDescent="0.25">
      <c r="D61" s="24"/>
      <c r="E61" s="22"/>
      <c r="F61" s="170"/>
      <c r="G61" s="22"/>
      <c r="H61" s="22"/>
      <c r="I61" s="22"/>
    </row>
    <row r="62" spans="2:14" ht="15" customHeight="1" x14ac:dyDescent="0.25">
      <c r="B62" s="2" t="s">
        <v>14</v>
      </c>
      <c r="D62" s="3">
        <v>2022</v>
      </c>
      <c r="E62" s="21">
        <v>43</v>
      </c>
      <c r="G62" s="21">
        <f>SUM(H62:I62)</f>
        <v>62</v>
      </c>
      <c r="H62" s="21">
        <v>58</v>
      </c>
      <c r="I62" s="60">
        <v>4</v>
      </c>
      <c r="L62" s="22"/>
      <c r="M62" s="158"/>
      <c r="N62" s="159"/>
    </row>
    <row r="63" spans="2:14" ht="15" customHeight="1" x14ac:dyDescent="0.25">
      <c r="D63" s="3">
        <v>2023</v>
      </c>
      <c r="E63" s="21">
        <v>59</v>
      </c>
      <c r="G63" s="21">
        <f t="shared" ref="G63:G64" si="12">SUM(H63:I63)</f>
        <v>56</v>
      </c>
      <c r="H63" s="21">
        <v>55</v>
      </c>
      <c r="I63" s="21">
        <v>1</v>
      </c>
      <c r="L63" s="22"/>
      <c r="M63" s="158"/>
      <c r="N63" s="158"/>
    </row>
    <row r="64" spans="2:14" ht="15" customHeight="1" x14ac:dyDescent="0.25">
      <c r="D64" s="3">
        <v>2024</v>
      </c>
      <c r="E64" s="21">
        <v>127</v>
      </c>
      <c r="G64" s="21">
        <f t="shared" si="12"/>
        <v>71</v>
      </c>
      <c r="H64" s="21">
        <v>67</v>
      </c>
      <c r="I64" s="60">
        <v>4</v>
      </c>
    </row>
    <row r="65" spans="1:10" ht="8.1" customHeight="1" x14ac:dyDescent="0.25">
      <c r="D65" s="24"/>
      <c r="E65" s="22"/>
      <c r="F65" s="170"/>
      <c r="G65" s="22"/>
      <c r="H65" s="22"/>
      <c r="I65" s="22"/>
    </row>
    <row r="66" spans="1:10" ht="15" customHeight="1" x14ac:dyDescent="0.25">
      <c r="B66" s="2" t="s">
        <v>15</v>
      </c>
      <c r="D66" s="3">
        <v>2022</v>
      </c>
      <c r="E66" s="21">
        <v>78</v>
      </c>
      <c r="G66" s="21">
        <f>SUM(H66:I66)</f>
        <v>28</v>
      </c>
      <c r="H66" s="21">
        <v>28</v>
      </c>
      <c r="I66" s="60" t="s">
        <v>19</v>
      </c>
    </row>
    <row r="67" spans="1:10" ht="15" customHeight="1" x14ac:dyDescent="0.25">
      <c r="D67" s="3">
        <v>2023</v>
      </c>
      <c r="E67" s="21">
        <v>113</v>
      </c>
      <c r="G67" s="21">
        <f t="shared" ref="G67:G68" si="13">SUM(H67:I67)</f>
        <v>26</v>
      </c>
      <c r="H67" s="21">
        <v>26</v>
      </c>
      <c r="I67" s="60" t="s">
        <v>19</v>
      </c>
    </row>
    <row r="68" spans="1:10" ht="15" customHeight="1" x14ac:dyDescent="0.25">
      <c r="D68" s="3">
        <v>2024</v>
      </c>
      <c r="E68" s="21">
        <v>103</v>
      </c>
      <c r="G68" s="21">
        <f t="shared" si="13"/>
        <v>46</v>
      </c>
      <c r="H68" s="21">
        <v>41</v>
      </c>
      <c r="I68" s="21">
        <v>5</v>
      </c>
    </row>
    <row r="69" spans="1:10" ht="8.1" customHeight="1" x14ac:dyDescent="0.25">
      <c r="D69" s="24"/>
      <c r="E69" s="22"/>
      <c r="F69" s="170"/>
      <c r="G69" s="22"/>
      <c r="H69" s="22"/>
      <c r="I69" s="22"/>
    </row>
    <row r="70" spans="1:10" ht="15" customHeight="1" x14ac:dyDescent="0.25">
      <c r="B70" s="2" t="s">
        <v>16</v>
      </c>
      <c r="D70" s="3">
        <v>2022</v>
      </c>
      <c r="E70" s="21">
        <v>179</v>
      </c>
      <c r="G70" s="21">
        <f>SUM(H70:I70)</f>
        <v>126</v>
      </c>
      <c r="H70" s="21">
        <v>111</v>
      </c>
      <c r="I70" s="21">
        <v>15</v>
      </c>
    </row>
    <row r="71" spans="1:10" ht="15" customHeight="1" x14ac:dyDescent="0.25">
      <c r="D71" s="3">
        <v>2023</v>
      </c>
      <c r="E71" s="21">
        <v>119</v>
      </c>
      <c r="G71" s="21">
        <f t="shared" ref="G71:G72" si="14">SUM(H71:I71)</f>
        <v>99</v>
      </c>
      <c r="H71" s="21">
        <v>89</v>
      </c>
      <c r="I71" s="21">
        <v>10</v>
      </c>
    </row>
    <row r="72" spans="1:10" ht="15" customHeight="1" x14ac:dyDescent="0.25">
      <c r="D72" s="3">
        <v>2024</v>
      </c>
      <c r="E72" s="21">
        <v>274</v>
      </c>
      <c r="G72" s="21">
        <f t="shared" si="14"/>
        <v>153</v>
      </c>
      <c r="H72" s="21">
        <v>141</v>
      </c>
      <c r="I72" s="21">
        <v>12</v>
      </c>
    </row>
    <row r="73" spans="1:10" ht="8.1" customHeight="1" x14ac:dyDescent="0.25">
      <c r="D73" s="24"/>
      <c r="E73" s="22"/>
      <c r="F73" s="170"/>
      <c r="G73" s="22"/>
      <c r="H73" s="22"/>
      <c r="I73" s="22"/>
    </row>
    <row r="74" spans="1:10" ht="15" customHeight="1" x14ac:dyDescent="0.25">
      <c r="B74" s="2" t="s">
        <v>17</v>
      </c>
      <c r="D74" s="3">
        <v>2022</v>
      </c>
      <c r="E74" s="21">
        <v>11</v>
      </c>
      <c r="G74" s="21">
        <f>SUM(H74:I74)</f>
        <v>27</v>
      </c>
      <c r="H74" s="21">
        <v>25</v>
      </c>
      <c r="I74" s="60">
        <v>2</v>
      </c>
    </row>
    <row r="75" spans="1:10" ht="15" customHeight="1" x14ac:dyDescent="0.25">
      <c r="D75" s="3">
        <v>2023</v>
      </c>
      <c r="E75" s="21">
        <v>4</v>
      </c>
      <c r="G75" s="21">
        <f t="shared" ref="G75:G76" si="15">SUM(H75:I75)</f>
        <v>15</v>
      </c>
      <c r="H75" s="21">
        <v>15</v>
      </c>
      <c r="I75" s="60" t="s">
        <v>19</v>
      </c>
    </row>
    <row r="76" spans="1:10" ht="15" customHeight="1" x14ac:dyDescent="0.25">
      <c r="D76" s="3">
        <v>2024</v>
      </c>
      <c r="E76" s="21">
        <v>60</v>
      </c>
      <c r="G76" s="21">
        <f t="shared" si="15"/>
        <v>36</v>
      </c>
      <c r="H76" s="21">
        <v>36</v>
      </c>
      <c r="I76" s="60" t="s">
        <v>19</v>
      </c>
    </row>
    <row r="77" spans="1:10" ht="8.1" customHeight="1" x14ac:dyDescent="0.25">
      <c r="D77" s="24"/>
      <c r="E77" s="22"/>
      <c r="F77" s="170"/>
      <c r="G77" s="22"/>
      <c r="H77" s="22"/>
      <c r="I77" s="22"/>
    </row>
    <row r="78" spans="1:10" ht="15" customHeight="1" x14ac:dyDescent="0.25">
      <c r="B78" s="2" t="s">
        <v>146</v>
      </c>
      <c r="D78" s="3">
        <v>2022</v>
      </c>
      <c r="E78" s="21">
        <v>44</v>
      </c>
      <c r="G78" s="21">
        <f>SUM(H78:I78)</f>
        <v>100</v>
      </c>
      <c r="H78" s="21">
        <v>95</v>
      </c>
      <c r="I78" s="21">
        <v>5</v>
      </c>
    </row>
    <row r="79" spans="1:10" ht="15" customHeight="1" x14ac:dyDescent="0.25">
      <c r="D79" s="3">
        <v>2023</v>
      </c>
      <c r="E79" s="21">
        <v>46</v>
      </c>
      <c r="G79" s="21">
        <f t="shared" ref="G79:G80" si="16">SUM(H79:I79)</f>
        <v>96</v>
      </c>
      <c r="H79" s="21">
        <v>88</v>
      </c>
      <c r="I79" s="60">
        <v>8</v>
      </c>
    </row>
    <row r="80" spans="1:10" ht="15" customHeight="1" x14ac:dyDescent="0.25">
      <c r="A80" s="13"/>
      <c r="B80" s="26"/>
      <c r="C80" s="26"/>
      <c r="D80" s="3">
        <v>2024</v>
      </c>
      <c r="E80" s="21">
        <v>306</v>
      </c>
      <c r="G80" s="21">
        <f t="shared" si="16"/>
        <v>110</v>
      </c>
      <c r="H80" s="21">
        <v>108</v>
      </c>
      <c r="I80" s="21">
        <v>2</v>
      </c>
      <c r="J80" s="148"/>
    </row>
    <row r="81" spans="1:14" ht="8.1" customHeight="1" thickBot="1" x14ac:dyDescent="0.3">
      <c r="A81" s="27"/>
      <c r="B81" s="28"/>
      <c r="C81" s="28"/>
      <c r="D81" s="29"/>
      <c r="E81" s="79"/>
      <c r="F81" s="79"/>
      <c r="G81" s="79"/>
      <c r="H81" s="79"/>
      <c r="I81" s="79"/>
      <c r="J81" s="151"/>
    </row>
    <row r="82" spans="1:14" s="34" customFormat="1" x14ac:dyDescent="0.25">
      <c r="A82" s="30"/>
      <c r="B82" s="31"/>
      <c r="C82" s="31"/>
      <c r="D82" s="32"/>
      <c r="E82" s="152"/>
      <c r="F82" s="152"/>
      <c r="G82" s="152"/>
      <c r="H82" s="152"/>
      <c r="I82" s="152"/>
      <c r="J82" s="153" t="s">
        <v>28</v>
      </c>
      <c r="K82" s="154"/>
      <c r="L82" s="154"/>
      <c r="M82" s="154"/>
      <c r="N82" s="154"/>
    </row>
    <row r="83" spans="1:14" s="30" customFormat="1" x14ac:dyDescent="0.25">
      <c r="A83" s="31" t="s">
        <v>147</v>
      </c>
      <c r="B83" s="31"/>
      <c r="C83" s="31"/>
      <c r="D83" s="32"/>
      <c r="E83" s="152"/>
      <c r="F83" s="152"/>
      <c r="G83" s="152"/>
      <c r="H83" s="152"/>
      <c r="I83" s="152"/>
      <c r="J83" s="155" t="s">
        <v>29</v>
      </c>
      <c r="K83" s="156"/>
      <c r="L83" s="156"/>
      <c r="M83" s="156"/>
      <c r="N83" s="156"/>
    </row>
    <row r="84" spans="1:14" x14ac:dyDescent="0.25">
      <c r="A84" s="31" t="s">
        <v>148</v>
      </c>
    </row>
    <row r="85" spans="1:14" x14ac:dyDescent="0.25">
      <c r="A85" s="31" t="s">
        <v>149</v>
      </c>
    </row>
  </sheetData>
  <mergeCells count="2">
    <mergeCell ref="G16:I16"/>
    <mergeCell ref="G17:I17"/>
  </mergeCells>
  <printOptions horizontalCentered="1"/>
  <pageMargins left="0.39370078740157483" right="0.39370078740157483" top="0.59055118110236227" bottom="0.39370078740157483" header="0.31496062992125984" footer="0.31496062992125984"/>
  <pageSetup paperSize="9" scale="72" fitToWidth="0" orientation="portrait" r:id="rId1"/>
  <headerFooter>
    <oddHeader xml:space="preserve">&amp;R&amp;"-,Bold"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841F-B784-4561-94AB-80A15D949FAD}">
  <sheetPr codeName="Sheet14"/>
  <dimension ref="A1:N63"/>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85546875" style="2" customWidth="1"/>
    <col min="3" max="3" width="6.5703125" style="2" customWidth="1"/>
    <col min="4" max="4" width="15.5703125" style="3" customWidth="1"/>
    <col min="5" max="7" width="19.710937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row r="9" spans="2:14" ht="12" customHeight="1" x14ac:dyDescent="0.25"/>
    <row r="10" spans="2:14" ht="12" customHeight="1" x14ac:dyDescent="0.25"/>
    <row r="11" spans="2:14" ht="12" customHeight="1" x14ac:dyDescent="0.25"/>
    <row r="12" spans="2:14" s="7" customFormat="1" ht="15" customHeight="1" x14ac:dyDescent="0.25">
      <c r="B12" s="8" t="s">
        <v>220</v>
      </c>
      <c r="C12" s="9" t="s">
        <v>127</v>
      </c>
      <c r="D12" s="10"/>
      <c r="E12" s="134"/>
      <c r="F12" s="134"/>
      <c r="G12" s="134"/>
      <c r="H12" s="135"/>
      <c r="I12" s="136"/>
      <c r="J12" s="136"/>
      <c r="K12" s="136"/>
      <c r="L12" s="136"/>
      <c r="M12" s="136"/>
      <c r="N12" s="136"/>
    </row>
    <row r="13" spans="2:14" s="7" customFormat="1" ht="15" customHeight="1" x14ac:dyDescent="0.25">
      <c r="B13" s="8"/>
      <c r="C13" s="9" t="s">
        <v>157</v>
      </c>
      <c r="D13" s="10"/>
      <c r="E13" s="134"/>
      <c r="F13" s="134"/>
      <c r="G13" s="134"/>
      <c r="H13" s="135"/>
      <c r="I13" s="136"/>
      <c r="J13" s="136"/>
      <c r="K13" s="136"/>
      <c r="L13" s="136"/>
      <c r="M13" s="136"/>
      <c r="N13" s="136"/>
    </row>
    <row r="14" spans="2:14" s="127" customFormat="1" ht="16.5" customHeight="1" x14ac:dyDescent="0.25">
      <c r="B14" s="128" t="s">
        <v>221</v>
      </c>
      <c r="C14" s="62" t="s">
        <v>67</v>
      </c>
      <c r="D14" s="129"/>
      <c r="E14" s="171"/>
      <c r="F14" s="171"/>
      <c r="G14" s="171"/>
      <c r="H14" s="172"/>
      <c r="I14" s="172"/>
      <c r="J14" s="172"/>
      <c r="K14" s="172"/>
      <c r="L14" s="172"/>
      <c r="M14" s="172"/>
      <c r="N14" s="172"/>
    </row>
    <row r="15" spans="2:14" ht="8.1" customHeight="1" x14ac:dyDescent="0.25"/>
    <row r="16" spans="2:14" ht="19.5" customHeight="1" thickBot="1" x14ac:dyDescent="0.3">
      <c r="E16" s="3"/>
      <c r="F16" s="3"/>
      <c r="G16" s="3"/>
      <c r="H16" s="6" t="s">
        <v>297</v>
      </c>
      <c r="I16" s="1"/>
      <c r="J16" s="1"/>
      <c r="K16" s="1"/>
      <c r="L16" s="1"/>
      <c r="M16" s="1"/>
      <c r="N16" s="1"/>
    </row>
    <row r="17" spans="1:14" ht="4.5" customHeight="1" thickTop="1" x14ac:dyDescent="0.25">
      <c r="A17" s="40"/>
      <c r="B17" s="41"/>
      <c r="C17" s="41"/>
      <c r="D17" s="42"/>
      <c r="E17" s="139"/>
      <c r="F17" s="139"/>
      <c r="G17" s="139"/>
      <c r="H17" s="140"/>
    </row>
    <row r="18" spans="1:14" ht="15" customHeight="1" x14ac:dyDescent="0.2">
      <c r="A18" s="43"/>
      <c r="B18" s="63" t="s">
        <v>32</v>
      </c>
      <c r="C18" s="45"/>
      <c r="D18" s="61" t="s">
        <v>1</v>
      </c>
      <c r="E18" s="144" t="s">
        <v>20</v>
      </c>
      <c r="F18" s="144" t="s">
        <v>21</v>
      </c>
      <c r="G18" s="144" t="s">
        <v>22</v>
      </c>
      <c r="H18" s="142"/>
    </row>
    <row r="19" spans="1:14" ht="15" customHeight="1" x14ac:dyDescent="0.25">
      <c r="A19" s="43"/>
      <c r="B19" s="64" t="s">
        <v>33</v>
      </c>
      <c r="C19" s="45"/>
      <c r="D19" s="49" t="s">
        <v>3</v>
      </c>
      <c r="E19" s="145" t="s">
        <v>23</v>
      </c>
      <c r="F19" s="145" t="s">
        <v>24</v>
      </c>
      <c r="G19" s="145" t="s">
        <v>25</v>
      </c>
      <c r="H19" s="142"/>
    </row>
    <row r="20" spans="1:14" s="13" customFormat="1" ht="8.1" customHeight="1" x14ac:dyDescent="0.25">
      <c r="A20" s="51"/>
      <c r="B20" s="52"/>
      <c r="C20" s="51"/>
      <c r="D20" s="53"/>
      <c r="E20" s="146"/>
      <c r="F20" s="146"/>
      <c r="G20" s="146"/>
      <c r="H20" s="147"/>
      <c r="I20" s="148"/>
      <c r="J20" s="148"/>
      <c r="K20" s="148"/>
      <c r="L20" s="148"/>
      <c r="M20" s="148"/>
      <c r="N20" s="148"/>
    </row>
    <row r="21" spans="1:14" ht="8.1" customHeight="1" x14ac:dyDescent="0.25">
      <c r="A21" s="13"/>
      <c r="B21" s="14"/>
      <c r="C21" s="14"/>
      <c r="D21" s="15"/>
      <c r="E21" s="149"/>
      <c r="F21" s="149"/>
      <c r="G21" s="149"/>
      <c r="H21" s="148"/>
    </row>
    <row r="22" spans="1:14" ht="15" customHeight="1" x14ac:dyDescent="0.25">
      <c r="A22" s="13"/>
      <c r="B22" s="14" t="s">
        <v>20</v>
      </c>
      <c r="C22" s="17"/>
      <c r="D22" s="18">
        <v>2022</v>
      </c>
      <c r="E22" s="58">
        <f>SUM(E26,E30,E34,E38,E42,E46,E50,E54,E58)</f>
        <v>611</v>
      </c>
      <c r="F22" s="58">
        <f t="shared" ref="F22:G22" si="0">SUM(F26,F30,F34,F38,F42,F46,F50,F54,F58)</f>
        <v>561</v>
      </c>
      <c r="G22" s="58">
        <f t="shared" si="0"/>
        <v>50</v>
      </c>
      <c r="H22" s="148"/>
    </row>
    <row r="23" spans="1:14" ht="15" customHeight="1" x14ac:dyDescent="0.25">
      <c r="B23" s="62" t="s">
        <v>23</v>
      </c>
      <c r="C23" s="19"/>
      <c r="D23" s="18">
        <v>2023</v>
      </c>
      <c r="E23" s="58">
        <f t="shared" ref="E23:G24" si="1">SUM(E27,E31,E35,E39,E43,E47,E51,E55,E59)</f>
        <v>582</v>
      </c>
      <c r="F23" s="58">
        <f t="shared" si="1"/>
        <v>540</v>
      </c>
      <c r="G23" s="58">
        <f t="shared" si="1"/>
        <v>42</v>
      </c>
    </row>
    <row r="24" spans="1:14" ht="15" customHeight="1" x14ac:dyDescent="0.25">
      <c r="B24" s="19"/>
      <c r="C24" s="19"/>
      <c r="D24" s="18">
        <v>2024</v>
      </c>
      <c r="E24" s="58">
        <f t="shared" si="1"/>
        <v>831</v>
      </c>
      <c r="F24" s="58">
        <f t="shared" si="1"/>
        <v>784</v>
      </c>
      <c r="G24" s="58">
        <f t="shared" si="1"/>
        <v>47</v>
      </c>
    </row>
    <row r="25" spans="1:14" ht="8.1" customHeight="1" x14ac:dyDescent="0.25">
      <c r="D25" s="18"/>
      <c r="E25" s="59"/>
      <c r="F25" s="59"/>
      <c r="G25" s="59"/>
    </row>
    <row r="26" spans="1:14" ht="15" customHeight="1" x14ac:dyDescent="0.25">
      <c r="B26" s="19" t="s">
        <v>35</v>
      </c>
      <c r="D26" s="3">
        <v>2022</v>
      </c>
      <c r="E26" s="21">
        <f t="shared" ref="E26" si="2">SUM(F26:G26)</f>
        <v>3</v>
      </c>
      <c r="F26" s="60">
        <v>3</v>
      </c>
      <c r="G26" s="60" t="s">
        <v>19</v>
      </c>
    </row>
    <row r="27" spans="1:14" ht="15" customHeight="1" x14ac:dyDescent="0.25">
      <c r="B27" s="62" t="s">
        <v>34</v>
      </c>
      <c r="D27" s="3">
        <v>2023</v>
      </c>
      <c r="E27" s="60" t="s">
        <v>19</v>
      </c>
      <c r="F27" s="60" t="s">
        <v>19</v>
      </c>
      <c r="G27" s="60" t="s">
        <v>19</v>
      </c>
    </row>
    <row r="28" spans="1:14" ht="15" customHeight="1" x14ac:dyDescent="0.25">
      <c r="D28" s="3">
        <v>2024</v>
      </c>
      <c r="E28" s="60" t="s">
        <v>19</v>
      </c>
      <c r="F28" s="60" t="s">
        <v>19</v>
      </c>
      <c r="G28" s="60" t="s">
        <v>19</v>
      </c>
    </row>
    <row r="29" spans="1:14" ht="8.1" customHeight="1" x14ac:dyDescent="0.25">
      <c r="D29" s="24"/>
      <c r="E29" s="22"/>
      <c r="F29" s="22"/>
      <c r="G29" s="22"/>
    </row>
    <row r="30" spans="1:14" ht="15" customHeight="1" x14ac:dyDescent="0.25">
      <c r="B30" s="19" t="s">
        <v>36</v>
      </c>
      <c r="D30" s="3">
        <v>2022</v>
      </c>
      <c r="E30" s="21">
        <f>SUM(F30:G30)</f>
        <v>3</v>
      </c>
      <c r="F30" s="21">
        <v>3</v>
      </c>
      <c r="G30" s="60" t="s">
        <v>19</v>
      </c>
    </row>
    <row r="31" spans="1:14" ht="15" customHeight="1" x14ac:dyDescent="0.25">
      <c r="B31" s="62" t="s">
        <v>37</v>
      </c>
      <c r="D31" s="3">
        <v>2023</v>
      </c>
      <c r="E31" s="21">
        <f t="shared" ref="E31:E32" si="3">SUM(F31:G31)</f>
        <v>1</v>
      </c>
      <c r="F31" s="60">
        <v>1</v>
      </c>
      <c r="G31" s="60" t="s">
        <v>19</v>
      </c>
    </row>
    <row r="32" spans="1:14" ht="15" customHeight="1" x14ac:dyDescent="0.25">
      <c r="D32" s="3">
        <v>2024</v>
      </c>
      <c r="E32" s="21">
        <f t="shared" si="3"/>
        <v>2</v>
      </c>
      <c r="F32" s="21">
        <v>2</v>
      </c>
      <c r="G32" s="60" t="s">
        <v>19</v>
      </c>
    </row>
    <row r="33" spans="1:14" ht="8.1" customHeight="1" x14ac:dyDescent="0.25">
      <c r="D33" s="24"/>
      <c r="E33" s="22"/>
      <c r="F33" s="22"/>
      <c r="G33" s="22"/>
    </row>
    <row r="34" spans="1:14" ht="15" customHeight="1" x14ac:dyDescent="0.25">
      <c r="B34" s="19" t="s">
        <v>38</v>
      </c>
      <c r="D34" s="3">
        <v>2022</v>
      </c>
      <c r="E34" s="21">
        <f>SUM(F34:G34)</f>
        <v>19</v>
      </c>
      <c r="F34" s="21">
        <v>19</v>
      </c>
      <c r="G34" s="60" t="s">
        <v>19</v>
      </c>
    </row>
    <row r="35" spans="1:14" ht="15" customHeight="1" x14ac:dyDescent="0.25">
      <c r="B35" s="62" t="s">
        <v>39</v>
      </c>
      <c r="D35" s="3">
        <v>2023</v>
      </c>
      <c r="E35" s="21">
        <f t="shared" ref="E35:E36" si="4">SUM(F35:G35)</f>
        <v>1</v>
      </c>
      <c r="F35" s="21">
        <v>1</v>
      </c>
      <c r="G35" s="60" t="s">
        <v>19</v>
      </c>
    </row>
    <row r="36" spans="1:14" ht="15" customHeight="1" x14ac:dyDescent="0.25">
      <c r="D36" s="3">
        <v>2024</v>
      </c>
      <c r="E36" s="21">
        <f t="shared" si="4"/>
        <v>6</v>
      </c>
      <c r="F36" s="21">
        <v>5</v>
      </c>
      <c r="G36" s="60">
        <v>1</v>
      </c>
    </row>
    <row r="37" spans="1:14" ht="8.1" customHeight="1" x14ac:dyDescent="0.25">
      <c r="D37" s="24"/>
      <c r="E37" s="22"/>
      <c r="F37" s="22"/>
      <c r="G37" s="22"/>
    </row>
    <row r="38" spans="1:14" ht="15" customHeight="1" x14ac:dyDescent="0.25">
      <c r="B38" s="19" t="s">
        <v>40</v>
      </c>
      <c r="D38" s="3">
        <v>2022</v>
      </c>
      <c r="E38" s="21">
        <f>SUM(F38:G38)</f>
        <v>259</v>
      </c>
      <c r="F38" s="21">
        <v>231</v>
      </c>
      <c r="G38" s="60">
        <v>28</v>
      </c>
    </row>
    <row r="39" spans="1:14" ht="15" customHeight="1" x14ac:dyDescent="0.25">
      <c r="B39" s="62" t="s">
        <v>41</v>
      </c>
      <c r="D39" s="3">
        <v>2023</v>
      </c>
      <c r="E39" s="21">
        <f t="shared" ref="E39:E40" si="5">SUM(F39:G39)</f>
        <v>48</v>
      </c>
      <c r="F39" s="21">
        <v>44</v>
      </c>
      <c r="G39" s="60">
        <v>4</v>
      </c>
    </row>
    <row r="40" spans="1:14" s="2" customFormat="1" ht="15" customHeight="1" x14ac:dyDescent="0.25">
      <c r="A40" s="1"/>
      <c r="D40" s="3">
        <v>2024</v>
      </c>
      <c r="E40" s="21">
        <f t="shared" si="5"/>
        <v>172</v>
      </c>
      <c r="F40" s="21">
        <v>160</v>
      </c>
      <c r="G40" s="21">
        <v>12</v>
      </c>
      <c r="H40" s="20"/>
      <c r="I40" s="20"/>
      <c r="J40" s="150"/>
      <c r="K40" s="150"/>
      <c r="L40" s="150"/>
      <c r="M40" s="150"/>
      <c r="N40" s="150"/>
    </row>
    <row r="41" spans="1:14" ht="8.1" customHeight="1" x14ac:dyDescent="0.25">
      <c r="D41" s="24"/>
      <c r="E41" s="22"/>
      <c r="F41" s="22"/>
      <c r="G41" s="22"/>
    </row>
    <row r="42" spans="1:14" ht="15" customHeight="1" x14ac:dyDescent="0.25">
      <c r="A42" s="2"/>
      <c r="B42" s="19" t="s">
        <v>42</v>
      </c>
      <c r="D42" s="3">
        <v>2022</v>
      </c>
      <c r="E42" s="21">
        <f>SUM(F42:G42)</f>
        <v>195</v>
      </c>
      <c r="F42" s="21">
        <v>183</v>
      </c>
      <c r="G42" s="60">
        <v>12</v>
      </c>
    </row>
    <row r="43" spans="1:14" ht="15" customHeight="1" x14ac:dyDescent="0.25">
      <c r="B43" s="62" t="s">
        <v>43</v>
      </c>
      <c r="D43" s="3">
        <v>2023</v>
      </c>
      <c r="E43" s="21">
        <f t="shared" ref="E43:E44" si="6">SUM(F43:G43)</f>
        <v>494</v>
      </c>
      <c r="F43" s="21">
        <v>459</v>
      </c>
      <c r="G43" s="60">
        <v>35</v>
      </c>
    </row>
    <row r="44" spans="1:14" ht="15" customHeight="1" x14ac:dyDescent="0.25">
      <c r="D44" s="3">
        <v>2024</v>
      </c>
      <c r="E44" s="21">
        <f t="shared" si="6"/>
        <v>487</v>
      </c>
      <c r="F44" s="21">
        <v>461</v>
      </c>
      <c r="G44" s="21">
        <v>26</v>
      </c>
    </row>
    <row r="45" spans="1:14" ht="8.1" customHeight="1" x14ac:dyDescent="0.25">
      <c r="D45" s="24"/>
      <c r="E45" s="22"/>
      <c r="F45" s="22"/>
      <c r="G45" s="22"/>
    </row>
    <row r="46" spans="1:14" ht="15" customHeight="1" x14ac:dyDescent="0.25">
      <c r="B46" s="19" t="s">
        <v>44</v>
      </c>
      <c r="D46" s="3">
        <v>2022</v>
      </c>
      <c r="E46" s="21">
        <f>SUM(F46:G46)</f>
        <v>74</v>
      </c>
      <c r="F46" s="21">
        <v>66</v>
      </c>
      <c r="G46" s="60">
        <v>8</v>
      </c>
    </row>
    <row r="47" spans="1:14" ht="15" customHeight="1" x14ac:dyDescent="0.25">
      <c r="B47" s="62" t="s">
        <v>45</v>
      </c>
      <c r="D47" s="3">
        <v>2023</v>
      </c>
      <c r="E47" s="21">
        <f t="shared" ref="E47:E48" si="7">SUM(F47:G47)</f>
        <v>27</v>
      </c>
      <c r="F47" s="21">
        <v>24</v>
      </c>
      <c r="G47" s="60">
        <v>3</v>
      </c>
    </row>
    <row r="48" spans="1:14" ht="15" customHeight="1" x14ac:dyDescent="0.25">
      <c r="D48" s="3">
        <v>2024</v>
      </c>
      <c r="E48" s="21">
        <f t="shared" si="7"/>
        <v>123</v>
      </c>
      <c r="F48" s="21">
        <v>116</v>
      </c>
      <c r="G48" s="60">
        <v>7</v>
      </c>
    </row>
    <row r="49" spans="1:14" ht="8.1" customHeight="1" x14ac:dyDescent="0.25">
      <c r="D49" s="24"/>
      <c r="E49" s="22"/>
      <c r="F49" s="22"/>
      <c r="G49" s="22"/>
    </row>
    <row r="50" spans="1:14" ht="15" customHeight="1" x14ac:dyDescent="0.25">
      <c r="B50" s="19" t="s">
        <v>46</v>
      </c>
      <c r="D50" s="3">
        <v>2022</v>
      </c>
      <c r="E50" s="21">
        <f>SUM(F50:G50)</f>
        <v>25</v>
      </c>
      <c r="F50" s="21">
        <v>25</v>
      </c>
      <c r="G50" s="60" t="s">
        <v>19</v>
      </c>
    </row>
    <row r="51" spans="1:14" ht="15" customHeight="1" x14ac:dyDescent="0.25">
      <c r="B51" s="62" t="s">
        <v>47</v>
      </c>
      <c r="D51" s="3">
        <v>2023</v>
      </c>
      <c r="E51" s="21">
        <f t="shared" ref="E51:E52" si="8">SUM(F51:G51)</f>
        <v>8</v>
      </c>
      <c r="F51" s="21">
        <v>8</v>
      </c>
      <c r="G51" s="60" t="s">
        <v>19</v>
      </c>
    </row>
    <row r="52" spans="1:14" ht="15" customHeight="1" x14ac:dyDescent="0.25">
      <c r="D52" s="3">
        <v>2024</v>
      </c>
      <c r="E52" s="21">
        <f t="shared" si="8"/>
        <v>21</v>
      </c>
      <c r="F52" s="21">
        <v>20</v>
      </c>
      <c r="G52" s="60">
        <v>1</v>
      </c>
    </row>
    <row r="53" spans="1:14" ht="8.1" customHeight="1" x14ac:dyDescent="0.25">
      <c r="D53" s="24"/>
      <c r="E53" s="22"/>
      <c r="F53" s="22"/>
      <c r="G53" s="22"/>
    </row>
    <row r="54" spans="1:14" ht="15" customHeight="1" x14ac:dyDescent="0.2">
      <c r="B54" s="65" t="s">
        <v>150</v>
      </c>
      <c r="D54" s="3">
        <v>2022</v>
      </c>
      <c r="E54" s="21">
        <f>SUM(F54:G54)</f>
        <v>10</v>
      </c>
      <c r="F54" s="21">
        <v>9</v>
      </c>
      <c r="G54" s="60">
        <v>1</v>
      </c>
    </row>
    <row r="55" spans="1:14" ht="15" customHeight="1" x14ac:dyDescent="0.25">
      <c r="B55" s="62" t="s">
        <v>250</v>
      </c>
      <c r="D55" s="3">
        <v>2023</v>
      </c>
      <c r="E55" s="21">
        <f t="shared" ref="E55:E56" si="9">SUM(F55:G55)</f>
        <v>0</v>
      </c>
      <c r="F55" s="60" t="s">
        <v>19</v>
      </c>
      <c r="G55" s="60" t="s">
        <v>19</v>
      </c>
    </row>
    <row r="56" spans="1:14" ht="15" customHeight="1" x14ac:dyDescent="0.25">
      <c r="D56" s="3">
        <v>2024</v>
      </c>
      <c r="E56" s="21">
        <f t="shared" si="9"/>
        <v>9</v>
      </c>
      <c r="F56" s="21">
        <v>9</v>
      </c>
      <c r="G56" s="60" t="s">
        <v>19</v>
      </c>
    </row>
    <row r="57" spans="1:14" ht="8.1" customHeight="1" x14ac:dyDescent="0.25">
      <c r="D57" s="24"/>
      <c r="E57" s="22"/>
      <c r="F57" s="22"/>
      <c r="G57" s="22"/>
    </row>
    <row r="58" spans="1:14" ht="15" customHeight="1" x14ac:dyDescent="0.2">
      <c r="B58" s="65" t="s">
        <v>48</v>
      </c>
      <c r="D58" s="3">
        <v>2022</v>
      </c>
      <c r="E58" s="21">
        <f>SUM(F58:G58)</f>
        <v>23</v>
      </c>
      <c r="F58" s="21">
        <v>22</v>
      </c>
      <c r="G58" s="60">
        <v>1</v>
      </c>
    </row>
    <row r="59" spans="1:14" ht="15" customHeight="1" x14ac:dyDescent="0.25">
      <c r="B59" s="62" t="s">
        <v>49</v>
      </c>
      <c r="D59" s="3">
        <v>2023</v>
      </c>
      <c r="E59" s="21">
        <f t="shared" ref="E59:E60" si="10">SUM(F59:G59)</f>
        <v>3</v>
      </c>
      <c r="F59" s="21">
        <v>3</v>
      </c>
      <c r="G59" s="60" t="s">
        <v>19</v>
      </c>
    </row>
    <row r="60" spans="1:14" ht="15" customHeight="1" x14ac:dyDescent="0.25">
      <c r="D60" s="3">
        <v>2024</v>
      </c>
      <c r="E60" s="21">
        <f t="shared" si="10"/>
        <v>11</v>
      </c>
      <c r="F60" s="21">
        <v>11</v>
      </c>
      <c r="G60" s="60" t="s">
        <v>19</v>
      </c>
    </row>
    <row r="61" spans="1:14" ht="8.1" customHeight="1" thickBot="1" x14ac:dyDescent="0.3">
      <c r="A61" s="27"/>
      <c r="B61" s="28"/>
      <c r="C61" s="28"/>
      <c r="D61" s="29"/>
      <c r="E61" s="79"/>
      <c r="F61" s="79"/>
      <c r="G61" s="79"/>
      <c r="H61" s="151"/>
    </row>
    <row r="62" spans="1:14" s="34" customFormat="1" x14ac:dyDescent="0.25">
      <c r="A62" s="30"/>
      <c r="B62" s="31"/>
      <c r="C62" s="31"/>
      <c r="D62" s="32"/>
      <c r="E62" s="152"/>
      <c r="F62" s="152"/>
      <c r="G62" s="152"/>
      <c r="H62" s="153" t="s">
        <v>28</v>
      </c>
      <c r="I62" s="154"/>
      <c r="J62" s="154"/>
      <c r="K62" s="154"/>
      <c r="L62" s="154"/>
      <c r="M62" s="154"/>
      <c r="N62" s="154"/>
    </row>
    <row r="63" spans="1:14" s="30" customFormat="1" x14ac:dyDescent="0.25">
      <c r="A63" s="35"/>
      <c r="B63" s="31"/>
      <c r="C63" s="31"/>
      <c r="D63" s="32"/>
      <c r="E63" s="152"/>
      <c r="F63" s="152"/>
      <c r="G63" s="152"/>
      <c r="H63" s="155" t="s">
        <v>29</v>
      </c>
      <c r="I63" s="156"/>
      <c r="J63" s="156"/>
      <c r="K63" s="156"/>
      <c r="L63" s="156"/>
      <c r="M63" s="156"/>
      <c r="N63"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F49D3-CF08-4F38-A8A6-9ECFD21E0B54}">
  <sheetPr codeName="Sheet15"/>
  <dimension ref="A1:N59"/>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42578125" style="2" customWidth="1"/>
    <col min="3" max="3" width="9.28515625" style="2" customWidth="1"/>
    <col min="4" max="4" width="14.5703125" style="3" customWidth="1"/>
    <col min="5" max="7" width="19.2851562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c r="D8" s="1"/>
      <c r="E8" s="20"/>
      <c r="F8" s="20"/>
      <c r="G8" s="20"/>
    </row>
    <row r="9" spans="2:14" ht="12" customHeight="1" x14ac:dyDescent="0.25">
      <c r="D9" s="1"/>
      <c r="E9" s="20"/>
      <c r="F9" s="20"/>
      <c r="G9" s="20"/>
    </row>
    <row r="10" spans="2:14" ht="12" customHeight="1" x14ac:dyDescent="0.25"/>
    <row r="11" spans="2:14" ht="12" customHeight="1" x14ac:dyDescent="0.25"/>
    <row r="12" spans="2:14" s="7" customFormat="1" ht="15" customHeight="1" x14ac:dyDescent="0.25">
      <c r="B12" s="8" t="s">
        <v>222</v>
      </c>
      <c r="C12" s="9" t="s">
        <v>128</v>
      </c>
      <c r="D12" s="10"/>
      <c r="E12" s="134"/>
      <c r="F12" s="134"/>
      <c r="G12" s="134"/>
      <c r="H12" s="135"/>
      <c r="I12" s="136"/>
      <c r="J12" s="136"/>
      <c r="K12" s="136"/>
      <c r="L12" s="136"/>
      <c r="M12" s="136"/>
      <c r="N12" s="136"/>
    </row>
    <row r="13" spans="2:14" s="7" customFormat="1" ht="15" customHeight="1" x14ac:dyDescent="0.25">
      <c r="B13" s="8"/>
      <c r="C13" s="9" t="s">
        <v>157</v>
      </c>
      <c r="D13" s="10"/>
      <c r="E13" s="134"/>
      <c r="F13" s="134"/>
      <c r="G13" s="134"/>
      <c r="H13" s="135"/>
      <c r="I13" s="136"/>
      <c r="J13" s="136"/>
      <c r="K13" s="136"/>
      <c r="L13" s="136"/>
      <c r="M13" s="136"/>
      <c r="N13" s="136"/>
    </row>
    <row r="14" spans="2:14" s="11" customFormat="1" ht="16.5" customHeight="1" x14ac:dyDescent="0.25">
      <c r="B14" s="12" t="s">
        <v>223</v>
      </c>
      <c r="C14" s="56" t="s">
        <v>69</v>
      </c>
      <c r="D14" s="39"/>
      <c r="E14" s="137"/>
      <c r="F14" s="137"/>
      <c r="G14" s="137"/>
      <c r="H14" s="138"/>
      <c r="I14" s="138"/>
      <c r="J14" s="138"/>
      <c r="K14" s="138"/>
      <c r="L14" s="138"/>
      <c r="M14" s="138"/>
      <c r="N14" s="138"/>
    </row>
    <row r="15" spans="2:14" ht="8.1" customHeight="1" x14ac:dyDescent="0.25"/>
    <row r="16" spans="2:14" ht="19.5" customHeight="1" thickBot="1" x14ac:dyDescent="0.3">
      <c r="E16" s="3"/>
      <c r="F16" s="3"/>
      <c r="G16" s="3"/>
      <c r="H16" s="6" t="s">
        <v>297</v>
      </c>
      <c r="I16" s="1"/>
      <c r="J16" s="1"/>
      <c r="K16" s="1"/>
      <c r="L16" s="1"/>
      <c r="M16" s="1"/>
      <c r="N16" s="1"/>
    </row>
    <row r="17" spans="1:14" ht="4.5" customHeight="1" thickTop="1" x14ac:dyDescent="0.25">
      <c r="A17" s="40"/>
      <c r="B17" s="41"/>
      <c r="C17" s="41"/>
      <c r="D17" s="42"/>
      <c r="E17" s="139"/>
      <c r="F17" s="139"/>
      <c r="G17" s="139"/>
      <c r="H17" s="140"/>
    </row>
    <row r="18" spans="1:14" ht="15" customHeight="1" x14ac:dyDescent="0.2">
      <c r="A18" s="43"/>
      <c r="B18" s="63" t="s">
        <v>64</v>
      </c>
      <c r="C18" s="45"/>
      <c r="D18" s="61" t="s">
        <v>1</v>
      </c>
      <c r="E18" s="144" t="s">
        <v>20</v>
      </c>
      <c r="F18" s="144" t="s">
        <v>21</v>
      </c>
      <c r="G18" s="144" t="s">
        <v>22</v>
      </c>
      <c r="H18" s="142"/>
    </row>
    <row r="19" spans="1:14" ht="15" customHeight="1" x14ac:dyDescent="0.25">
      <c r="A19" s="43"/>
      <c r="B19" s="64" t="s">
        <v>65</v>
      </c>
      <c r="C19" s="45"/>
      <c r="D19" s="49" t="s">
        <v>3</v>
      </c>
      <c r="E19" s="145" t="s">
        <v>23</v>
      </c>
      <c r="F19" s="145" t="s">
        <v>24</v>
      </c>
      <c r="G19" s="145" t="s">
        <v>25</v>
      </c>
      <c r="H19" s="142"/>
    </row>
    <row r="20" spans="1:14" s="13" customFormat="1" ht="8.1" customHeight="1" x14ac:dyDescent="0.25">
      <c r="A20" s="51"/>
      <c r="B20" s="52"/>
      <c r="C20" s="51"/>
      <c r="D20" s="53"/>
      <c r="E20" s="146"/>
      <c r="F20" s="146"/>
      <c r="G20" s="146"/>
      <c r="H20" s="147"/>
      <c r="I20" s="148"/>
      <c r="J20" s="148"/>
      <c r="K20" s="148"/>
      <c r="L20" s="148"/>
      <c r="M20" s="148"/>
      <c r="N20" s="148"/>
    </row>
    <row r="21" spans="1:14" ht="8.1" customHeight="1" x14ac:dyDescent="0.25">
      <c r="A21" s="13"/>
      <c r="B21" s="14"/>
      <c r="C21" s="14"/>
      <c r="D21" s="15"/>
      <c r="E21" s="149"/>
      <c r="F21" s="149"/>
      <c r="G21" s="149"/>
      <c r="H21" s="148"/>
    </row>
    <row r="22" spans="1:14" ht="15" customHeight="1" x14ac:dyDescent="0.2">
      <c r="A22" s="13"/>
      <c r="B22" s="72" t="s">
        <v>20</v>
      </c>
      <c r="C22" s="17"/>
      <c r="D22" s="18">
        <v>2022</v>
      </c>
      <c r="E22" s="58">
        <f t="shared" ref="E22:E24" si="0">SUM(F22:G22)</f>
        <v>611</v>
      </c>
      <c r="F22" s="58">
        <f>SUM(F26,F54)</f>
        <v>561</v>
      </c>
      <c r="G22" s="58">
        <f>SUM(G26,G54)</f>
        <v>50</v>
      </c>
      <c r="H22" s="148"/>
    </row>
    <row r="23" spans="1:14" ht="15" customHeight="1" x14ac:dyDescent="0.25">
      <c r="B23" s="62" t="s">
        <v>23</v>
      </c>
      <c r="C23" s="19"/>
      <c r="D23" s="18">
        <v>2023</v>
      </c>
      <c r="E23" s="58">
        <f t="shared" si="0"/>
        <v>582</v>
      </c>
      <c r="F23" s="58">
        <f t="shared" ref="F23:G24" si="1">SUM(F27,F55)</f>
        <v>540</v>
      </c>
      <c r="G23" s="58">
        <f t="shared" si="1"/>
        <v>42</v>
      </c>
    </row>
    <row r="24" spans="1:14" ht="15" customHeight="1" x14ac:dyDescent="0.25">
      <c r="B24" s="19"/>
      <c r="C24" s="19"/>
      <c r="D24" s="18">
        <v>2024</v>
      </c>
      <c r="E24" s="58">
        <f t="shared" si="0"/>
        <v>831</v>
      </c>
      <c r="F24" s="58">
        <f t="shared" si="1"/>
        <v>784</v>
      </c>
      <c r="G24" s="58">
        <f t="shared" si="1"/>
        <v>47</v>
      </c>
    </row>
    <row r="25" spans="1:14" ht="8.1" customHeight="1" x14ac:dyDescent="0.25">
      <c r="D25" s="18"/>
      <c r="E25" s="59"/>
      <c r="F25" s="59"/>
      <c r="G25" s="59"/>
    </row>
    <row r="26" spans="1:14" ht="15" customHeight="1" x14ac:dyDescent="0.2">
      <c r="B26" s="65" t="s">
        <v>50</v>
      </c>
      <c r="D26" s="3">
        <v>2022</v>
      </c>
      <c r="E26" s="21">
        <f t="shared" ref="E26:E28" si="2">SUM(F26:G26)</f>
        <v>476</v>
      </c>
      <c r="F26" s="60">
        <f>SUM(F30,F42,F46,F50)</f>
        <v>442</v>
      </c>
      <c r="G26" s="60">
        <f>SUM(G30,G42,G46,G50)</f>
        <v>34</v>
      </c>
    </row>
    <row r="27" spans="1:14" ht="15" customHeight="1" x14ac:dyDescent="0.25">
      <c r="B27" s="62" t="s">
        <v>51</v>
      </c>
      <c r="D27" s="3">
        <v>2023</v>
      </c>
      <c r="E27" s="21">
        <f t="shared" si="2"/>
        <v>455</v>
      </c>
      <c r="F27" s="60">
        <f t="shared" ref="F27:G28" si="3">SUM(F31,F43,F47,F51)</f>
        <v>427</v>
      </c>
      <c r="G27" s="60">
        <f t="shared" si="3"/>
        <v>28</v>
      </c>
    </row>
    <row r="28" spans="1:14" ht="15" customHeight="1" x14ac:dyDescent="0.25">
      <c r="D28" s="3">
        <v>2024</v>
      </c>
      <c r="E28" s="21">
        <f t="shared" si="2"/>
        <v>607</v>
      </c>
      <c r="F28" s="60">
        <f t="shared" si="3"/>
        <v>573</v>
      </c>
      <c r="G28" s="60">
        <f t="shared" si="3"/>
        <v>34</v>
      </c>
    </row>
    <row r="29" spans="1:14" ht="8.1" customHeight="1" x14ac:dyDescent="0.25">
      <c r="D29" s="24"/>
      <c r="E29" s="22"/>
      <c r="F29" s="22"/>
      <c r="G29" s="22"/>
    </row>
    <row r="30" spans="1:14" ht="15" customHeight="1" x14ac:dyDescent="0.25">
      <c r="B30" s="66" t="s">
        <v>54</v>
      </c>
      <c r="D30" s="3">
        <v>2022</v>
      </c>
      <c r="E30" s="21">
        <f>SUM(F30:G30)</f>
        <v>273</v>
      </c>
      <c r="F30" s="60">
        <f>SUM(F34,F38)</f>
        <v>251</v>
      </c>
      <c r="G30" s="60">
        <f>SUM(G34,G38)</f>
        <v>22</v>
      </c>
    </row>
    <row r="31" spans="1:14" ht="15" customHeight="1" x14ac:dyDescent="0.25">
      <c r="B31" s="67"/>
      <c r="D31" s="3">
        <v>2023</v>
      </c>
      <c r="E31" s="21">
        <f t="shared" ref="E31:E32" si="4">SUM(F31:G31)</f>
        <v>270</v>
      </c>
      <c r="F31" s="60">
        <f t="shared" ref="F31:G32" si="5">SUM(F35,F39)</f>
        <v>254</v>
      </c>
      <c r="G31" s="60">
        <f t="shared" si="5"/>
        <v>16</v>
      </c>
    </row>
    <row r="32" spans="1:14" ht="15" customHeight="1" x14ac:dyDescent="0.25">
      <c r="D32" s="3">
        <v>2024</v>
      </c>
      <c r="E32" s="21">
        <f t="shared" si="4"/>
        <v>344</v>
      </c>
      <c r="F32" s="60">
        <f t="shared" si="5"/>
        <v>322</v>
      </c>
      <c r="G32" s="60">
        <f t="shared" si="5"/>
        <v>22</v>
      </c>
    </row>
    <row r="33" spans="1:14" ht="8.1" customHeight="1" x14ac:dyDescent="0.25">
      <c r="D33" s="24"/>
      <c r="E33" s="22"/>
      <c r="F33" s="22"/>
      <c r="G33" s="22"/>
    </row>
    <row r="34" spans="1:14" ht="15" customHeight="1" x14ac:dyDescent="0.2">
      <c r="B34" s="71" t="s">
        <v>52</v>
      </c>
      <c r="D34" s="3">
        <v>2022</v>
      </c>
      <c r="E34" s="21">
        <f>SUM(F34:G34)</f>
        <v>241</v>
      </c>
      <c r="F34" s="21">
        <v>221</v>
      </c>
      <c r="G34" s="60">
        <v>20</v>
      </c>
    </row>
    <row r="35" spans="1:14" ht="15" customHeight="1" x14ac:dyDescent="0.25">
      <c r="B35" s="68" t="s">
        <v>53</v>
      </c>
      <c r="D35" s="3">
        <v>2023</v>
      </c>
      <c r="E35" s="21">
        <f t="shared" ref="E35:E36" si="6">SUM(F35:G35)</f>
        <v>228</v>
      </c>
      <c r="F35" s="21">
        <v>214</v>
      </c>
      <c r="G35" s="60">
        <v>14</v>
      </c>
    </row>
    <row r="36" spans="1:14" ht="15" customHeight="1" x14ac:dyDescent="0.25">
      <c r="B36" s="69"/>
      <c r="D36" s="3">
        <v>2024</v>
      </c>
      <c r="E36" s="21">
        <f t="shared" si="6"/>
        <v>286</v>
      </c>
      <c r="F36" s="21">
        <v>268</v>
      </c>
      <c r="G36" s="60">
        <v>18</v>
      </c>
    </row>
    <row r="37" spans="1:14" ht="8.1" customHeight="1" x14ac:dyDescent="0.25">
      <c r="B37" s="69"/>
      <c r="D37" s="24"/>
      <c r="E37" s="22"/>
      <c r="F37" s="22"/>
      <c r="G37" s="22"/>
    </row>
    <row r="38" spans="1:14" ht="15" customHeight="1" x14ac:dyDescent="0.2">
      <c r="B38" s="71" t="s">
        <v>55</v>
      </c>
      <c r="D38" s="3">
        <v>2022</v>
      </c>
      <c r="E38" s="21">
        <f>SUM(F38:G38)</f>
        <v>32</v>
      </c>
      <c r="F38" s="21">
        <v>30</v>
      </c>
      <c r="G38" s="60">
        <v>2</v>
      </c>
    </row>
    <row r="39" spans="1:14" ht="15" customHeight="1" x14ac:dyDescent="0.25">
      <c r="B39" s="68" t="s">
        <v>56</v>
      </c>
      <c r="D39" s="3">
        <v>2023</v>
      </c>
      <c r="E39" s="21">
        <f t="shared" ref="E39:E40" si="7">SUM(F39:G39)</f>
        <v>42</v>
      </c>
      <c r="F39" s="21">
        <v>40</v>
      </c>
      <c r="G39" s="60">
        <v>2</v>
      </c>
    </row>
    <row r="40" spans="1:14" s="2" customFormat="1" ht="15" customHeight="1" x14ac:dyDescent="0.25">
      <c r="A40" s="1"/>
      <c r="D40" s="3">
        <v>2024</v>
      </c>
      <c r="E40" s="21">
        <f t="shared" si="7"/>
        <v>58</v>
      </c>
      <c r="F40" s="21">
        <v>54</v>
      </c>
      <c r="G40" s="21">
        <v>4</v>
      </c>
      <c r="H40" s="20"/>
      <c r="I40" s="20"/>
      <c r="J40" s="150"/>
      <c r="K40" s="150"/>
      <c r="L40" s="150"/>
      <c r="M40" s="150"/>
      <c r="N40" s="150"/>
    </row>
    <row r="41" spans="1:14" ht="8.1" customHeight="1" x14ac:dyDescent="0.25">
      <c r="D41" s="24"/>
      <c r="E41" s="22"/>
      <c r="F41" s="22"/>
      <c r="G41" s="22"/>
    </row>
    <row r="42" spans="1:14" ht="15" customHeight="1" x14ac:dyDescent="0.2">
      <c r="A42" s="2"/>
      <c r="B42" s="70" t="s">
        <v>57</v>
      </c>
      <c r="D42" s="3">
        <v>2022</v>
      </c>
      <c r="E42" s="21">
        <f>SUM(F42:G42)</f>
        <v>76</v>
      </c>
      <c r="F42" s="21">
        <v>74</v>
      </c>
      <c r="G42" s="60">
        <v>2</v>
      </c>
    </row>
    <row r="43" spans="1:14" ht="15" customHeight="1" x14ac:dyDescent="0.25">
      <c r="B43" s="67" t="s">
        <v>58</v>
      </c>
      <c r="D43" s="3">
        <v>2023</v>
      </c>
      <c r="E43" s="21">
        <f t="shared" ref="E43:E44" si="8">SUM(F43:G43)</f>
        <v>65</v>
      </c>
      <c r="F43" s="21">
        <v>63</v>
      </c>
      <c r="G43" s="60">
        <v>2</v>
      </c>
    </row>
    <row r="44" spans="1:14" ht="15" customHeight="1" x14ac:dyDescent="0.25">
      <c r="D44" s="3">
        <v>2024</v>
      </c>
      <c r="E44" s="21">
        <f t="shared" si="8"/>
        <v>87</v>
      </c>
      <c r="F44" s="21">
        <v>85</v>
      </c>
      <c r="G44" s="21">
        <v>2</v>
      </c>
    </row>
    <row r="45" spans="1:14" ht="8.1" customHeight="1" x14ac:dyDescent="0.25">
      <c r="D45" s="24"/>
      <c r="E45" s="22"/>
      <c r="F45" s="22"/>
      <c r="G45" s="22"/>
    </row>
    <row r="46" spans="1:14" ht="15" customHeight="1" x14ac:dyDescent="0.2">
      <c r="B46" s="70" t="s">
        <v>59</v>
      </c>
      <c r="D46" s="3">
        <v>2022</v>
      </c>
      <c r="E46" s="21">
        <f>SUM(F46:G46)</f>
        <v>88</v>
      </c>
      <c r="F46" s="21">
        <v>79</v>
      </c>
      <c r="G46" s="60">
        <v>9</v>
      </c>
    </row>
    <row r="47" spans="1:14" ht="15" customHeight="1" x14ac:dyDescent="0.25">
      <c r="B47" s="67" t="s">
        <v>152</v>
      </c>
      <c r="D47" s="3">
        <v>2023</v>
      </c>
      <c r="E47" s="21">
        <f t="shared" ref="E47:E48" si="9">SUM(F47:G47)</f>
        <v>100</v>
      </c>
      <c r="F47" s="21">
        <v>91</v>
      </c>
      <c r="G47" s="60">
        <v>9</v>
      </c>
    </row>
    <row r="48" spans="1:14" ht="15" customHeight="1" x14ac:dyDescent="0.25">
      <c r="D48" s="3">
        <v>2024</v>
      </c>
      <c r="E48" s="21">
        <f t="shared" si="9"/>
        <v>144</v>
      </c>
      <c r="F48" s="21">
        <v>134</v>
      </c>
      <c r="G48" s="60">
        <v>10</v>
      </c>
    </row>
    <row r="49" spans="1:14" ht="8.1" customHeight="1" x14ac:dyDescent="0.25">
      <c r="D49" s="24"/>
      <c r="E49" s="22"/>
      <c r="F49" s="22"/>
      <c r="G49" s="22"/>
    </row>
    <row r="50" spans="1:14" ht="15" customHeight="1" x14ac:dyDescent="0.2">
      <c r="B50" s="70" t="s">
        <v>60</v>
      </c>
      <c r="D50" s="3">
        <v>2022</v>
      </c>
      <c r="E50" s="21">
        <f>SUM(F50:G50)</f>
        <v>39</v>
      </c>
      <c r="F50" s="21">
        <v>38</v>
      </c>
      <c r="G50" s="60">
        <v>1</v>
      </c>
    </row>
    <row r="51" spans="1:14" ht="15" customHeight="1" x14ac:dyDescent="0.25">
      <c r="B51" s="67" t="s">
        <v>61</v>
      </c>
      <c r="D51" s="3">
        <v>2023</v>
      </c>
      <c r="E51" s="21">
        <f t="shared" ref="E51:E52" si="10">SUM(F51:G51)</f>
        <v>20</v>
      </c>
      <c r="F51" s="21">
        <v>19</v>
      </c>
      <c r="G51" s="60">
        <v>1</v>
      </c>
    </row>
    <row r="52" spans="1:14" ht="15" customHeight="1" x14ac:dyDescent="0.25">
      <c r="D52" s="3">
        <v>2024</v>
      </c>
      <c r="E52" s="21">
        <f t="shared" si="10"/>
        <v>32</v>
      </c>
      <c r="F52" s="21">
        <v>32</v>
      </c>
      <c r="G52" s="60" t="s">
        <v>19</v>
      </c>
    </row>
    <row r="53" spans="1:14" ht="8.1" customHeight="1" x14ac:dyDescent="0.25">
      <c r="D53" s="24"/>
      <c r="E53" s="22"/>
      <c r="F53" s="22"/>
      <c r="G53" s="22"/>
    </row>
    <row r="54" spans="1:14" ht="15" customHeight="1" x14ac:dyDescent="0.2">
      <c r="B54" s="65" t="s">
        <v>62</v>
      </c>
      <c r="D54" s="3">
        <v>2022</v>
      </c>
      <c r="E54" s="21">
        <f>SUM(F54:G54)</f>
        <v>135</v>
      </c>
      <c r="F54" s="21">
        <v>119</v>
      </c>
      <c r="G54" s="60">
        <v>16</v>
      </c>
    </row>
    <row r="55" spans="1:14" ht="15" customHeight="1" x14ac:dyDescent="0.25">
      <c r="B55" s="62" t="s">
        <v>63</v>
      </c>
      <c r="D55" s="3">
        <v>2023</v>
      </c>
      <c r="E55" s="21">
        <f t="shared" ref="E55:E56" si="11">SUM(F55:G55)</f>
        <v>127</v>
      </c>
      <c r="F55" s="60">
        <v>113</v>
      </c>
      <c r="G55" s="60">
        <v>14</v>
      </c>
    </row>
    <row r="56" spans="1:14" ht="15" customHeight="1" x14ac:dyDescent="0.25">
      <c r="D56" s="3">
        <v>2024</v>
      </c>
      <c r="E56" s="21">
        <f t="shared" si="11"/>
        <v>224</v>
      </c>
      <c r="F56" s="21">
        <v>211</v>
      </c>
      <c r="G56" s="60">
        <v>13</v>
      </c>
    </row>
    <row r="57" spans="1:14" ht="8.1" customHeight="1" thickBot="1" x14ac:dyDescent="0.3">
      <c r="A57" s="27"/>
      <c r="B57" s="28"/>
      <c r="C57" s="28"/>
      <c r="D57" s="29"/>
      <c r="E57" s="79"/>
      <c r="F57" s="79"/>
      <c r="G57" s="79"/>
      <c r="H57" s="151"/>
    </row>
    <row r="58" spans="1:14" s="34" customFormat="1" x14ac:dyDescent="0.25">
      <c r="A58" s="30"/>
      <c r="B58" s="31"/>
      <c r="C58" s="31"/>
      <c r="D58" s="32"/>
      <c r="E58" s="152"/>
      <c r="F58" s="152"/>
      <c r="G58" s="152"/>
      <c r="H58" s="153" t="s">
        <v>28</v>
      </c>
      <c r="I58" s="154"/>
      <c r="J58" s="154"/>
      <c r="K58" s="154"/>
      <c r="L58" s="154"/>
      <c r="M58" s="154"/>
      <c r="N58" s="154"/>
    </row>
    <row r="59" spans="1:14" s="30" customFormat="1" x14ac:dyDescent="0.25">
      <c r="A59" s="35"/>
      <c r="B59" s="31"/>
      <c r="C59" s="31"/>
      <c r="D59" s="32"/>
      <c r="E59" s="152"/>
      <c r="F59" s="152"/>
      <c r="G59" s="152"/>
      <c r="H59" s="155" t="s">
        <v>29</v>
      </c>
      <c r="I59" s="156"/>
      <c r="J59" s="156"/>
      <c r="K59" s="156"/>
      <c r="L59" s="156"/>
      <c r="M59" s="156"/>
      <c r="N59"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74AD-8AB2-4221-9D77-5A368D0D8894}">
  <sheetPr codeName="Sheet30"/>
  <dimension ref="A1:T82"/>
  <sheetViews>
    <sheetView showGridLines="0" view="pageBreakPreview" zoomScaleNormal="90" zoomScaleSheetLayoutView="100" workbookViewId="0">
      <selection activeCell="V11" sqref="U11:V11"/>
    </sheetView>
  </sheetViews>
  <sheetFormatPr defaultColWidth="9.140625" defaultRowHeight="13.5" x14ac:dyDescent="0.25"/>
  <cols>
    <col min="1" max="1" width="1.7109375" style="1" customWidth="1"/>
    <col min="2" max="2" width="11.7109375" style="2" customWidth="1"/>
    <col min="3" max="3" width="8" style="2" customWidth="1"/>
    <col min="4" max="4" width="8.42578125" style="3" customWidth="1"/>
    <col min="5" max="6" width="8.140625" style="131" customWidth="1"/>
    <col min="7" max="7" width="14.28515625" style="131" customWidth="1"/>
    <col min="8" max="8" width="1.28515625" style="131" customWidth="1"/>
    <col min="9" max="10" width="8.85546875" style="131" customWidth="1"/>
    <col min="11" max="11" width="15" style="131" customWidth="1"/>
    <col min="12" max="12" width="1.28515625" style="131" customWidth="1"/>
    <col min="13" max="14" width="8.85546875" style="131" customWidth="1"/>
    <col min="15" max="15" width="14.28515625" style="3" customWidth="1"/>
    <col min="16" max="16" width="2.140625" style="1" customWidth="1"/>
    <col min="17" max="16384" width="9.140625" style="1"/>
  </cols>
  <sheetData>
    <row r="1" spans="1:19" ht="12" customHeight="1" x14ac:dyDescent="0.25">
      <c r="P1" s="37"/>
    </row>
    <row r="2" spans="1:19" ht="12" customHeight="1" x14ac:dyDescent="0.25">
      <c r="P2" s="37"/>
      <c r="Q2" s="5"/>
      <c r="R2" s="5"/>
      <c r="S2" s="5"/>
    </row>
    <row r="3" spans="1:19" ht="12" customHeight="1" x14ac:dyDescent="0.25"/>
    <row r="4" spans="1:19" ht="12" customHeight="1" x14ac:dyDescent="0.25"/>
    <row r="5" spans="1:19" ht="12" customHeight="1" x14ac:dyDescent="0.25">
      <c r="D5" s="1"/>
      <c r="E5" s="20"/>
      <c r="F5" s="20"/>
      <c r="G5" s="20"/>
      <c r="H5" s="20"/>
      <c r="I5" s="20"/>
      <c r="J5" s="20"/>
      <c r="K5" s="20"/>
      <c r="L5" s="20"/>
      <c r="M5" s="20"/>
      <c r="N5" s="20"/>
      <c r="O5" s="1"/>
    </row>
    <row r="6" spans="1:19" ht="12" customHeight="1" x14ac:dyDescent="0.25">
      <c r="D6" s="1"/>
      <c r="E6" s="20"/>
      <c r="F6" s="20"/>
      <c r="G6" s="20"/>
      <c r="H6" s="20"/>
      <c r="I6" s="20"/>
      <c r="J6" s="20"/>
      <c r="K6" s="20"/>
      <c r="L6" s="20"/>
      <c r="M6" s="20"/>
      <c r="N6" s="20"/>
      <c r="O6" s="1"/>
    </row>
    <row r="7" spans="1:19" ht="12" customHeight="1" x14ac:dyDescent="0.25">
      <c r="D7" s="1"/>
      <c r="E7" s="20"/>
      <c r="F7" s="20"/>
      <c r="G7" s="20"/>
      <c r="H7" s="20"/>
      <c r="I7" s="20"/>
      <c r="J7" s="20"/>
      <c r="K7" s="20"/>
      <c r="L7" s="20"/>
      <c r="M7" s="20"/>
      <c r="N7" s="20"/>
      <c r="O7" s="1"/>
    </row>
    <row r="8" spans="1:19" s="7" customFormat="1" ht="15" customHeight="1" x14ac:dyDescent="0.25">
      <c r="B8" s="8" t="s">
        <v>92</v>
      </c>
      <c r="C8" s="9" t="s">
        <v>261</v>
      </c>
      <c r="D8" s="10"/>
      <c r="E8" s="134"/>
      <c r="F8" s="134"/>
      <c r="G8" s="134"/>
      <c r="H8" s="134"/>
      <c r="I8" s="134"/>
      <c r="J8" s="134"/>
      <c r="K8" s="134"/>
      <c r="L8" s="134"/>
      <c r="M8" s="134"/>
      <c r="N8" s="134"/>
      <c r="O8" s="10"/>
      <c r="P8" s="9"/>
    </row>
    <row r="9" spans="1:19" s="11" customFormat="1" ht="16.5" customHeight="1" x14ac:dyDescent="0.25">
      <c r="B9" s="12" t="s">
        <v>93</v>
      </c>
      <c r="C9" s="183" t="s">
        <v>262</v>
      </c>
      <c r="D9" s="183"/>
      <c r="E9" s="183"/>
      <c r="F9" s="183"/>
      <c r="G9" s="183"/>
      <c r="H9" s="183"/>
      <c r="I9" s="183"/>
      <c r="J9" s="183"/>
      <c r="K9" s="183"/>
      <c r="L9" s="183"/>
      <c r="M9" s="183"/>
      <c r="N9" s="183"/>
      <c r="O9" s="183"/>
    </row>
    <row r="10" spans="1:19" ht="8.1" customHeight="1" thickBot="1" x14ac:dyDescent="0.3"/>
    <row r="11" spans="1:19" ht="4.5" customHeight="1" thickTop="1" x14ac:dyDescent="0.25">
      <c r="A11" s="40"/>
      <c r="B11" s="41"/>
      <c r="C11" s="41"/>
      <c r="D11" s="42"/>
      <c r="E11" s="139"/>
      <c r="F11" s="139"/>
      <c r="G11" s="139"/>
      <c r="H11" s="139"/>
      <c r="I11" s="139"/>
      <c r="J11" s="139"/>
      <c r="K11" s="139"/>
      <c r="L11" s="139"/>
      <c r="M11" s="139"/>
      <c r="N11" s="139"/>
      <c r="O11" s="42"/>
      <c r="P11" s="40"/>
    </row>
    <row r="12" spans="1:19" ht="15" customHeight="1" x14ac:dyDescent="0.25">
      <c r="A12" s="43"/>
      <c r="B12" s="44" t="s">
        <v>0</v>
      </c>
      <c r="C12" s="45"/>
      <c r="D12" s="73" t="s">
        <v>1</v>
      </c>
      <c r="E12" s="185" t="s">
        <v>164</v>
      </c>
      <c r="F12" s="185"/>
      <c r="G12" s="185"/>
      <c r="H12" s="185"/>
      <c r="I12" s="185"/>
      <c r="J12" s="185"/>
      <c r="K12" s="185"/>
      <c r="L12" s="185"/>
      <c r="M12" s="185"/>
      <c r="N12" s="185"/>
      <c r="O12" s="185"/>
      <c r="P12" s="47"/>
    </row>
    <row r="13" spans="1:19" ht="15" customHeight="1" x14ac:dyDescent="0.25">
      <c r="A13" s="43"/>
      <c r="B13" s="48" t="s">
        <v>2</v>
      </c>
      <c r="C13" s="45"/>
      <c r="D13" s="49" t="s">
        <v>3</v>
      </c>
      <c r="E13" s="189" t="s">
        <v>20</v>
      </c>
      <c r="F13" s="189"/>
      <c r="G13" s="189"/>
      <c r="H13" s="141"/>
      <c r="I13" s="189" t="s">
        <v>88</v>
      </c>
      <c r="J13" s="189"/>
      <c r="K13" s="189"/>
      <c r="L13" s="178"/>
      <c r="M13" s="188" t="s">
        <v>89</v>
      </c>
      <c r="N13" s="188"/>
      <c r="O13" s="188"/>
      <c r="P13" s="47"/>
    </row>
    <row r="14" spans="1:19" ht="15" customHeight="1" x14ac:dyDescent="0.25">
      <c r="A14" s="43"/>
      <c r="B14" s="48"/>
      <c r="C14" s="45"/>
      <c r="D14" s="49"/>
      <c r="E14" s="186" t="s">
        <v>23</v>
      </c>
      <c r="F14" s="186"/>
      <c r="G14" s="186"/>
      <c r="H14" s="143"/>
      <c r="I14" s="186" t="s">
        <v>91</v>
      </c>
      <c r="J14" s="186"/>
      <c r="K14" s="186"/>
      <c r="L14" s="179"/>
      <c r="M14" s="187" t="s">
        <v>90</v>
      </c>
      <c r="N14" s="187"/>
      <c r="O14" s="187"/>
      <c r="P14" s="47"/>
    </row>
    <row r="15" spans="1:19" ht="15" customHeight="1" x14ac:dyDescent="0.25">
      <c r="A15" s="43"/>
      <c r="B15" s="48"/>
      <c r="C15" s="45"/>
      <c r="D15" s="49"/>
      <c r="E15" s="144" t="s">
        <v>20</v>
      </c>
      <c r="F15" s="144" t="s">
        <v>21</v>
      </c>
      <c r="G15" s="144" t="s">
        <v>22</v>
      </c>
      <c r="H15" s="144"/>
      <c r="I15" s="144" t="s">
        <v>20</v>
      </c>
      <c r="J15" s="144" t="s">
        <v>21</v>
      </c>
      <c r="K15" s="144" t="s">
        <v>22</v>
      </c>
      <c r="L15" s="144"/>
      <c r="M15" s="144" t="s">
        <v>20</v>
      </c>
      <c r="N15" s="144" t="s">
        <v>21</v>
      </c>
      <c r="O15" s="54" t="s">
        <v>22</v>
      </c>
      <c r="P15" s="47"/>
    </row>
    <row r="16" spans="1:19" ht="15" customHeight="1" x14ac:dyDescent="0.25">
      <c r="A16" s="43"/>
      <c r="B16" s="48"/>
      <c r="C16" s="45"/>
      <c r="D16" s="49"/>
      <c r="E16" s="145" t="s">
        <v>23</v>
      </c>
      <c r="F16" s="145" t="s">
        <v>24</v>
      </c>
      <c r="G16" s="145" t="s">
        <v>25</v>
      </c>
      <c r="H16" s="145"/>
      <c r="I16" s="145" t="s">
        <v>23</v>
      </c>
      <c r="J16" s="145" t="s">
        <v>24</v>
      </c>
      <c r="K16" s="145" t="s">
        <v>25</v>
      </c>
      <c r="L16" s="145"/>
      <c r="M16" s="145" t="s">
        <v>23</v>
      </c>
      <c r="N16" s="145" t="s">
        <v>24</v>
      </c>
      <c r="O16" s="50" t="s">
        <v>25</v>
      </c>
      <c r="P16" s="47"/>
    </row>
    <row r="17" spans="1:19" s="13" customFormat="1" ht="8.1" customHeight="1" x14ac:dyDescent="0.25">
      <c r="A17" s="51"/>
      <c r="B17" s="52"/>
      <c r="C17" s="51"/>
      <c r="D17" s="53"/>
      <c r="E17" s="146"/>
      <c r="F17" s="146"/>
      <c r="G17" s="146"/>
      <c r="H17" s="146"/>
      <c r="I17" s="146"/>
      <c r="J17" s="146"/>
      <c r="K17" s="146"/>
      <c r="L17" s="146"/>
      <c r="M17" s="146"/>
      <c r="N17" s="146"/>
      <c r="O17" s="53"/>
      <c r="P17" s="51"/>
    </row>
    <row r="18" spans="1:19" ht="8.1" customHeight="1" x14ac:dyDescent="0.25">
      <c r="A18" s="13"/>
      <c r="B18" s="14"/>
      <c r="C18" s="14"/>
      <c r="D18" s="15"/>
      <c r="E18" s="149"/>
      <c r="F18" s="149"/>
      <c r="G18" s="149"/>
      <c r="H18" s="149"/>
      <c r="I18" s="149"/>
      <c r="J18" s="149"/>
      <c r="K18" s="149"/>
      <c r="L18" s="149"/>
      <c r="M18" s="149"/>
      <c r="N18" s="149"/>
      <c r="O18" s="15"/>
      <c r="P18" s="13"/>
      <c r="Q18" s="16"/>
      <c r="R18" s="16"/>
      <c r="S18" s="16"/>
    </row>
    <row r="19" spans="1:19" ht="15" customHeight="1" x14ac:dyDescent="0.25">
      <c r="A19" s="13"/>
      <c r="B19" s="14" t="s">
        <v>4</v>
      </c>
      <c r="C19" s="17"/>
      <c r="D19" s="18">
        <v>2022</v>
      </c>
      <c r="E19" s="58">
        <f>SUM(E23,E27,E31,E35,E39,E43,E47,E51,E55,E59,E63,E67,E71,E75)</f>
        <v>6636</v>
      </c>
      <c r="F19" s="58">
        <f t="shared" ref="F19:G19" si="0">SUM(F23,F27,F31,F35,F39,F43,F47,F51,F55,F59,F63,F67,F71,F75)</f>
        <v>6285</v>
      </c>
      <c r="G19" s="58">
        <f t="shared" si="0"/>
        <v>351</v>
      </c>
      <c r="H19" s="59"/>
      <c r="I19" s="58">
        <f>SUM(I23,I27,I31,I35,I39,I43,I47,I51,I55,I59,I63,I67,I71,I75)</f>
        <v>5420</v>
      </c>
      <c r="J19" s="58">
        <f>SUM(J23,J27,J31,J35,J39,J43,J47,J51,J55,J59,J63,J67,J71,J75)</f>
        <v>5155</v>
      </c>
      <c r="K19" s="58">
        <f t="shared" ref="K19" si="1">SUM(K23,K27,K31,K35,K39,K43,K47,K51,K55,K59,K63,K67,K71,K75)</f>
        <v>265</v>
      </c>
      <c r="L19" s="59"/>
      <c r="M19" s="58">
        <f>SUM(M23,M27,M31,M35,M39,M43,M47,M51,M55,M59,M63,M67,M71,M75)</f>
        <v>1216</v>
      </c>
      <c r="N19" s="58">
        <f t="shared" ref="N19:O19" si="2">SUM(N23,N27,N31,N35,N39,N43,N47,N51,N55,N59,N63,N67,N71,N75)</f>
        <v>1130</v>
      </c>
      <c r="O19" s="58">
        <f t="shared" si="2"/>
        <v>86</v>
      </c>
      <c r="P19" s="13"/>
    </row>
    <row r="20" spans="1:19" ht="15" customHeight="1" x14ac:dyDescent="0.25">
      <c r="B20" s="19"/>
      <c r="C20" s="19"/>
      <c r="D20" s="18">
        <v>2023</v>
      </c>
      <c r="E20" s="58">
        <f t="shared" ref="E20:G21" si="3">SUM(E24,E28,E32,E36,E40,E44,E48,E52,E56,E60,E64,E68,E72,E76)</f>
        <v>8186</v>
      </c>
      <c r="F20" s="58">
        <f t="shared" si="3"/>
        <v>7653</v>
      </c>
      <c r="G20" s="58">
        <f t="shared" si="3"/>
        <v>533</v>
      </c>
      <c r="H20" s="59"/>
      <c r="I20" s="58">
        <f t="shared" ref="I20:K21" si="4">SUM(I24,I28,I32,I36,I40,I44,I48,I52,I56,I60,I64,I68,I72,I76)</f>
        <v>6492</v>
      </c>
      <c r="J20" s="58">
        <f t="shared" si="4"/>
        <v>6086</v>
      </c>
      <c r="K20" s="58">
        <f t="shared" si="4"/>
        <v>406</v>
      </c>
      <c r="L20" s="59"/>
      <c r="M20" s="58">
        <f t="shared" ref="M20:O21" si="5">SUM(M24,M28,M32,M36,M40,M44,M48,M52,M56,M60,M64,M68,M72,M76)</f>
        <v>1694</v>
      </c>
      <c r="N20" s="58">
        <f t="shared" si="5"/>
        <v>1567</v>
      </c>
      <c r="O20" s="58">
        <f t="shared" si="5"/>
        <v>127</v>
      </c>
    </row>
    <row r="21" spans="1:19" ht="15" customHeight="1" x14ac:dyDescent="0.25">
      <c r="B21" s="19"/>
      <c r="C21" s="19"/>
      <c r="D21" s="18">
        <v>2024</v>
      </c>
      <c r="E21" s="58">
        <f t="shared" si="3"/>
        <v>8910</v>
      </c>
      <c r="F21" s="58">
        <f t="shared" si="3"/>
        <v>8353</v>
      </c>
      <c r="G21" s="58">
        <f t="shared" si="3"/>
        <v>557</v>
      </c>
      <c r="H21" s="59"/>
      <c r="I21" s="58">
        <f t="shared" si="4"/>
        <v>6773</v>
      </c>
      <c r="J21" s="58">
        <f t="shared" si="4"/>
        <v>6413</v>
      </c>
      <c r="K21" s="58">
        <f t="shared" si="4"/>
        <v>360</v>
      </c>
      <c r="L21" s="59"/>
      <c r="M21" s="58">
        <f t="shared" si="5"/>
        <v>2137</v>
      </c>
      <c r="N21" s="58">
        <f t="shared" si="5"/>
        <v>1940</v>
      </c>
      <c r="O21" s="58">
        <f t="shared" si="5"/>
        <v>197</v>
      </c>
      <c r="Q21" s="20"/>
    </row>
    <row r="22" spans="1:19" ht="8.1" customHeight="1" x14ac:dyDescent="0.25">
      <c r="D22" s="18"/>
      <c r="E22" s="59"/>
      <c r="F22" s="59"/>
      <c r="G22" s="59"/>
      <c r="H22" s="59"/>
      <c r="I22" s="59"/>
      <c r="J22" s="59"/>
      <c r="K22" s="59"/>
      <c r="L22" s="59"/>
      <c r="M22" s="59"/>
      <c r="N22" s="59"/>
      <c r="O22" s="59"/>
      <c r="Q22" s="20"/>
    </row>
    <row r="23" spans="1:19" ht="15" customHeight="1" x14ac:dyDescent="0.25">
      <c r="B23" s="2" t="s">
        <v>5</v>
      </c>
      <c r="D23" s="3">
        <v>2022</v>
      </c>
      <c r="E23" s="21">
        <f>SUM(F23:G23)</f>
        <v>568</v>
      </c>
      <c r="F23" s="21">
        <f>SUM(J23,N23)</f>
        <v>524</v>
      </c>
      <c r="G23" s="21">
        <f>SUM(K23,O23)</f>
        <v>44</v>
      </c>
      <c r="H23" s="60"/>
      <c r="I23" s="21">
        <f>SUM(J23:K23)</f>
        <v>451</v>
      </c>
      <c r="J23" s="21">
        <v>422</v>
      </c>
      <c r="K23" s="21">
        <v>29</v>
      </c>
      <c r="L23" s="60"/>
      <c r="M23" s="21">
        <f>SUM(N23:O23)</f>
        <v>117</v>
      </c>
      <c r="N23" s="21">
        <v>102</v>
      </c>
      <c r="O23" s="60">
        <v>15</v>
      </c>
      <c r="Q23" s="20"/>
    </row>
    <row r="24" spans="1:19" ht="15" customHeight="1" x14ac:dyDescent="0.25">
      <c r="D24" s="3">
        <v>2023</v>
      </c>
      <c r="E24" s="21">
        <f t="shared" ref="E24:E25" si="6">SUM(F24:G24)</f>
        <v>924</v>
      </c>
      <c r="F24" s="21">
        <f t="shared" ref="F24:F25" si="7">SUM(J24,N24)</f>
        <v>855</v>
      </c>
      <c r="G24" s="21">
        <f t="shared" ref="G24:G25" si="8">SUM(K24,O24)</f>
        <v>69</v>
      </c>
      <c r="H24" s="60"/>
      <c r="I24" s="21">
        <f t="shared" ref="I24:I25" si="9">SUM(J24:K24)</f>
        <v>722</v>
      </c>
      <c r="J24" s="21">
        <v>665</v>
      </c>
      <c r="K24" s="21">
        <v>57</v>
      </c>
      <c r="L24" s="60"/>
      <c r="M24" s="21">
        <f t="shared" ref="M24:M25" si="10">SUM(N24:O24)</f>
        <v>202</v>
      </c>
      <c r="N24" s="21">
        <v>190</v>
      </c>
      <c r="O24" s="21">
        <v>12</v>
      </c>
      <c r="Q24" s="20"/>
    </row>
    <row r="25" spans="1:19" ht="15" customHeight="1" x14ac:dyDescent="0.25">
      <c r="D25" s="3">
        <v>2024</v>
      </c>
      <c r="E25" s="21">
        <f t="shared" si="6"/>
        <v>1025</v>
      </c>
      <c r="F25" s="21">
        <f t="shared" si="7"/>
        <v>869</v>
      </c>
      <c r="G25" s="21">
        <f t="shared" si="8"/>
        <v>156</v>
      </c>
      <c r="H25" s="60"/>
      <c r="I25" s="21">
        <f t="shared" si="9"/>
        <v>691</v>
      </c>
      <c r="J25" s="21">
        <v>612</v>
      </c>
      <c r="K25" s="21">
        <v>79</v>
      </c>
      <c r="L25" s="60"/>
      <c r="M25" s="21">
        <f t="shared" si="10"/>
        <v>334</v>
      </c>
      <c r="N25" s="21">
        <v>257</v>
      </c>
      <c r="O25" s="60">
        <v>77</v>
      </c>
      <c r="Q25" s="20"/>
    </row>
    <row r="26" spans="1:19" ht="8.1" customHeight="1" x14ac:dyDescent="0.25">
      <c r="D26" s="24"/>
      <c r="E26" s="22"/>
      <c r="F26" s="22"/>
      <c r="G26" s="22"/>
      <c r="H26" s="22"/>
      <c r="I26" s="22"/>
      <c r="J26" s="22"/>
      <c r="K26" s="22"/>
      <c r="L26" s="22"/>
      <c r="M26" s="22"/>
      <c r="N26" s="22"/>
      <c r="O26" s="22"/>
      <c r="Q26" s="20"/>
    </row>
    <row r="27" spans="1:19" ht="15" customHeight="1" x14ac:dyDescent="0.25">
      <c r="B27" s="2" t="s">
        <v>6</v>
      </c>
      <c r="D27" s="3">
        <v>2022</v>
      </c>
      <c r="E27" s="21">
        <f>SUM(F27:G27)</f>
        <v>568</v>
      </c>
      <c r="F27" s="21">
        <f>SUM(J27,N27)</f>
        <v>551</v>
      </c>
      <c r="G27" s="21">
        <f>SUM(K27,O27)</f>
        <v>17</v>
      </c>
      <c r="H27" s="60"/>
      <c r="I27" s="21">
        <f>SUM(J27:K27)</f>
        <v>482</v>
      </c>
      <c r="J27" s="21">
        <v>468</v>
      </c>
      <c r="K27" s="21">
        <v>14</v>
      </c>
      <c r="L27" s="60"/>
      <c r="M27" s="21">
        <f>SUM(N27:O27)</f>
        <v>86</v>
      </c>
      <c r="N27" s="21">
        <v>83</v>
      </c>
      <c r="O27" s="21">
        <v>3</v>
      </c>
      <c r="Q27" s="20"/>
    </row>
    <row r="28" spans="1:19" ht="15" customHeight="1" x14ac:dyDescent="0.25">
      <c r="D28" s="3">
        <v>2023</v>
      </c>
      <c r="E28" s="21">
        <f t="shared" ref="E28:E29" si="11">SUM(F28:G28)</f>
        <v>900</v>
      </c>
      <c r="F28" s="21">
        <f t="shared" ref="F28:F29" si="12">SUM(J28,N28)</f>
        <v>855</v>
      </c>
      <c r="G28" s="21">
        <f t="shared" ref="G28:G29" si="13">SUM(K28,O28)</f>
        <v>45</v>
      </c>
      <c r="H28" s="60"/>
      <c r="I28" s="21">
        <f t="shared" ref="I28:I29" si="14">SUM(J28:K28)</f>
        <v>771</v>
      </c>
      <c r="J28" s="21">
        <v>733</v>
      </c>
      <c r="K28" s="21">
        <v>38</v>
      </c>
      <c r="L28" s="60"/>
      <c r="M28" s="21">
        <f t="shared" ref="M28:M29" si="15">SUM(N28:O28)</f>
        <v>129</v>
      </c>
      <c r="N28" s="21">
        <v>122</v>
      </c>
      <c r="O28" s="60">
        <v>7</v>
      </c>
      <c r="Q28" s="20"/>
    </row>
    <row r="29" spans="1:19" ht="15" customHeight="1" x14ac:dyDescent="0.25">
      <c r="D29" s="3">
        <v>2024</v>
      </c>
      <c r="E29" s="21">
        <f t="shared" si="11"/>
        <v>701</v>
      </c>
      <c r="F29" s="21">
        <f t="shared" si="12"/>
        <v>673</v>
      </c>
      <c r="G29" s="21">
        <f t="shared" si="13"/>
        <v>28</v>
      </c>
      <c r="H29" s="60"/>
      <c r="I29" s="21">
        <f t="shared" si="14"/>
        <v>605</v>
      </c>
      <c r="J29" s="21">
        <v>579</v>
      </c>
      <c r="K29" s="21">
        <v>26</v>
      </c>
      <c r="L29" s="60"/>
      <c r="M29" s="21">
        <f t="shared" si="15"/>
        <v>96</v>
      </c>
      <c r="N29" s="21">
        <v>94</v>
      </c>
      <c r="O29" s="60">
        <v>2</v>
      </c>
      <c r="Q29" s="20"/>
    </row>
    <row r="30" spans="1:19" ht="8.1" customHeight="1" x14ac:dyDescent="0.25">
      <c r="D30" s="24"/>
      <c r="E30" s="22"/>
      <c r="F30" s="22"/>
      <c r="G30" s="22"/>
      <c r="H30" s="22"/>
      <c r="I30" s="22"/>
      <c r="J30" s="22"/>
      <c r="K30" s="22"/>
      <c r="L30" s="22"/>
      <c r="M30" s="22"/>
      <c r="N30" s="22"/>
      <c r="O30" s="22"/>
      <c r="Q30" s="20"/>
    </row>
    <row r="31" spans="1:19" ht="15" customHeight="1" x14ac:dyDescent="0.25">
      <c r="B31" s="2" t="s">
        <v>7</v>
      </c>
      <c r="D31" s="3">
        <v>2022</v>
      </c>
      <c r="E31" s="21">
        <f>SUM(F31:G31)</f>
        <v>293</v>
      </c>
      <c r="F31" s="21">
        <f>SUM(J31,N31)</f>
        <v>274</v>
      </c>
      <c r="G31" s="21">
        <f>SUM(K31,O31)</f>
        <v>19</v>
      </c>
      <c r="H31" s="60"/>
      <c r="I31" s="21">
        <f>SUM(J31:K31)</f>
        <v>240</v>
      </c>
      <c r="J31" s="21">
        <v>223</v>
      </c>
      <c r="K31" s="21">
        <v>17</v>
      </c>
      <c r="L31" s="60"/>
      <c r="M31" s="21">
        <f>SUM(N31:O31)</f>
        <v>53</v>
      </c>
      <c r="N31" s="21">
        <v>51</v>
      </c>
      <c r="O31" s="60">
        <v>2</v>
      </c>
      <c r="Q31" s="20"/>
    </row>
    <row r="32" spans="1:19" ht="15" customHeight="1" x14ac:dyDescent="0.25">
      <c r="D32" s="3">
        <v>2023</v>
      </c>
      <c r="E32" s="21">
        <f t="shared" ref="E32:E33" si="16">SUM(F32:G32)</f>
        <v>362</v>
      </c>
      <c r="F32" s="21">
        <f t="shared" ref="F32:F33" si="17">SUM(J32,N32)</f>
        <v>337</v>
      </c>
      <c r="G32" s="21">
        <f t="shared" ref="G32:G33" si="18">SUM(K32,O32)</f>
        <v>25</v>
      </c>
      <c r="H32" s="60"/>
      <c r="I32" s="21">
        <f t="shared" ref="I32:I33" si="19">SUM(J32:K32)</f>
        <v>315</v>
      </c>
      <c r="J32" s="21">
        <v>293</v>
      </c>
      <c r="K32" s="21">
        <v>22</v>
      </c>
      <c r="L32" s="60"/>
      <c r="M32" s="21">
        <f t="shared" ref="M32:M33" si="20">SUM(N32:O32)</f>
        <v>47</v>
      </c>
      <c r="N32" s="21">
        <v>44</v>
      </c>
      <c r="O32" s="60">
        <v>3</v>
      </c>
      <c r="Q32" s="20"/>
    </row>
    <row r="33" spans="1:17" ht="15" customHeight="1" x14ac:dyDescent="0.25">
      <c r="D33" s="3">
        <v>2024</v>
      </c>
      <c r="E33" s="21">
        <f t="shared" si="16"/>
        <v>544</v>
      </c>
      <c r="F33" s="21">
        <f t="shared" si="17"/>
        <v>520</v>
      </c>
      <c r="G33" s="21">
        <f t="shared" si="18"/>
        <v>24</v>
      </c>
      <c r="H33" s="60"/>
      <c r="I33" s="21">
        <f t="shared" si="19"/>
        <v>475</v>
      </c>
      <c r="J33" s="21">
        <v>454</v>
      </c>
      <c r="K33" s="60">
        <v>21</v>
      </c>
      <c r="L33" s="60"/>
      <c r="M33" s="21">
        <f t="shared" si="20"/>
        <v>69</v>
      </c>
      <c r="N33" s="21">
        <v>66</v>
      </c>
      <c r="O33" s="60">
        <v>3</v>
      </c>
      <c r="Q33" s="20"/>
    </row>
    <row r="34" spans="1:17" ht="8.1" customHeight="1" x14ac:dyDescent="0.25">
      <c r="D34" s="24"/>
      <c r="E34" s="22"/>
      <c r="F34" s="22"/>
      <c r="G34" s="22"/>
      <c r="H34" s="22"/>
      <c r="I34" s="22"/>
      <c r="J34" s="22"/>
      <c r="K34" s="22"/>
      <c r="L34" s="22"/>
      <c r="M34" s="22"/>
      <c r="N34" s="22"/>
      <c r="O34" s="22"/>
      <c r="Q34" s="20"/>
    </row>
    <row r="35" spans="1:17" ht="15" customHeight="1" x14ac:dyDescent="0.25">
      <c r="B35" s="2" t="s">
        <v>8</v>
      </c>
      <c r="D35" s="3">
        <v>2022</v>
      </c>
      <c r="E35" s="21">
        <f>SUM(F35:G35)</f>
        <v>212</v>
      </c>
      <c r="F35" s="21">
        <f>SUM(J35,N35)</f>
        <v>199</v>
      </c>
      <c r="G35" s="21">
        <f>SUM(K35,O35)</f>
        <v>13</v>
      </c>
      <c r="H35" s="60"/>
      <c r="I35" s="21">
        <f>SUM(J35:K35)</f>
        <v>187</v>
      </c>
      <c r="J35" s="21">
        <v>177</v>
      </c>
      <c r="K35" s="21">
        <v>10</v>
      </c>
      <c r="L35" s="60"/>
      <c r="M35" s="21">
        <f>SUM(N35:O35)</f>
        <v>25</v>
      </c>
      <c r="N35" s="21">
        <v>22</v>
      </c>
      <c r="O35" s="60">
        <v>3</v>
      </c>
      <c r="Q35" s="20"/>
    </row>
    <row r="36" spans="1:17" ht="15" customHeight="1" x14ac:dyDescent="0.25">
      <c r="D36" s="3">
        <v>2023</v>
      </c>
      <c r="E36" s="21">
        <f t="shared" ref="E36:E37" si="21">SUM(F36:G36)</f>
        <v>271</v>
      </c>
      <c r="F36" s="21">
        <f t="shared" ref="F36:F37" si="22">SUM(J36,N36)</f>
        <v>255</v>
      </c>
      <c r="G36" s="21">
        <f t="shared" ref="G36:G37" si="23">SUM(K36,O36)</f>
        <v>16</v>
      </c>
      <c r="H36" s="60"/>
      <c r="I36" s="21">
        <f t="shared" ref="I36:I37" si="24">SUM(J36:K36)</f>
        <v>226</v>
      </c>
      <c r="J36" s="21">
        <v>215</v>
      </c>
      <c r="K36" s="21">
        <v>11</v>
      </c>
      <c r="L36" s="60"/>
      <c r="M36" s="21">
        <f t="shared" ref="M36:M37" si="25">SUM(N36:O36)</f>
        <v>45</v>
      </c>
      <c r="N36" s="21">
        <v>40</v>
      </c>
      <c r="O36" s="60">
        <v>5</v>
      </c>
      <c r="Q36" s="20"/>
    </row>
    <row r="37" spans="1:17" s="2" customFormat="1" ht="15" customHeight="1" x14ac:dyDescent="0.25">
      <c r="A37" s="1"/>
      <c r="D37" s="3">
        <v>2024</v>
      </c>
      <c r="E37" s="21">
        <f t="shared" si="21"/>
        <v>215</v>
      </c>
      <c r="F37" s="21">
        <f t="shared" si="22"/>
        <v>198</v>
      </c>
      <c r="G37" s="21">
        <f t="shared" si="23"/>
        <v>17</v>
      </c>
      <c r="H37" s="60"/>
      <c r="I37" s="21">
        <f t="shared" si="24"/>
        <v>158</v>
      </c>
      <c r="J37" s="21">
        <v>144</v>
      </c>
      <c r="K37" s="21">
        <v>14</v>
      </c>
      <c r="L37" s="60"/>
      <c r="M37" s="21">
        <f t="shared" si="25"/>
        <v>57</v>
      </c>
      <c r="N37" s="21">
        <v>54</v>
      </c>
      <c r="O37" s="21">
        <v>3</v>
      </c>
      <c r="P37" s="1"/>
      <c r="Q37" s="20"/>
    </row>
    <row r="38" spans="1:17" ht="8.1" customHeight="1" x14ac:dyDescent="0.25">
      <c r="D38" s="24"/>
      <c r="E38" s="22"/>
      <c r="F38" s="22"/>
      <c r="G38" s="22"/>
      <c r="H38" s="22"/>
      <c r="I38" s="22"/>
      <c r="J38" s="22"/>
      <c r="K38" s="22"/>
      <c r="L38" s="22"/>
      <c r="M38" s="22"/>
      <c r="N38" s="22"/>
      <c r="O38" s="22"/>
      <c r="Q38" s="20"/>
    </row>
    <row r="39" spans="1:17" ht="15" customHeight="1" x14ac:dyDescent="0.25">
      <c r="A39" s="2"/>
      <c r="B39" s="2" t="s">
        <v>9</v>
      </c>
      <c r="D39" s="3">
        <v>2022</v>
      </c>
      <c r="E39" s="21">
        <f>SUM(F39:G39)</f>
        <v>291</v>
      </c>
      <c r="F39" s="21">
        <f>SUM(J39,N39)</f>
        <v>271</v>
      </c>
      <c r="G39" s="21">
        <f>SUM(K39,O39)</f>
        <v>20</v>
      </c>
      <c r="H39" s="60"/>
      <c r="I39" s="21">
        <f>SUM(J39:K39)</f>
        <v>228</v>
      </c>
      <c r="J39" s="21">
        <v>215</v>
      </c>
      <c r="K39" s="21">
        <v>13</v>
      </c>
      <c r="L39" s="60"/>
      <c r="M39" s="21">
        <f>SUM(N39:O39)</f>
        <v>63</v>
      </c>
      <c r="N39" s="21">
        <v>56</v>
      </c>
      <c r="O39" s="60">
        <v>7</v>
      </c>
      <c r="Q39" s="20"/>
    </row>
    <row r="40" spans="1:17" ht="15" customHeight="1" x14ac:dyDescent="0.25">
      <c r="D40" s="3">
        <v>2023</v>
      </c>
      <c r="E40" s="21">
        <f t="shared" ref="E40:E41" si="26">SUM(F40:G40)</f>
        <v>238</v>
      </c>
      <c r="F40" s="21">
        <f t="shared" ref="F40:F41" si="27">SUM(J40,N40)</f>
        <v>212</v>
      </c>
      <c r="G40" s="21">
        <f t="shared" ref="G40:G41" si="28">SUM(K40,O40)</f>
        <v>26</v>
      </c>
      <c r="H40" s="60"/>
      <c r="I40" s="21">
        <f t="shared" ref="I40:I41" si="29">SUM(J40:K40)</f>
        <v>194</v>
      </c>
      <c r="J40" s="21">
        <v>173</v>
      </c>
      <c r="K40" s="21">
        <v>21</v>
      </c>
      <c r="L40" s="60"/>
      <c r="M40" s="21">
        <f t="shared" ref="M40:M41" si="30">SUM(N40:O40)</f>
        <v>44</v>
      </c>
      <c r="N40" s="21">
        <v>39</v>
      </c>
      <c r="O40" s="60">
        <v>5</v>
      </c>
      <c r="Q40" s="20"/>
    </row>
    <row r="41" spans="1:17" ht="15" customHeight="1" x14ac:dyDescent="0.25">
      <c r="D41" s="3">
        <v>2024</v>
      </c>
      <c r="E41" s="21">
        <f t="shared" si="26"/>
        <v>294</v>
      </c>
      <c r="F41" s="21">
        <f t="shared" si="27"/>
        <v>279</v>
      </c>
      <c r="G41" s="21">
        <f t="shared" si="28"/>
        <v>15</v>
      </c>
      <c r="H41" s="60"/>
      <c r="I41" s="21">
        <f t="shared" si="29"/>
        <v>219</v>
      </c>
      <c r="J41" s="21">
        <v>207</v>
      </c>
      <c r="K41" s="21">
        <v>12</v>
      </c>
      <c r="L41" s="60"/>
      <c r="M41" s="21">
        <f t="shared" si="30"/>
        <v>75</v>
      </c>
      <c r="N41" s="21">
        <v>72</v>
      </c>
      <c r="O41" s="21">
        <v>3</v>
      </c>
      <c r="Q41" s="20"/>
    </row>
    <row r="42" spans="1:17" ht="8.1" customHeight="1" x14ac:dyDescent="0.25">
      <c r="D42" s="24"/>
      <c r="E42" s="22"/>
      <c r="F42" s="22"/>
      <c r="G42" s="22"/>
      <c r="H42" s="22"/>
      <c r="I42" s="22"/>
      <c r="J42" s="22"/>
      <c r="K42" s="22"/>
      <c r="L42" s="22"/>
      <c r="M42" s="22"/>
      <c r="N42" s="22"/>
      <c r="O42" s="22"/>
      <c r="Q42" s="20"/>
    </row>
    <row r="43" spans="1:17" ht="15" customHeight="1" x14ac:dyDescent="0.25">
      <c r="B43" s="2" t="s">
        <v>10</v>
      </c>
      <c r="D43" s="3">
        <v>2022</v>
      </c>
      <c r="E43" s="21">
        <f>SUM(F43:G43)</f>
        <v>243</v>
      </c>
      <c r="F43" s="21">
        <f>SUM(J43,N43)</f>
        <v>234</v>
      </c>
      <c r="G43" s="21">
        <f>SUM(K43,O43)</f>
        <v>9</v>
      </c>
      <c r="H43" s="60"/>
      <c r="I43" s="21">
        <f>SUM(J43:K43)</f>
        <v>199</v>
      </c>
      <c r="J43" s="21">
        <v>190</v>
      </c>
      <c r="K43" s="21">
        <v>9</v>
      </c>
      <c r="L43" s="60"/>
      <c r="M43" s="21">
        <f>SUM(N43:O43)</f>
        <v>44</v>
      </c>
      <c r="N43" s="21">
        <v>44</v>
      </c>
      <c r="O43" s="21"/>
      <c r="Q43" s="20"/>
    </row>
    <row r="44" spans="1:17" ht="15" customHeight="1" x14ac:dyDescent="0.25">
      <c r="D44" s="3">
        <v>2023</v>
      </c>
      <c r="E44" s="21">
        <f t="shared" ref="E44:E45" si="31">SUM(F44:G44)</f>
        <v>342</v>
      </c>
      <c r="F44" s="21">
        <f t="shared" ref="F44:F45" si="32">SUM(J44,N44)</f>
        <v>315</v>
      </c>
      <c r="G44" s="21">
        <f t="shared" ref="G44:G45" si="33">SUM(K44,O44)</f>
        <v>27</v>
      </c>
      <c r="H44" s="60"/>
      <c r="I44" s="21">
        <f t="shared" ref="I44:I45" si="34">SUM(J44:K44)</f>
        <v>263</v>
      </c>
      <c r="J44" s="21">
        <v>240</v>
      </c>
      <c r="K44" s="21">
        <v>23</v>
      </c>
      <c r="L44" s="60"/>
      <c r="M44" s="21">
        <f t="shared" ref="M44:M45" si="35">SUM(N44:O44)</f>
        <v>79</v>
      </c>
      <c r="N44" s="21">
        <v>75</v>
      </c>
      <c r="O44" s="60">
        <v>4</v>
      </c>
      <c r="Q44" s="20"/>
    </row>
    <row r="45" spans="1:17" ht="15" customHeight="1" x14ac:dyDescent="0.25">
      <c r="D45" s="3">
        <v>2024</v>
      </c>
      <c r="E45" s="21">
        <f t="shared" si="31"/>
        <v>338</v>
      </c>
      <c r="F45" s="21">
        <f t="shared" si="32"/>
        <v>312</v>
      </c>
      <c r="G45" s="21">
        <f t="shared" si="33"/>
        <v>26</v>
      </c>
      <c r="H45" s="60"/>
      <c r="I45" s="21">
        <f t="shared" si="34"/>
        <v>261</v>
      </c>
      <c r="J45" s="21">
        <v>241</v>
      </c>
      <c r="K45" s="60">
        <v>20</v>
      </c>
      <c r="L45" s="60"/>
      <c r="M45" s="21">
        <f t="shared" si="35"/>
        <v>77</v>
      </c>
      <c r="N45" s="21">
        <v>71</v>
      </c>
      <c r="O45" s="60">
        <v>6</v>
      </c>
      <c r="Q45" s="20"/>
    </row>
    <row r="46" spans="1:17" ht="8.1" customHeight="1" x14ac:dyDescent="0.25">
      <c r="D46" s="24"/>
      <c r="E46" s="22"/>
      <c r="F46" s="22"/>
      <c r="G46" s="22"/>
      <c r="H46" s="22"/>
      <c r="I46" s="22"/>
      <c r="J46" s="22"/>
      <c r="K46" s="22"/>
      <c r="L46" s="22"/>
      <c r="M46" s="22"/>
      <c r="N46" s="22"/>
      <c r="O46" s="22"/>
      <c r="Q46" s="20"/>
    </row>
    <row r="47" spans="1:17" ht="15" customHeight="1" x14ac:dyDescent="0.25">
      <c r="B47" s="2" t="s">
        <v>11</v>
      </c>
      <c r="D47" s="3">
        <v>2022</v>
      </c>
      <c r="E47" s="21">
        <f>SUM(F47:G47)</f>
        <v>520</v>
      </c>
      <c r="F47" s="21">
        <f>SUM(J47,N47)</f>
        <v>493</v>
      </c>
      <c r="G47" s="21">
        <f>SUM(K47,O47)</f>
        <v>27</v>
      </c>
      <c r="H47" s="60"/>
      <c r="I47" s="21">
        <f>SUM(J47:K47)</f>
        <v>420</v>
      </c>
      <c r="J47" s="21">
        <v>398</v>
      </c>
      <c r="K47" s="21">
        <v>22</v>
      </c>
      <c r="L47" s="60"/>
      <c r="M47" s="21">
        <f>SUM(N47:O47)</f>
        <v>100</v>
      </c>
      <c r="N47" s="21">
        <v>95</v>
      </c>
      <c r="O47" s="60">
        <v>5</v>
      </c>
      <c r="Q47" s="20"/>
    </row>
    <row r="48" spans="1:17" ht="15" customHeight="1" x14ac:dyDescent="0.25">
      <c r="D48" s="3">
        <v>2023</v>
      </c>
      <c r="E48" s="21">
        <f t="shared" ref="E48:E49" si="36">SUM(F48:G48)</f>
        <v>730</v>
      </c>
      <c r="F48" s="21">
        <f t="shared" ref="F48:F49" si="37">SUM(J48,N48)</f>
        <v>687</v>
      </c>
      <c r="G48" s="21">
        <f t="shared" ref="G48:G49" si="38">SUM(K48,O48)</f>
        <v>43</v>
      </c>
      <c r="H48" s="60"/>
      <c r="I48" s="21">
        <f t="shared" ref="I48:I49" si="39">SUM(J48:K48)</f>
        <v>604</v>
      </c>
      <c r="J48" s="21">
        <v>566</v>
      </c>
      <c r="K48" s="21">
        <v>38</v>
      </c>
      <c r="L48" s="60"/>
      <c r="M48" s="21">
        <f t="shared" ref="M48:M49" si="40">SUM(N48:O48)</f>
        <v>126</v>
      </c>
      <c r="N48" s="21">
        <v>121</v>
      </c>
      <c r="O48" s="60">
        <v>5</v>
      </c>
      <c r="Q48" s="20"/>
    </row>
    <row r="49" spans="2:20" ht="15" customHeight="1" x14ac:dyDescent="0.25">
      <c r="D49" s="3">
        <v>2024</v>
      </c>
      <c r="E49" s="21">
        <f t="shared" si="36"/>
        <v>933</v>
      </c>
      <c r="F49" s="21">
        <f t="shared" si="37"/>
        <v>889</v>
      </c>
      <c r="G49" s="21">
        <f t="shared" si="38"/>
        <v>44</v>
      </c>
      <c r="H49" s="60"/>
      <c r="I49" s="21">
        <f t="shared" si="39"/>
        <v>693</v>
      </c>
      <c r="J49" s="21">
        <v>662</v>
      </c>
      <c r="K49" s="21">
        <v>31</v>
      </c>
      <c r="L49" s="60"/>
      <c r="M49" s="21">
        <f t="shared" si="40"/>
        <v>240</v>
      </c>
      <c r="N49" s="21">
        <v>227</v>
      </c>
      <c r="O49" s="60">
        <v>13</v>
      </c>
      <c r="Q49" s="20"/>
    </row>
    <row r="50" spans="2:20" ht="8.1" customHeight="1" x14ac:dyDescent="0.25">
      <c r="D50" s="24"/>
      <c r="E50" s="22"/>
      <c r="F50" s="22"/>
      <c r="G50" s="22"/>
      <c r="H50" s="22"/>
      <c r="I50" s="22"/>
      <c r="J50" s="22"/>
      <c r="K50" s="22"/>
      <c r="L50" s="22"/>
      <c r="M50" s="22"/>
      <c r="N50" s="22"/>
      <c r="O50" s="22"/>
      <c r="Q50" s="20"/>
    </row>
    <row r="51" spans="2:20" ht="15" customHeight="1" x14ac:dyDescent="0.25">
      <c r="B51" s="2" t="s">
        <v>12</v>
      </c>
      <c r="D51" s="3">
        <v>2022</v>
      </c>
      <c r="E51" s="21">
        <f>SUM(F51:G51)</f>
        <v>93</v>
      </c>
      <c r="F51" s="21">
        <f>SUM(J51,N51)</f>
        <v>87</v>
      </c>
      <c r="G51" s="21">
        <f>SUM(K51,O51)</f>
        <v>6</v>
      </c>
      <c r="H51" s="60"/>
      <c r="I51" s="21">
        <f>SUM(J51:K51)</f>
        <v>70</v>
      </c>
      <c r="J51" s="21">
        <v>66</v>
      </c>
      <c r="K51" s="21">
        <v>4</v>
      </c>
      <c r="L51" s="60"/>
      <c r="M51" s="21">
        <f>SUM(N51:O51)</f>
        <v>23</v>
      </c>
      <c r="N51" s="21">
        <v>21</v>
      </c>
      <c r="O51" s="60">
        <v>2</v>
      </c>
      <c r="Q51" s="20"/>
    </row>
    <row r="52" spans="2:20" ht="15" customHeight="1" x14ac:dyDescent="0.25">
      <c r="D52" s="3">
        <v>2023</v>
      </c>
      <c r="E52" s="21">
        <f t="shared" ref="E52:E53" si="41">SUM(F52:G52)</f>
        <v>98</v>
      </c>
      <c r="F52" s="21">
        <f t="shared" ref="F52:F53" si="42">SUM(J52,N52)</f>
        <v>92</v>
      </c>
      <c r="G52" s="21">
        <f t="shared" ref="G52:G53" si="43">SUM(K52,O52)</f>
        <v>6</v>
      </c>
      <c r="H52" s="60"/>
      <c r="I52" s="21">
        <f t="shared" ref="I52:I53" si="44">SUM(J52:K52)</f>
        <v>67</v>
      </c>
      <c r="J52" s="21">
        <v>63</v>
      </c>
      <c r="K52" s="21">
        <v>4</v>
      </c>
      <c r="L52" s="60"/>
      <c r="M52" s="21">
        <f t="shared" ref="M52:M53" si="45">SUM(N52:O52)</f>
        <v>31</v>
      </c>
      <c r="N52" s="60">
        <v>29</v>
      </c>
      <c r="O52" s="60">
        <v>2</v>
      </c>
      <c r="Q52" s="20"/>
    </row>
    <row r="53" spans="2:20" ht="15" customHeight="1" x14ac:dyDescent="0.25">
      <c r="D53" s="3">
        <v>2024</v>
      </c>
      <c r="E53" s="21">
        <f t="shared" si="41"/>
        <v>149</v>
      </c>
      <c r="F53" s="21">
        <f t="shared" si="42"/>
        <v>139</v>
      </c>
      <c r="G53" s="21">
        <f t="shared" si="43"/>
        <v>10</v>
      </c>
      <c r="H53" s="60"/>
      <c r="I53" s="21">
        <f t="shared" si="44"/>
        <v>89</v>
      </c>
      <c r="J53" s="21">
        <v>85</v>
      </c>
      <c r="K53" s="21">
        <v>4</v>
      </c>
      <c r="L53" s="60"/>
      <c r="M53" s="21">
        <f t="shared" si="45"/>
        <v>60</v>
      </c>
      <c r="N53" s="21">
        <v>54</v>
      </c>
      <c r="O53" s="60">
        <v>6</v>
      </c>
      <c r="Q53" s="20"/>
    </row>
    <row r="54" spans="2:20" ht="8.1" customHeight="1" x14ac:dyDescent="0.25">
      <c r="D54" s="24"/>
      <c r="E54" s="22"/>
      <c r="F54" s="22"/>
      <c r="G54" s="22"/>
      <c r="H54" s="22"/>
      <c r="I54" s="22"/>
      <c r="J54" s="22"/>
      <c r="K54" s="22"/>
      <c r="L54" s="22"/>
      <c r="M54" s="22"/>
      <c r="N54" s="22"/>
      <c r="O54" s="22"/>
      <c r="Q54" s="20"/>
    </row>
    <row r="55" spans="2:20" ht="15" customHeight="1" x14ac:dyDescent="0.25">
      <c r="B55" s="2" t="s">
        <v>13</v>
      </c>
      <c r="D55" s="3">
        <v>2022</v>
      </c>
      <c r="E55" s="21">
        <f>SUM(F55:G55)</f>
        <v>392</v>
      </c>
      <c r="F55" s="21">
        <f>SUM(J55,N55)</f>
        <v>367</v>
      </c>
      <c r="G55" s="21">
        <f>SUM(K55,O55)</f>
        <v>25</v>
      </c>
      <c r="H55" s="60"/>
      <c r="I55" s="21">
        <f>SUM(J55:K55)</f>
        <v>323</v>
      </c>
      <c r="J55" s="21">
        <v>304</v>
      </c>
      <c r="K55" s="21">
        <v>19</v>
      </c>
      <c r="L55" s="60"/>
      <c r="M55" s="21">
        <f>SUM(N55:O55)</f>
        <v>69</v>
      </c>
      <c r="N55" s="21">
        <v>63</v>
      </c>
      <c r="O55" s="60">
        <v>6</v>
      </c>
      <c r="Q55" s="20"/>
    </row>
    <row r="56" spans="2:20" ht="15" customHeight="1" x14ac:dyDescent="0.25">
      <c r="D56" s="3">
        <v>2023</v>
      </c>
      <c r="E56" s="21">
        <f t="shared" ref="E56:E57" si="46">SUM(F56:G56)</f>
        <v>391</v>
      </c>
      <c r="F56" s="21">
        <f t="shared" ref="F56:F57" si="47">SUM(J56,N56)</f>
        <v>350</v>
      </c>
      <c r="G56" s="21">
        <f t="shared" ref="G56:G57" si="48">SUM(K56,O56)</f>
        <v>41</v>
      </c>
      <c r="H56" s="60"/>
      <c r="I56" s="21">
        <f t="shared" ref="I56:I57" si="49">SUM(J56:K56)</f>
        <v>317</v>
      </c>
      <c r="J56" s="21">
        <v>286</v>
      </c>
      <c r="K56" s="21">
        <v>31</v>
      </c>
      <c r="L56" s="60"/>
      <c r="M56" s="21">
        <f t="shared" ref="M56:M57" si="50">SUM(N56:O56)</f>
        <v>74</v>
      </c>
      <c r="N56" s="21">
        <v>64</v>
      </c>
      <c r="O56" s="21">
        <v>10</v>
      </c>
      <c r="Q56" s="20"/>
    </row>
    <row r="57" spans="2:20" ht="15" customHeight="1" x14ac:dyDescent="0.25">
      <c r="D57" s="3">
        <v>2024</v>
      </c>
      <c r="E57" s="21">
        <f t="shared" si="46"/>
        <v>403</v>
      </c>
      <c r="F57" s="21">
        <f t="shared" si="47"/>
        <v>377</v>
      </c>
      <c r="G57" s="21">
        <f t="shared" si="48"/>
        <v>26</v>
      </c>
      <c r="H57" s="60"/>
      <c r="I57" s="21">
        <f t="shared" si="49"/>
        <v>310</v>
      </c>
      <c r="J57" s="21">
        <v>298</v>
      </c>
      <c r="K57" s="21">
        <v>12</v>
      </c>
      <c r="L57" s="60"/>
      <c r="M57" s="21">
        <f t="shared" si="50"/>
        <v>93</v>
      </c>
      <c r="N57" s="21">
        <v>79</v>
      </c>
      <c r="O57" s="21">
        <v>14</v>
      </c>
      <c r="Q57" s="20"/>
    </row>
    <row r="58" spans="2:20" ht="8.1" customHeight="1" x14ac:dyDescent="0.25">
      <c r="D58" s="24"/>
      <c r="E58" s="22"/>
      <c r="F58" s="22"/>
      <c r="G58" s="22"/>
      <c r="H58" s="22"/>
      <c r="I58" s="22"/>
      <c r="J58" s="22"/>
      <c r="K58" s="22"/>
      <c r="L58" s="22"/>
      <c r="M58" s="22"/>
      <c r="N58" s="22"/>
      <c r="O58" s="22"/>
      <c r="Q58" s="20"/>
    </row>
    <row r="59" spans="2:20" ht="15" customHeight="1" x14ac:dyDescent="0.25">
      <c r="B59" s="2" t="s">
        <v>14</v>
      </c>
      <c r="D59" s="3">
        <v>2022</v>
      </c>
      <c r="E59" s="21">
        <f>SUM(F59:G59)</f>
        <v>998</v>
      </c>
      <c r="F59" s="21">
        <f>SUM(J59,N59)</f>
        <v>936</v>
      </c>
      <c r="G59" s="21">
        <f>SUM(K59,O59)</f>
        <v>62</v>
      </c>
      <c r="H59" s="60"/>
      <c r="I59" s="21">
        <f>SUM(J59:K59)</f>
        <v>834</v>
      </c>
      <c r="J59" s="21">
        <v>787</v>
      </c>
      <c r="K59" s="21">
        <v>47</v>
      </c>
      <c r="L59" s="60"/>
      <c r="M59" s="21">
        <f>SUM(N59:O59)</f>
        <v>164</v>
      </c>
      <c r="N59" s="21">
        <v>149</v>
      </c>
      <c r="O59" s="60">
        <v>15</v>
      </c>
      <c r="Q59" s="20"/>
      <c r="R59" s="22"/>
      <c r="S59" s="23"/>
      <c r="T59" s="25"/>
    </row>
    <row r="60" spans="2:20" ht="15" customHeight="1" x14ac:dyDescent="0.25">
      <c r="D60" s="3">
        <v>2023</v>
      </c>
      <c r="E60" s="21">
        <f t="shared" ref="E60:E61" si="51">SUM(F60:G60)</f>
        <v>1169</v>
      </c>
      <c r="F60" s="21">
        <f t="shared" ref="F60:F61" si="52">SUM(J60,N60)</f>
        <v>1102</v>
      </c>
      <c r="G60" s="21">
        <f t="shared" ref="G60:G61" si="53">SUM(K60,O60)</f>
        <v>67</v>
      </c>
      <c r="H60" s="60"/>
      <c r="I60" s="21">
        <f t="shared" ref="I60:I61" si="54">SUM(J60:K60)</f>
        <v>922</v>
      </c>
      <c r="J60" s="21">
        <v>876</v>
      </c>
      <c r="K60" s="21">
        <v>46</v>
      </c>
      <c r="L60" s="60"/>
      <c r="M60" s="21">
        <f t="shared" ref="M60:M61" si="55">SUM(N60:O60)</f>
        <v>247</v>
      </c>
      <c r="N60" s="21">
        <v>226</v>
      </c>
      <c r="O60" s="21">
        <v>21</v>
      </c>
      <c r="Q60" s="20"/>
      <c r="R60" s="22"/>
      <c r="S60" s="23"/>
      <c r="T60" s="23"/>
    </row>
    <row r="61" spans="2:20" ht="15" customHeight="1" x14ac:dyDescent="0.25">
      <c r="D61" s="3">
        <v>2024</v>
      </c>
      <c r="E61" s="21">
        <f t="shared" si="51"/>
        <v>1346</v>
      </c>
      <c r="F61" s="21">
        <f t="shared" si="52"/>
        <v>1294</v>
      </c>
      <c r="G61" s="21">
        <f t="shared" si="53"/>
        <v>52</v>
      </c>
      <c r="H61" s="60"/>
      <c r="I61" s="21">
        <f t="shared" si="54"/>
        <v>1142</v>
      </c>
      <c r="J61" s="21">
        <v>1096</v>
      </c>
      <c r="K61" s="21">
        <v>46</v>
      </c>
      <c r="L61" s="60"/>
      <c r="M61" s="21">
        <f t="shared" si="55"/>
        <v>204</v>
      </c>
      <c r="N61" s="21">
        <v>198</v>
      </c>
      <c r="O61" s="60">
        <v>6</v>
      </c>
      <c r="Q61" s="20"/>
    </row>
    <row r="62" spans="2:20" ht="8.1" customHeight="1" x14ac:dyDescent="0.25">
      <c r="D62" s="24"/>
      <c r="E62" s="22"/>
      <c r="F62" s="22"/>
      <c r="G62" s="22"/>
      <c r="H62" s="22"/>
      <c r="I62" s="22"/>
      <c r="J62" s="22"/>
      <c r="K62" s="22"/>
      <c r="L62" s="22"/>
      <c r="M62" s="22"/>
      <c r="N62" s="22"/>
      <c r="O62" s="22"/>
      <c r="Q62" s="20"/>
    </row>
    <row r="63" spans="2:20" ht="15" customHeight="1" x14ac:dyDescent="0.25">
      <c r="B63" s="2" t="s">
        <v>15</v>
      </c>
      <c r="D63" s="3">
        <v>2022</v>
      </c>
      <c r="E63" s="21">
        <f>SUM(F63:G63)</f>
        <v>519</v>
      </c>
      <c r="F63" s="21">
        <f>SUM(J63,N63)</f>
        <v>495</v>
      </c>
      <c r="G63" s="21">
        <f>SUM(K63,O63)</f>
        <v>24</v>
      </c>
      <c r="H63" s="60"/>
      <c r="I63" s="21">
        <f>SUM(J63:K63)</f>
        <v>422</v>
      </c>
      <c r="J63" s="21">
        <v>402</v>
      </c>
      <c r="K63" s="21">
        <v>20</v>
      </c>
      <c r="L63" s="60"/>
      <c r="M63" s="21">
        <f>SUM(N63:O63)</f>
        <v>97</v>
      </c>
      <c r="N63" s="21">
        <v>93</v>
      </c>
      <c r="O63" s="21">
        <v>4</v>
      </c>
      <c r="Q63" s="20"/>
    </row>
    <row r="64" spans="2:20" ht="15" customHeight="1" x14ac:dyDescent="0.25">
      <c r="D64" s="3">
        <v>2023</v>
      </c>
      <c r="E64" s="21">
        <f t="shared" ref="E64:E65" si="56">SUM(F64:G64)</f>
        <v>692</v>
      </c>
      <c r="F64" s="21">
        <f t="shared" ref="F64:F65" si="57">SUM(J64,N64)</f>
        <v>653</v>
      </c>
      <c r="G64" s="21">
        <f t="shared" ref="G64:G65" si="58">SUM(K64,O64)</f>
        <v>39</v>
      </c>
      <c r="H64" s="60"/>
      <c r="I64" s="21">
        <f t="shared" ref="I64:I65" si="59">SUM(J64:K64)</f>
        <v>548</v>
      </c>
      <c r="J64" s="21">
        <v>518</v>
      </c>
      <c r="K64" s="21">
        <v>30</v>
      </c>
      <c r="L64" s="60"/>
      <c r="M64" s="21">
        <f t="shared" ref="M64:M65" si="60">SUM(N64:O64)</f>
        <v>144</v>
      </c>
      <c r="N64" s="21">
        <v>135</v>
      </c>
      <c r="O64" s="60">
        <v>9</v>
      </c>
      <c r="Q64" s="20"/>
    </row>
    <row r="65" spans="1:17" ht="15" customHeight="1" x14ac:dyDescent="0.25">
      <c r="D65" s="3">
        <v>2024</v>
      </c>
      <c r="E65" s="21">
        <f t="shared" si="56"/>
        <v>636</v>
      </c>
      <c r="F65" s="21">
        <f t="shared" si="57"/>
        <v>613</v>
      </c>
      <c r="G65" s="21">
        <f t="shared" si="58"/>
        <v>23</v>
      </c>
      <c r="H65" s="60"/>
      <c r="I65" s="21">
        <f t="shared" si="59"/>
        <v>478</v>
      </c>
      <c r="J65" s="21">
        <v>458</v>
      </c>
      <c r="K65" s="21">
        <v>20</v>
      </c>
      <c r="L65" s="60"/>
      <c r="M65" s="21">
        <f t="shared" si="60"/>
        <v>158</v>
      </c>
      <c r="N65" s="21">
        <v>155</v>
      </c>
      <c r="O65" s="21">
        <v>3</v>
      </c>
      <c r="Q65" s="20"/>
    </row>
    <row r="66" spans="1:17" ht="8.1" customHeight="1" x14ac:dyDescent="0.25">
      <c r="D66" s="24"/>
      <c r="E66" s="22"/>
      <c r="F66" s="22"/>
      <c r="G66" s="22"/>
      <c r="H66" s="22"/>
      <c r="I66" s="22"/>
      <c r="J66" s="22"/>
      <c r="K66" s="22"/>
      <c r="L66" s="22"/>
      <c r="M66" s="22"/>
      <c r="N66" s="22"/>
      <c r="O66" s="22"/>
      <c r="Q66" s="20"/>
    </row>
    <row r="67" spans="1:17" ht="15" customHeight="1" x14ac:dyDescent="0.25">
      <c r="B67" s="2" t="s">
        <v>16</v>
      </c>
      <c r="D67" s="3">
        <v>2022</v>
      </c>
      <c r="E67" s="21">
        <f>SUM(F67:G67)</f>
        <v>1416</v>
      </c>
      <c r="F67" s="21">
        <f>SUM(J67,N67)</f>
        <v>1354</v>
      </c>
      <c r="G67" s="21">
        <f>SUM(K67,O67)</f>
        <v>62</v>
      </c>
      <c r="H67" s="60"/>
      <c r="I67" s="21">
        <f>SUM(J67:K67)</f>
        <v>1147</v>
      </c>
      <c r="J67" s="21">
        <v>1101</v>
      </c>
      <c r="K67" s="21">
        <v>46</v>
      </c>
      <c r="L67" s="60"/>
      <c r="M67" s="21">
        <f>SUM(N67:O67)</f>
        <v>269</v>
      </c>
      <c r="N67" s="21">
        <v>253</v>
      </c>
      <c r="O67" s="21">
        <v>16</v>
      </c>
      <c r="Q67" s="20"/>
    </row>
    <row r="68" spans="1:17" ht="15" customHeight="1" x14ac:dyDescent="0.25">
      <c r="D68" s="3">
        <v>2023</v>
      </c>
      <c r="E68" s="21">
        <f t="shared" ref="E68:E69" si="61">SUM(F68:G68)</f>
        <v>1523</v>
      </c>
      <c r="F68" s="21">
        <f t="shared" ref="F68:F69" si="62">SUM(J68,N68)</f>
        <v>1424</v>
      </c>
      <c r="G68" s="21">
        <f t="shared" ref="G68:G69" si="63">SUM(K68,O68)</f>
        <v>99</v>
      </c>
      <c r="H68" s="60"/>
      <c r="I68" s="21">
        <f t="shared" ref="I68:I69" si="64">SUM(J68:K68)</f>
        <v>1120</v>
      </c>
      <c r="J68" s="21">
        <v>1051</v>
      </c>
      <c r="K68" s="21">
        <v>69</v>
      </c>
      <c r="L68" s="60"/>
      <c r="M68" s="21">
        <f t="shared" ref="M68:M69" si="65">SUM(N68:O68)</f>
        <v>403</v>
      </c>
      <c r="N68" s="21">
        <v>373</v>
      </c>
      <c r="O68" s="21">
        <v>30</v>
      </c>
      <c r="Q68" s="20"/>
    </row>
    <row r="69" spans="1:17" ht="15" customHeight="1" x14ac:dyDescent="0.25">
      <c r="D69" s="3">
        <v>2024</v>
      </c>
      <c r="E69" s="21">
        <f t="shared" si="61"/>
        <v>1619</v>
      </c>
      <c r="F69" s="21">
        <f t="shared" si="62"/>
        <v>1525</v>
      </c>
      <c r="G69" s="21">
        <f t="shared" si="63"/>
        <v>94</v>
      </c>
      <c r="H69" s="60"/>
      <c r="I69" s="21">
        <f t="shared" si="64"/>
        <v>1122</v>
      </c>
      <c r="J69" s="21">
        <v>1075</v>
      </c>
      <c r="K69" s="21">
        <v>47</v>
      </c>
      <c r="L69" s="60"/>
      <c r="M69" s="21">
        <f t="shared" si="65"/>
        <v>497</v>
      </c>
      <c r="N69" s="21">
        <v>450</v>
      </c>
      <c r="O69" s="21">
        <v>47</v>
      </c>
      <c r="Q69" s="20"/>
    </row>
    <row r="70" spans="1:17" ht="8.1" customHeight="1" x14ac:dyDescent="0.25">
      <c r="D70" s="24"/>
      <c r="E70" s="22"/>
      <c r="F70" s="22"/>
      <c r="G70" s="22"/>
      <c r="H70" s="22"/>
      <c r="I70" s="22"/>
      <c r="J70" s="22"/>
      <c r="K70" s="22"/>
      <c r="L70" s="22"/>
      <c r="M70" s="22"/>
      <c r="N70" s="22"/>
      <c r="O70" s="22"/>
      <c r="Q70" s="20"/>
    </row>
    <row r="71" spans="1:17" ht="15" customHeight="1" x14ac:dyDescent="0.25">
      <c r="B71" s="2" t="s">
        <v>17</v>
      </c>
      <c r="D71" s="3">
        <v>2022</v>
      </c>
      <c r="E71" s="21">
        <f>SUM(F71:G71)</f>
        <v>229</v>
      </c>
      <c r="F71" s="21">
        <f>SUM(J71,N71)</f>
        <v>219</v>
      </c>
      <c r="G71" s="21">
        <f>SUM(K71,O71)</f>
        <v>10</v>
      </c>
      <c r="H71" s="60"/>
      <c r="I71" s="21">
        <f>SUM(J71:K71)</f>
        <v>202</v>
      </c>
      <c r="J71" s="21">
        <v>194</v>
      </c>
      <c r="K71" s="21">
        <v>8</v>
      </c>
      <c r="L71" s="60"/>
      <c r="M71" s="21">
        <f>SUM(N71:O71)</f>
        <v>27</v>
      </c>
      <c r="N71" s="21">
        <v>25</v>
      </c>
      <c r="O71" s="60">
        <v>2</v>
      </c>
      <c r="Q71" s="20"/>
    </row>
    <row r="72" spans="1:17" ht="15" customHeight="1" x14ac:dyDescent="0.25">
      <c r="D72" s="3">
        <v>2023</v>
      </c>
      <c r="E72" s="21">
        <f t="shared" ref="E72:E73" si="66">SUM(F72:G72)</f>
        <v>231</v>
      </c>
      <c r="F72" s="21">
        <f t="shared" ref="F72:F73" si="67">SUM(J72,N72)</f>
        <v>213</v>
      </c>
      <c r="G72" s="21">
        <f t="shared" ref="G72:G73" si="68">SUM(K72,O72)</f>
        <v>18</v>
      </c>
      <c r="H72" s="60"/>
      <c r="I72" s="21">
        <f t="shared" ref="I72:I73" si="69">SUM(J72:K72)</f>
        <v>202</v>
      </c>
      <c r="J72" s="21">
        <v>189</v>
      </c>
      <c r="K72" s="21">
        <v>13</v>
      </c>
      <c r="L72" s="60"/>
      <c r="M72" s="21">
        <f t="shared" ref="M72:M73" si="70">SUM(N72:O72)</f>
        <v>29</v>
      </c>
      <c r="N72" s="21">
        <v>24</v>
      </c>
      <c r="O72" s="60">
        <v>5</v>
      </c>
      <c r="Q72" s="20"/>
    </row>
    <row r="73" spans="1:17" ht="15" customHeight="1" x14ac:dyDescent="0.25">
      <c r="D73" s="3">
        <v>2024</v>
      </c>
      <c r="E73" s="21">
        <f t="shared" si="66"/>
        <v>246</v>
      </c>
      <c r="F73" s="21">
        <f t="shared" si="67"/>
        <v>233</v>
      </c>
      <c r="G73" s="21">
        <f t="shared" si="68"/>
        <v>13</v>
      </c>
      <c r="H73" s="60"/>
      <c r="I73" s="21">
        <f t="shared" si="69"/>
        <v>196</v>
      </c>
      <c r="J73" s="21">
        <v>186</v>
      </c>
      <c r="K73" s="21">
        <v>10</v>
      </c>
      <c r="L73" s="60"/>
      <c r="M73" s="21">
        <f t="shared" si="70"/>
        <v>50</v>
      </c>
      <c r="N73" s="21">
        <v>47</v>
      </c>
      <c r="O73" s="60">
        <v>3</v>
      </c>
      <c r="Q73" s="20"/>
    </row>
    <row r="74" spans="1:17" ht="8.1" customHeight="1" x14ac:dyDescent="0.25">
      <c r="D74" s="24"/>
      <c r="E74" s="22"/>
      <c r="F74" s="22"/>
      <c r="G74" s="22"/>
      <c r="H74" s="22"/>
      <c r="I74" s="22"/>
      <c r="J74" s="22"/>
      <c r="K74" s="22"/>
      <c r="L74" s="22"/>
      <c r="M74" s="22"/>
      <c r="N74" s="22"/>
      <c r="O74" s="22"/>
      <c r="Q74" s="20"/>
    </row>
    <row r="75" spans="1:17" ht="15" customHeight="1" x14ac:dyDescent="0.25">
      <c r="B75" s="2" t="s">
        <v>146</v>
      </c>
      <c r="D75" s="3">
        <v>2022</v>
      </c>
      <c r="E75" s="21">
        <f>SUM(F75:G75)</f>
        <v>294</v>
      </c>
      <c r="F75" s="21">
        <f>SUM(J75,N75)</f>
        <v>281</v>
      </c>
      <c r="G75" s="21">
        <f>SUM(K75,O75)</f>
        <v>13</v>
      </c>
      <c r="H75" s="60"/>
      <c r="I75" s="21">
        <f>SUM(J75:K75)</f>
        <v>215</v>
      </c>
      <c r="J75" s="21">
        <v>208</v>
      </c>
      <c r="K75" s="21">
        <v>7</v>
      </c>
      <c r="L75" s="60"/>
      <c r="M75" s="21">
        <f>SUM(N75:O75)</f>
        <v>79</v>
      </c>
      <c r="N75" s="21">
        <v>73</v>
      </c>
      <c r="O75" s="21">
        <v>6</v>
      </c>
      <c r="Q75" s="20"/>
    </row>
    <row r="76" spans="1:17" ht="15" customHeight="1" x14ac:dyDescent="0.25">
      <c r="D76" s="3">
        <v>2023</v>
      </c>
      <c r="E76" s="21">
        <f t="shared" ref="E76:E77" si="71">SUM(F76:G76)</f>
        <v>315</v>
      </c>
      <c r="F76" s="21">
        <f t="shared" ref="F76:F77" si="72">SUM(J76,N76)</f>
        <v>303</v>
      </c>
      <c r="G76" s="21">
        <f t="shared" ref="G76:G77" si="73">SUM(K76,O76)</f>
        <v>12</v>
      </c>
      <c r="H76" s="60"/>
      <c r="I76" s="21">
        <f t="shared" ref="I76:I77" si="74">SUM(J76:K76)</f>
        <v>221</v>
      </c>
      <c r="J76" s="21">
        <v>218</v>
      </c>
      <c r="K76" s="21">
        <v>3</v>
      </c>
      <c r="L76" s="60"/>
      <c r="M76" s="21">
        <f t="shared" ref="M76:M77" si="75">SUM(N76:O76)</f>
        <v>94</v>
      </c>
      <c r="N76" s="21">
        <v>85</v>
      </c>
      <c r="O76" s="60">
        <v>9</v>
      </c>
    </row>
    <row r="77" spans="1:17" ht="15" customHeight="1" x14ac:dyDescent="0.25">
      <c r="A77" s="13"/>
      <c r="B77" s="26"/>
      <c r="C77" s="26"/>
      <c r="D77" s="3">
        <v>2024</v>
      </c>
      <c r="E77" s="21">
        <f t="shared" si="71"/>
        <v>461</v>
      </c>
      <c r="F77" s="21">
        <f t="shared" si="72"/>
        <v>432</v>
      </c>
      <c r="G77" s="21">
        <f t="shared" si="73"/>
        <v>29</v>
      </c>
      <c r="H77" s="60"/>
      <c r="I77" s="21">
        <f t="shared" si="74"/>
        <v>334</v>
      </c>
      <c r="J77" s="21">
        <v>316</v>
      </c>
      <c r="K77" s="21">
        <v>18</v>
      </c>
      <c r="L77" s="60"/>
      <c r="M77" s="21">
        <f t="shared" si="75"/>
        <v>127</v>
      </c>
      <c r="N77" s="21">
        <v>116</v>
      </c>
      <c r="O77" s="21">
        <v>11</v>
      </c>
      <c r="P77" s="13"/>
    </row>
    <row r="78" spans="1:17" ht="8.1" customHeight="1" thickBot="1" x14ac:dyDescent="0.3">
      <c r="A78" s="27"/>
      <c r="B78" s="28"/>
      <c r="C78" s="28"/>
      <c r="D78" s="29"/>
      <c r="E78" s="79"/>
      <c r="F78" s="79"/>
      <c r="G78" s="79"/>
      <c r="H78" s="79"/>
      <c r="I78" s="79"/>
      <c r="J78" s="79"/>
      <c r="K78" s="79"/>
      <c r="L78" s="79"/>
      <c r="M78" s="79"/>
      <c r="N78" s="79"/>
      <c r="O78" s="29"/>
      <c r="P78" s="27"/>
    </row>
    <row r="79" spans="1:17" s="34" customFormat="1" x14ac:dyDescent="0.25">
      <c r="A79" s="30"/>
      <c r="B79" s="31"/>
      <c r="C79" s="31"/>
      <c r="D79" s="32"/>
      <c r="E79" s="152"/>
      <c r="F79" s="152"/>
      <c r="G79" s="152"/>
      <c r="H79" s="152"/>
      <c r="I79" s="152"/>
      <c r="J79" s="152"/>
      <c r="K79" s="152"/>
      <c r="L79" s="152"/>
      <c r="M79" s="152"/>
      <c r="N79" s="152"/>
      <c r="O79" s="32"/>
      <c r="P79" s="33" t="s">
        <v>28</v>
      </c>
    </row>
    <row r="80" spans="1:17" s="30" customFormat="1" x14ac:dyDescent="0.25">
      <c r="A80" s="31" t="s">
        <v>147</v>
      </c>
      <c r="B80" s="31"/>
      <c r="C80" s="31"/>
      <c r="D80" s="32"/>
      <c r="E80" s="152"/>
      <c r="F80" s="152"/>
      <c r="G80" s="152"/>
      <c r="H80" s="152"/>
      <c r="I80" s="152"/>
      <c r="J80" s="152"/>
      <c r="K80" s="152"/>
      <c r="L80" s="152"/>
      <c r="M80" s="152"/>
      <c r="N80" s="152"/>
      <c r="O80" s="32"/>
      <c r="P80" s="36" t="s">
        <v>29</v>
      </c>
    </row>
    <row r="81" spans="1:1" x14ac:dyDescent="0.25">
      <c r="A81" s="31" t="s">
        <v>148</v>
      </c>
    </row>
    <row r="82" spans="1:1" x14ac:dyDescent="0.25">
      <c r="A82" s="31" t="s">
        <v>149</v>
      </c>
    </row>
  </sheetData>
  <mergeCells count="8">
    <mergeCell ref="C9:O9"/>
    <mergeCell ref="E12:O12"/>
    <mergeCell ref="I14:K14"/>
    <mergeCell ref="M14:O14"/>
    <mergeCell ref="E14:G14"/>
    <mergeCell ref="M13:O13"/>
    <mergeCell ref="I13:K13"/>
    <mergeCell ref="E13:G13"/>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3FAD-0E42-4B08-91B5-A0DEB1058994}">
  <sheetPr codeName="Sheet16"/>
  <dimension ref="A1:N85"/>
  <sheetViews>
    <sheetView showGridLines="0" view="pageBreakPreview" zoomScaleNormal="90" zoomScaleSheetLayoutView="100" workbookViewId="0">
      <selection activeCell="M16" sqref="M16"/>
    </sheetView>
  </sheetViews>
  <sheetFormatPr defaultColWidth="9.140625" defaultRowHeight="13.5" x14ac:dyDescent="0.25"/>
  <cols>
    <col min="1" max="1" width="1.7109375" style="1" customWidth="1"/>
    <col min="2" max="2" width="13.7109375" style="2" customWidth="1"/>
    <col min="3" max="3" width="9.85546875" style="2" customWidth="1"/>
    <col min="4" max="4" width="15.28515625" style="3" customWidth="1"/>
    <col min="5" max="5" width="17.85546875" style="131" customWidth="1"/>
    <col min="6" max="6" width="1.5703125" style="131" customWidth="1"/>
    <col min="7" max="9" width="15.8554687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ht="12" customHeight="1" x14ac:dyDescent="0.25">
      <c r="D8" s="1"/>
      <c r="E8" s="20"/>
      <c r="F8" s="20"/>
      <c r="G8" s="20"/>
      <c r="H8" s="20"/>
      <c r="I8" s="20"/>
    </row>
    <row r="9" spans="1:14" ht="12" customHeight="1" x14ac:dyDescent="0.25">
      <c r="D9" s="1"/>
      <c r="E9" s="20"/>
      <c r="F9" s="20"/>
      <c r="G9" s="20"/>
      <c r="H9" s="20"/>
      <c r="I9" s="20"/>
    </row>
    <row r="10" spans="1:14" ht="12" customHeight="1" x14ac:dyDescent="0.25">
      <c r="E10" s="20"/>
      <c r="F10" s="20"/>
    </row>
    <row r="11" spans="1:14" ht="12" customHeight="1" x14ac:dyDescent="0.25">
      <c r="E11" s="20"/>
      <c r="F11" s="20"/>
    </row>
    <row r="12" spans="1:14" s="7" customFormat="1" ht="15" customHeight="1" x14ac:dyDescent="0.25">
      <c r="B12" s="8" t="s">
        <v>224</v>
      </c>
      <c r="C12" s="9" t="s">
        <v>253</v>
      </c>
      <c r="D12" s="10"/>
      <c r="E12" s="134"/>
      <c r="F12" s="134"/>
      <c r="G12" s="134"/>
      <c r="H12" s="134"/>
      <c r="I12" s="134"/>
      <c r="J12" s="135"/>
      <c r="K12" s="136"/>
      <c r="L12" s="136"/>
      <c r="M12" s="136"/>
      <c r="N12" s="136"/>
    </row>
    <row r="13" spans="1:14" s="11" customFormat="1" ht="16.5" customHeight="1" x14ac:dyDescent="0.25">
      <c r="B13" s="12" t="s">
        <v>225</v>
      </c>
      <c r="C13" s="183" t="s">
        <v>280</v>
      </c>
      <c r="D13" s="183"/>
      <c r="E13" s="183"/>
      <c r="F13" s="183"/>
      <c r="G13" s="183"/>
      <c r="H13" s="183"/>
      <c r="I13" s="183"/>
      <c r="J13" s="138"/>
      <c r="K13" s="138"/>
      <c r="L13" s="138"/>
      <c r="M13" s="138"/>
      <c r="N13" s="138"/>
    </row>
    <row r="14" spans="1:14" ht="8.1" customHeight="1" thickBot="1" x14ac:dyDescent="0.3"/>
    <row r="15" spans="1:14" ht="4.5" customHeight="1" thickTop="1" x14ac:dyDescent="0.25">
      <c r="A15" s="40"/>
      <c r="B15" s="41"/>
      <c r="C15" s="41"/>
      <c r="D15" s="42"/>
      <c r="E15" s="139"/>
      <c r="F15" s="139"/>
      <c r="G15" s="139"/>
      <c r="H15" s="139"/>
      <c r="I15" s="139"/>
      <c r="J15" s="140"/>
    </row>
    <row r="16" spans="1:14" ht="15" customHeight="1" x14ac:dyDescent="0.25">
      <c r="A16" s="43"/>
      <c r="B16" s="44" t="s">
        <v>0</v>
      </c>
      <c r="C16" s="45"/>
      <c r="D16" s="61" t="s">
        <v>1</v>
      </c>
      <c r="E16" s="144" t="s">
        <v>101</v>
      </c>
      <c r="F16" s="141"/>
      <c r="G16" s="189" t="s">
        <v>100</v>
      </c>
      <c r="H16" s="189"/>
      <c r="I16" s="189"/>
      <c r="J16" s="142"/>
    </row>
    <row r="17" spans="1:14" ht="15" customHeight="1" x14ac:dyDescent="0.25">
      <c r="A17" s="43"/>
      <c r="B17" s="48" t="s">
        <v>2</v>
      </c>
      <c r="C17" s="45"/>
      <c r="D17" s="49" t="s">
        <v>3</v>
      </c>
      <c r="E17" s="145" t="s">
        <v>102</v>
      </c>
      <c r="F17" s="143"/>
      <c r="G17" s="186" t="s">
        <v>165</v>
      </c>
      <c r="H17" s="186"/>
      <c r="I17" s="186"/>
      <c r="J17" s="142"/>
    </row>
    <row r="18" spans="1:14" ht="15" customHeight="1" x14ac:dyDescent="0.25">
      <c r="A18" s="43"/>
      <c r="B18" s="48"/>
      <c r="C18" s="45"/>
      <c r="D18" s="49"/>
      <c r="E18" s="143"/>
      <c r="F18" s="143"/>
      <c r="G18" s="144" t="s">
        <v>20</v>
      </c>
      <c r="H18" s="144" t="s">
        <v>21</v>
      </c>
      <c r="I18" s="144" t="s">
        <v>22</v>
      </c>
      <c r="J18" s="142"/>
    </row>
    <row r="19" spans="1:14" ht="15" customHeight="1" x14ac:dyDescent="0.25">
      <c r="A19" s="43"/>
      <c r="B19" s="48"/>
      <c r="C19" s="45"/>
      <c r="D19" s="49"/>
      <c r="E19" s="143"/>
      <c r="F19" s="143"/>
      <c r="G19" s="145" t="s">
        <v>23</v>
      </c>
      <c r="H19" s="145" t="s">
        <v>24</v>
      </c>
      <c r="I19" s="145" t="s">
        <v>25</v>
      </c>
      <c r="J19" s="142"/>
    </row>
    <row r="20" spans="1:14" s="13" customFormat="1" ht="8.1" customHeight="1" x14ac:dyDescent="0.25">
      <c r="A20" s="51"/>
      <c r="B20" s="52"/>
      <c r="C20" s="51"/>
      <c r="D20" s="53"/>
      <c r="E20" s="146"/>
      <c r="F20" s="146"/>
      <c r="G20" s="146"/>
      <c r="H20" s="146"/>
      <c r="I20" s="146"/>
      <c r="J20" s="147"/>
      <c r="K20" s="148"/>
      <c r="L20" s="148"/>
      <c r="M20" s="148"/>
      <c r="N20" s="148"/>
    </row>
    <row r="21" spans="1:14" ht="8.1" customHeight="1" x14ac:dyDescent="0.25">
      <c r="A21" s="13"/>
      <c r="B21" s="14"/>
      <c r="C21" s="14"/>
      <c r="D21" s="15"/>
      <c r="E21" s="149"/>
      <c r="F21" s="149"/>
      <c r="G21" s="149"/>
      <c r="H21" s="149"/>
      <c r="I21" s="149"/>
      <c r="J21" s="148"/>
    </row>
    <row r="22" spans="1:14" ht="15" customHeight="1" x14ac:dyDescent="0.25">
      <c r="A22" s="13"/>
      <c r="B22" s="14" t="s">
        <v>4</v>
      </c>
      <c r="C22" s="17"/>
      <c r="D22" s="18">
        <v>2022</v>
      </c>
      <c r="E22" s="58">
        <f t="shared" ref="E22:E24" si="0">SUM(E26,E30,E34,E38,E42,E46,E50,E54,E58,E62,E66,E70,E74,E78)</f>
        <v>541</v>
      </c>
      <c r="F22" s="59"/>
      <c r="G22" s="58">
        <f>SUM(G26,G30,G34,G38,G42,G46,G50,G54,G58,G62,G66,G70,G74,G78)</f>
        <v>529</v>
      </c>
      <c r="H22" s="58">
        <f t="shared" ref="H22:I22" si="1">SUM(H26,H30,H34,H38,H42,H46,H50,H54,H58,H62,H66,H70,H74,H78)</f>
        <v>396</v>
      </c>
      <c r="I22" s="58">
        <f t="shared" si="1"/>
        <v>133</v>
      </c>
      <c r="J22" s="148"/>
    </row>
    <row r="23" spans="1:14" ht="15" customHeight="1" x14ac:dyDescent="0.25">
      <c r="B23" s="19"/>
      <c r="C23" s="19"/>
      <c r="D23" s="18">
        <v>2023</v>
      </c>
      <c r="E23" s="58">
        <f t="shared" si="0"/>
        <v>592</v>
      </c>
      <c r="F23" s="59"/>
      <c r="G23" s="58">
        <f t="shared" ref="G23:I24" si="2">SUM(G27,G31,G35,G39,G43,G47,G51,G55,G59,G63,G67,G71,G75,G79)</f>
        <v>596</v>
      </c>
      <c r="H23" s="58">
        <f t="shared" si="2"/>
        <v>434</v>
      </c>
      <c r="I23" s="58">
        <f t="shared" si="2"/>
        <v>162</v>
      </c>
    </row>
    <row r="24" spans="1:14" ht="15" customHeight="1" x14ac:dyDescent="0.25">
      <c r="B24" s="19"/>
      <c r="C24" s="19"/>
      <c r="D24" s="18">
        <v>2024</v>
      </c>
      <c r="E24" s="58">
        <f t="shared" si="0"/>
        <v>618</v>
      </c>
      <c r="F24" s="59"/>
      <c r="G24" s="58">
        <f t="shared" si="2"/>
        <v>622</v>
      </c>
      <c r="H24" s="58">
        <f t="shared" si="2"/>
        <v>469</v>
      </c>
      <c r="I24" s="58">
        <f t="shared" si="2"/>
        <v>153</v>
      </c>
    </row>
    <row r="25" spans="1:14" ht="8.1" customHeight="1" x14ac:dyDescent="0.25">
      <c r="D25" s="18"/>
      <c r="E25" s="59"/>
      <c r="F25" s="59"/>
      <c r="G25" s="59"/>
      <c r="H25" s="59"/>
      <c r="I25" s="59"/>
    </row>
    <row r="26" spans="1:14" ht="15" customHeight="1" x14ac:dyDescent="0.25">
      <c r="B26" s="2" t="s">
        <v>5</v>
      </c>
      <c r="D26" s="3">
        <v>2022</v>
      </c>
      <c r="E26" s="21">
        <v>61</v>
      </c>
      <c r="G26" s="21">
        <f>SUM(H26:I26)</f>
        <v>69</v>
      </c>
      <c r="H26" s="21">
        <v>53</v>
      </c>
      <c r="I26" s="60">
        <v>16</v>
      </c>
    </row>
    <row r="27" spans="1:14" ht="15" customHeight="1" x14ac:dyDescent="0.25">
      <c r="D27" s="3">
        <v>2023</v>
      </c>
      <c r="E27" s="21">
        <v>69</v>
      </c>
      <c r="G27" s="21">
        <f t="shared" ref="G27:G28" si="3">SUM(H27:I27)</f>
        <v>72</v>
      </c>
      <c r="H27" s="21">
        <v>43</v>
      </c>
      <c r="I27" s="21">
        <v>29</v>
      </c>
    </row>
    <row r="28" spans="1:14" ht="15" customHeight="1" x14ac:dyDescent="0.25">
      <c r="D28" s="3">
        <v>2024</v>
      </c>
      <c r="E28" s="21">
        <v>85</v>
      </c>
      <c r="G28" s="21">
        <f t="shared" si="3"/>
        <v>96</v>
      </c>
      <c r="H28" s="21">
        <v>79</v>
      </c>
      <c r="I28" s="60">
        <v>17</v>
      </c>
    </row>
    <row r="29" spans="1:14" ht="8.1" customHeight="1" x14ac:dyDescent="0.25">
      <c r="D29" s="24"/>
      <c r="E29" s="22"/>
      <c r="F29" s="170"/>
      <c r="G29" s="22"/>
      <c r="H29" s="22"/>
      <c r="I29" s="22"/>
    </row>
    <row r="30" spans="1:14" ht="15" customHeight="1" x14ac:dyDescent="0.25">
      <c r="B30" s="2" t="s">
        <v>6</v>
      </c>
      <c r="D30" s="3">
        <v>2022</v>
      </c>
      <c r="E30" s="21">
        <v>20</v>
      </c>
      <c r="G30" s="21">
        <f>SUM(H30:I30)</f>
        <v>24</v>
      </c>
      <c r="H30" s="21">
        <v>21</v>
      </c>
      <c r="I30" s="21">
        <v>3</v>
      </c>
    </row>
    <row r="31" spans="1:14" ht="15" customHeight="1" x14ac:dyDescent="0.25">
      <c r="D31" s="3">
        <v>2023</v>
      </c>
      <c r="E31" s="21">
        <v>19</v>
      </c>
      <c r="G31" s="21">
        <f t="shared" ref="G31:G32" si="4">SUM(H31:I31)</f>
        <v>12</v>
      </c>
      <c r="H31" s="21">
        <v>9</v>
      </c>
      <c r="I31" s="60">
        <v>3</v>
      </c>
    </row>
    <row r="32" spans="1:14" ht="15" customHeight="1" x14ac:dyDescent="0.25">
      <c r="D32" s="3">
        <v>2024</v>
      </c>
      <c r="E32" s="21">
        <v>22</v>
      </c>
      <c r="G32" s="21">
        <f t="shared" si="4"/>
        <v>16</v>
      </c>
      <c r="H32" s="21">
        <v>12</v>
      </c>
      <c r="I32" s="60">
        <v>4</v>
      </c>
    </row>
    <row r="33" spans="1:14" ht="8.1" customHeight="1" x14ac:dyDescent="0.25">
      <c r="D33" s="24"/>
      <c r="E33" s="22"/>
      <c r="F33" s="170"/>
      <c r="G33" s="22"/>
      <c r="H33" s="22"/>
      <c r="I33" s="22"/>
    </row>
    <row r="34" spans="1:14" ht="15" customHeight="1" x14ac:dyDescent="0.25">
      <c r="B34" s="2" t="s">
        <v>7</v>
      </c>
      <c r="D34" s="3">
        <v>2022</v>
      </c>
      <c r="E34" s="21">
        <v>12</v>
      </c>
      <c r="G34" s="21">
        <f>SUM(H34:I34)</f>
        <v>12</v>
      </c>
      <c r="H34" s="21">
        <v>6</v>
      </c>
      <c r="I34" s="60">
        <v>6</v>
      </c>
    </row>
    <row r="35" spans="1:14" ht="15" customHeight="1" x14ac:dyDescent="0.25">
      <c r="D35" s="3">
        <v>2023</v>
      </c>
      <c r="E35" s="21">
        <v>11</v>
      </c>
      <c r="G35" s="21">
        <f t="shared" ref="G35:G36" si="5">SUM(H35:I35)</f>
        <v>13</v>
      </c>
      <c r="H35" s="21">
        <v>9</v>
      </c>
      <c r="I35" s="60">
        <v>4</v>
      </c>
    </row>
    <row r="36" spans="1:14" ht="15" customHeight="1" x14ac:dyDescent="0.25">
      <c r="D36" s="3">
        <v>2024</v>
      </c>
      <c r="E36" s="21">
        <v>12</v>
      </c>
      <c r="G36" s="21">
        <f t="shared" si="5"/>
        <v>15</v>
      </c>
      <c r="H36" s="21">
        <v>13</v>
      </c>
      <c r="I36" s="60">
        <v>2</v>
      </c>
    </row>
    <row r="37" spans="1:14" ht="8.1" customHeight="1" x14ac:dyDescent="0.25">
      <c r="D37" s="24"/>
      <c r="E37" s="22"/>
      <c r="F37" s="170"/>
      <c r="G37" s="22"/>
      <c r="H37" s="22"/>
      <c r="I37" s="22"/>
    </row>
    <row r="38" spans="1:14" ht="15" customHeight="1" x14ac:dyDescent="0.25">
      <c r="B38" s="2" t="s">
        <v>8</v>
      </c>
      <c r="D38" s="3">
        <v>2022</v>
      </c>
      <c r="E38" s="21">
        <v>18</v>
      </c>
      <c r="G38" s="21">
        <f>SUM(H38:I38)</f>
        <v>14</v>
      </c>
      <c r="H38" s="21">
        <v>12</v>
      </c>
      <c r="I38" s="60">
        <v>2</v>
      </c>
    </row>
    <row r="39" spans="1:14" ht="15" customHeight="1" x14ac:dyDescent="0.25">
      <c r="D39" s="3">
        <v>2023</v>
      </c>
      <c r="E39" s="21">
        <v>22</v>
      </c>
      <c r="G39" s="21">
        <f t="shared" ref="G39:G40" si="6">SUM(H39:I39)</f>
        <v>37</v>
      </c>
      <c r="H39" s="21">
        <v>33</v>
      </c>
      <c r="I39" s="60">
        <v>4</v>
      </c>
    </row>
    <row r="40" spans="1:14" s="2" customFormat="1" ht="15" customHeight="1" x14ac:dyDescent="0.25">
      <c r="A40" s="1"/>
      <c r="D40" s="3">
        <v>2024</v>
      </c>
      <c r="E40" s="21">
        <v>30</v>
      </c>
      <c r="F40" s="131"/>
      <c r="G40" s="21">
        <f t="shared" si="6"/>
        <v>28</v>
      </c>
      <c r="H40" s="21">
        <v>26</v>
      </c>
      <c r="I40" s="21">
        <v>2</v>
      </c>
      <c r="J40" s="20"/>
      <c r="K40" s="20"/>
      <c r="L40" s="150"/>
      <c r="M40" s="150"/>
      <c r="N40" s="150"/>
    </row>
    <row r="41" spans="1:14" ht="8.1" customHeight="1" x14ac:dyDescent="0.25">
      <c r="D41" s="24"/>
      <c r="E41" s="22"/>
      <c r="F41" s="170"/>
      <c r="G41" s="22"/>
      <c r="H41" s="22"/>
      <c r="I41" s="22"/>
    </row>
    <row r="42" spans="1:14" ht="15" customHeight="1" x14ac:dyDescent="0.25">
      <c r="A42" s="2"/>
      <c r="B42" s="2" t="s">
        <v>9</v>
      </c>
      <c r="D42" s="3">
        <v>2022</v>
      </c>
      <c r="E42" s="21">
        <v>19</v>
      </c>
      <c r="G42" s="21">
        <f>SUM(H42:I42)</f>
        <v>14</v>
      </c>
      <c r="H42" s="21">
        <v>9</v>
      </c>
      <c r="I42" s="60">
        <v>5</v>
      </c>
    </row>
    <row r="43" spans="1:14" ht="15" customHeight="1" x14ac:dyDescent="0.25">
      <c r="D43" s="3">
        <v>2023</v>
      </c>
      <c r="E43" s="21">
        <v>29</v>
      </c>
      <c r="G43" s="21">
        <f t="shared" ref="G43:G44" si="7">SUM(H43:I43)</f>
        <v>24</v>
      </c>
      <c r="H43" s="21">
        <v>16</v>
      </c>
      <c r="I43" s="60">
        <v>8</v>
      </c>
    </row>
    <row r="44" spans="1:14" ht="15" customHeight="1" x14ac:dyDescent="0.25">
      <c r="D44" s="3">
        <v>2024</v>
      </c>
      <c r="E44" s="21">
        <v>23</v>
      </c>
      <c r="G44" s="21">
        <f t="shared" si="7"/>
        <v>22</v>
      </c>
      <c r="H44" s="21">
        <v>18</v>
      </c>
      <c r="I44" s="21">
        <v>4</v>
      </c>
    </row>
    <row r="45" spans="1:14" ht="8.1" customHeight="1" x14ac:dyDescent="0.25">
      <c r="D45" s="24"/>
      <c r="E45" s="22"/>
      <c r="F45" s="170"/>
      <c r="G45" s="22"/>
      <c r="H45" s="22"/>
      <c r="I45" s="22"/>
    </row>
    <row r="46" spans="1:14" ht="15" customHeight="1" x14ac:dyDescent="0.25">
      <c r="B46" s="2" t="s">
        <v>10</v>
      </c>
      <c r="D46" s="3">
        <v>2022</v>
      </c>
      <c r="E46" s="21">
        <v>17</v>
      </c>
      <c r="G46" s="21">
        <f>SUM(H46:I46)</f>
        <v>18</v>
      </c>
      <c r="H46" s="21">
        <v>15</v>
      </c>
      <c r="I46" s="21">
        <v>3</v>
      </c>
    </row>
    <row r="47" spans="1:14" ht="15" customHeight="1" x14ac:dyDescent="0.25">
      <c r="D47" s="3">
        <v>2023</v>
      </c>
      <c r="E47" s="21">
        <v>14</v>
      </c>
      <c r="G47" s="21">
        <f t="shared" ref="G47:G48" si="8">SUM(H47:I47)</f>
        <v>16</v>
      </c>
      <c r="H47" s="21">
        <v>16</v>
      </c>
      <c r="I47" s="60" t="s">
        <v>19</v>
      </c>
    </row>
    <row r="48" spans="1:14" ht="15" customHeight="1" x14ac:dyDescent="0.25">
      <c r="D48" s="3">
        <v>2024</v>
      </c>
      <c r="E48" s="21">
        <v>12</v>
      </c>
      <c r="G48" s="21">
        <f t="shared" si="8"/>
        <v>14</v>
      </c>
      <c r="H48" s="21">
        <v>9</v>
      </c>
      <c r="I48" s="60">
        <v>5</v>
      </c>
    </row>
    <row r="49" spans="2:14" ht="8.1" customHeight="1" x14ac:dyDescent="0.25">
      <c r="D49" s="24"/>
      <c r="E49" s="22"/>
      <c r="F49" s="170"/>
      <c r="G49" s="22"/>
      <c r="H49" s="22"/>
      <c r="I49" s="22"/>
    </row>
    <row r="50" spans="2:14" ht="15" customHeight="1" x14ac:dyDescent="0.25">
      <c r="B50" s="2" t="s">
        <v>11</v>
      </c>
      <c r="D50" s="3">
        <v>2022</v>
      </c>
      <c r="E50" s="21">
        <v>19</v>
      </c>
      <c r="G50" s="21">
        <f>SUM(H50:I50)</f>
        <v>17</v>
      </c>
      <c r="H50" s="21">
        <v>10</v>
      </c>
      <c r="I50" s="60">
        <v>7</v>
      </c>
    </row>
    <row r="51" spans="2:14" ht="15" customHeight="1" x14ac:dyDescent="0.25">
      <c r="D51" s="3">
        <v>2023</v>
      </c>
      <c r="E51" s="21">
        <v>30</v>
      </c>
      <c r="G51" s="21">
        <f t="shared" ref="G51:G52" si="9">SUM(H51:I51)</f>
        <v>26</v>
      </c>
      <c r="H51" s="21">
        <v>20</v>
      </c>
      <c r="I51" s="60">
        <v>6</v>
      </c>
    </row>
    <row r="52" spans="2:14" ht="15" customHeight="1" x14ac:dyDescent="0.25">
      <c r="D52" s="3">
        <v>2024</v>
      </c>
      <c r="E52" s="21">
        <v>53</v>
      </c>
      <c r="G52" s="21">
        <f t="shared" si="9"/>
        <v>49</v>
      </c>
      <c r="H52" s="21">
        <v>34</v>
      </c>
      <c r="I52" s="60">
        <v>15</v>
      </c>
    </row>
    <row r="53" spans="2:14" ht="8.1" customHeight="1" x14ac:dyDescent="0.25">
      <c r="D53" s="24"/>
      <c r="E53" s="22"/>
      <c r="F53" s="170"/>
      <c r="G53" s="22"/>
      <c r="H53" s="22"/>
      <c r="I53" s="22"/>
    </row>
    <row r="54" spans="2:14" ht="15" customHeight="1" x14ac:dyDescent="0.25">
      <c r="B54" s="2" t="s">
        <v>12</v>
      </c>
      <c r="D54" s="3">
        <v>2022</v>
      </c>
      <c r="E54" s="21">
        <v>2</v>
      </c>
      <c r="G54" s="21">
        <f>SUM(H54:I54)</f>
        <v>2</v>
      </c>
      <c r="H54" s="60" t="s">
        <v>19</v>
      </c>
      <c r="I54" s="60">
        <v>2</v>
      </c>
    </row>
    <row r="55" spans="2:14" ht="15" customHeight="1" x14ac:dyDescent="0.25">
      <c r="D55" s="3">
        <v>2023</v>
      </c>
      <c r="E55" s="21"/>
      <c r="G55" s="60" t="s">
        <v>19</v>
      </c>
      <c r="H55" s="60" t="s">
        <v>19</v>
      </c>
      <c r="I55" s="60" t="s">
        <v>19</v>
      </c>
    </row>
    <row r="56" spans="2:14" ht="15" customHeight="1" x14ac:dyDescent="0.25">
      <c r="D56" s="3">
        <v>2024</v>
      </c>
      <c r="E56" s="21">
        <v>1</v>
      </c>
      <c r="G56" s="60" t="s">
        <v>19</v>
      </c>
      <c r="H56" s="60" t="s">
        <v>19</v>
      </c>
      <c r="I56" s="60" t="s">
        <v>19</v>
      </c>
    </row>
    <row r="57" spans="2:14" ht="8.1" customHeight="1" x14ac:dyDescent="0.25">
      <c r="D57" s="24"/>
      <c r="E57" s="22"/>
      <c r="F57" s="170"/>
      <c r="G57" s="22"/>
      <c r="H57" s="22"/>
      <c r="I57" s="22"/>
    </row>
    <row r="58" spans="2:14" ht="15" customHeight="1" x14ac:dyDescent="0.25">
      <c r="B58" s="2" t="s">
        <v>13</v>
      </c>
      <c r="D58" s="3">
        <v>2022</v>
      </c>
      <c r="E58" s="21">
        <v>64</v>
      </c>
      <c r="G58" s="21">
        <f>SUM(H58:I58)</f>
        <v>73</v>
      </c>
      <c r="H58" s="21">
        <v>64</v>
      </c>
      <c r="I58" s="60">
        <v>9</v>
      </c>
    </row>
    <row r="59" spans="2:14" ht="15" customHeight="1" x14ac:dyDescent="0.25">
      <c r="D59" s="3">
        <v>2023</v>
      </c>
      <c r="E59" s="21">
        <v>53</v>
      </c>
      <c r="G59" s="21">
        <f t="shared" ref="G59:G60" si="10">SUM(H59:I59)</f>
        <v>44</v>
      </c>
      <c r="H59" s="21">
        <v>31</v>
      </c>
      <c r="I59" s="21">
        <v>13</v>
      </c>
    </row>
    <row r="60" spans="2:14" ht="15" customHeight="1" x14ac:dyDescent="0.25">
      <c r="D60" s="3">
        <v>2024</v>
      </c>
      <c r="E60" s="21">
        <v>50</v>
      </c>
      <c r="G60" s="21">
        <f t="shared" si="10"/>
        <v>60</v>
      </c>
      <c r="H60" s="21">
        <v>54</v>
      </c>
      <c r="I60" s="21">
        <v>6</v>
      </c>
    </row>
    <row r="61" spans="2:14" ht="8.1" customHeight="1" x14ac:dyDescent="0.25">
      <c r="D61" s="24"/>
      <c r="E61" s="22"/>
      <c r="F61" s="170"/>
      <c r="G61" s="22"/>
      <c r="H61" s="22"/>
      <c r="I61" s="22"/>
    </row>
    <row r="62" spans="2:14" ht="15" customHeight="1" x14ac:dyDescent="0.25">
      <c r="B62" s="2" t="s">
        <v>14</v>
      </c>
      <c r="D62" s="3">
        <v>2022</v>
      </c>
      <c r="E62" s="21">
        <v>34</v>
      </c>
      <c r="G62" s="21">
        <f>SUM(H62:I62)</f>
        <v>48</v>
      </c>
      <c r="H62" s="21">
        <v>42</v>
      </c>
      <c r="I62" s="60">
        <v>6</v>
      </c>
      <c r="L62" s="22"/>
      <c r="M62" s="158"/>
      <c r="N62" s="159"/>
    </row>
    <row r="63" spans="2:14" ht="15" customHeight="1" x14ac:dyDescent="0.25">
      <c r="D63" s="3">
        <v>2023</v>
      </c>
      <c r="E63" s="21">
        <v>49</v>
      </c>
      <c r="G63" s="21">
        <f t="shared" ref="G63:G64" si="11">SUM(H63:I63)</f>
        <v>86</v>
      </c>
      <c r="H63" s="21">
        <v>79</v>
      </c>
      <c r="I63" s="21">
        <v>7</v>
      </c>
      <c r="L63" s="22"/>
      <c r="M63" s="158"/>
      <c r="N63" s="158"/>
    </row>
    <row r="64" spans="2:14" ht="15" customHeight="1" x14ac:dyDescent="0.25">
      <c r="D64" s="3">
        <v>2024</v>
      </c>
      <c r="E64" s="21">
        <v>40</v>
      </c>
      <c r="G64" s="21">
        <f t="shared" si="11"/>
        <v>47</v>
      </c>
      <c r="H64" s="21">
        <v>44</v>
      </c>
      <c r="I64" s="60">
        <v>3</v>
      </c>
    </row>
    <row r="65" spans="1:10" ht="8.1" customHeight="1" x14ac:dyDescent="0.25">
      <c r="D65" s="24"/>
      <c r="E65" s="22"/>
      <c r="F65" s="170"/>
      <c r="G65" s="22"/>
      <c r="H65" s="22"/>
      <c r="I65" s="22"/>
    </row>
    <row r="66" spans="1:10" ht="15" customHeight="1" x14ac:dyDescent="0.25">
      <c r="B66" s="2" t="s">
        <v>15</v>
      </c>
      <c r="D66" s="3">
        <v>2022</v>
      </c>
      <c r="E66" s="21">
        <v>34</v>
      </c>
      <c r="G66" s="21">
        <f>SUM(H66:I66)</f>
        <v>42</v>
      </c>
      <c r="H66" s="21">
        <v>36</v>
      </c>
      <c r="I66" s="60">
        <v>6</v>
      </c>
    </row>
    <row r="67" spans="1:10" ht="15" customHeight="1" x14ac:dyDescent="0.25">
      <c r="D67" s="3">
        <v>2023</v>
      </c>
      <c r="E67" s="21">
        <v>36</v>
      </c>
      <c r="G67" s="21">
        <f t="shared" ref="G67:G68" si="12">SUM(H67:I67)</f>
        <v>50</v>
      </c>
      <c r="H67" s="21">
        <v>34</v>
      </c>
      <c r="I67" s="60">
        <v>16</v>
      </c>
    </row>
    <row r="68" spans="1:10" ht="15" customHeight="1" x14ac:dyDescent="0.25">
      <c r="D68" s="3">
        <v>2024</v>
      </c>
      <c r="E68" s="21">
        <v>36</v>
      </c>
      <c r="G68" s="21">
        <f t="shared" si="12"/>
        <v>52</v>
      </c>
      <c r="H68" s="21">
        <v>41</v>
      </c>
      <c r="I68" s="21">
        <v>11</v>
      </c>
    </row>
    <row r="69" spans="1:10" ht="8.1" customHeight="1" x14ac:dyDescent="0.25">
      <c r="D69" s="24"/>
      <c r="E69" s="22"/>
      <c r="F69" s="170"/>
      <c r="G69" s="22"/>
      <c r="H69" s="22"/>
      <c r="I69" s="22"/>
    </row>
    <row r="70" spans="1:10" ht="15" customHeight="1" x14ac:dyDescent="0.25">
      <c r="B70" s="2" t="s">
        <v>16</v>
      </c>
      <c r="D70" s="3">
        <v>2022</v>
      </c>
      <c r="E70" s="21">
        <v>171</v>
      </c>
      <c r="G70" s="21">
        <f>SUM(H70:I70)</f>
        <v>140</v>
      </c>
      <c r="H70" s="21">
        <v>91</v>
      </c>
      <c r="I70" s="21">
        <v>49</v>
      </c>
    </row>
    <row r="71" spans="1:10" ht="15" customHeight="1" x14ac:dyDescent="0.25">
      <c r="D71" s="3">
        <v>2023</v>
      </c>
      <c r="E71" s="21">
        <v>203</v>
      </c>
      <c r="G71" s="21">
        <f t="shared" ref="G71:G72" si="13">SUM(H71:I71)</f>
        <v>173</v>
      </c>
      <c r="H71" s="21">
        <v>120</v>
      </c>
      <c r="I71" s="21">
        <v>53</v>
      </c>
    </row>
    <row r="72" spans="1:10" ht="15" customHeight="1" x14ac:dyDescent="0.25">
      <c r="D72" s="3">
        <v>2024</v>
      </c>
      <c r="E72" s="21">
        <v>151</v>
      </c>
      <c r="G72" s="21">
        <f t="shared" si="13"/>
        <v>134</v>
      </c>
      <c r="H72" s="21">
        <v>82</v>
      </c>
      <c r="I72" s="21">
        <v>52</v>
      </c>
    </row>
    <row r="73" spans="1:10" ht="8.1" customHeight="1" x14ac:dyDescent="0.25">
      <c r="D73" s="24"/>
      <c r="E73" s="22"/>
      <c r="F73" s="170"/>
      <c r="G73" s="22"/>
      <c r="H73" s="22"/>
      <c r="I73" s="22"/>
    </row>
    <row r="74" spans="1:10" ht="15" customHeight="1" x14ac:dyDescent="0.25">
      <c r="B74" s="2" t="s">
        <v>17</v>
      </c>
      <c r="D74" s="3">
        <v>2022</v>
      </c>
      <c r="E74" s="21">
        <v>5</v>
      </c>
      <c r="G74" s="21">
        <f>SUM(H74:I74)</f>
        <v>3</v>
      </c>
      <c r="H74" s="21">
        <v>1</v>
      </c>
      <c r="I74" s="60">
        <v>2</v>
      </c>
    </row>
    <row r="75" spans="1:10" ht="15" customHeight="1" x14ac:dyDescent="0.25">
      <c r="D75" s="3">
        <v>2023</v>
      </c>
      <c r="E75" s="21">
        <v>3</v>
      </c>
      <c r="G75" s="21">
        <f t="shared" ref="G75:G76" si="14">SUM(H75:I75)</f>
        <v>2</v>
      </c>
      <c r="H75" s="60" t="s">
        <v>19</v>
      </c>
      <c r="I75" s="60">
        <v>2</v>
      </c>
    </row>
    <row r="76" spans="1:10" ht="15" customHeight="1" x14ac:dyDescent="0.25">
      <c r="D76" s="3">
        <v>2024</v>
      </c>
      <c r="E76" s="21">
        <v>11</v>
      </c>
      <c r="G76" s="21">
        <f t="shared" si="14"/>
        <v>17</v>
      </c>
      <c r="H76" s="21">
        <v>15</v>
      </c>
      <c r="I76" s="60">
        <v>2</v>
      </c>
    </row>
    <row r="77" spans="1:10" ht="8.1" customHeight="1" x14ac:dyDescent="0.25">
      <c r="D77" s="24"/>
      <c r="E77" s="22"/>
      <c r="F77" s="170"/>
      <c r="G77" s="22"/>
      <c r="H77" s="22"/>
      <c r="I77" s="22"/>
    </row>
    <row r="78" spans="1:10" ht="15" customHeight="1" x14ac:dyDescent="0.25">
      <c r="B78" s="2" t="s">
        <v>146</v>
      </c>
      <c r="D78" s="3">
        <v>2022</v>
      </c>
      <c r="E78" s="21">
        <v>65</v>
      </c>
      <c r="G78" s="21">
        <f>SUM(H78:I78)</f>
        <v>53</v>
      </c>
      <c r="H78" s="21">
        <v>36</v>
      </c>
      <c r="I78" s="21">
        <v>17</v>
      </c>
    </row>
    <row r="79" spans="1:10" ht="15" customHeight="1" x14ac:dyDescent="0.25">
      <c r="D79" s="3">
        <v>2023</v>
      </c>
      <c r="E79" s="21">
        <v>54</v>
      </c>
      <c r="G79" s="21">
        <f t="shared" ref="G79:G80" si="15">SUM(H79:I79)</f>
        <v>41</v>
      </c>
      <c r="H79" s="21">
        <v>24</v>
      </c>
      <c r="I79" s="60">
        <v>17</v>
      </c>
    </row>
    <row r="80" spans="1:10" ht="15" customHeight="1" x14ac:dyDescent="0.25">
      <c r="A80" s="13"/>
      <c r="B80" s="26"/>
      <c r="C80" s="26"/>
      <c r="D80" s="3">
        <v>2024</v>
      </c>
      <c r="E80" s="21">
        <v>92</v>
      </c>
      <c r="G80" s="21">
        <f t="shared" si="15"/>
        <v>72</v>
      </c>
      <c r="H80" s="21">
        <v>42</v>
      </c>
      <c r="I80" s="21">
        <v>30</v>
      </c>
      <c r="J80" s="148"/>
    </row>
    <row r="81" spans="1:14" ht="8.1" customHeight="1" thickBot="1" x14ac:dyDescent="0.3">
      <c r="A81" s="27"/>
      <c r="B81" s="28"/>
      <c r="C81" s="28"/>
      <c r="D81" s="29"/>
      <c r="E81" s="79"/>
      <c r="F81" s="79"/>
      <c r="G81" s="79"/>
      <c r="H81" s="79"/>
      <c r="I81" s="79"/>
      <c r="J81" s="151"/>
    </row>
    <row r="82" spans="1:14" s="34" customFormat="1" x14ac:dyDescent="0.25">
      <c r="A82" s="30"/>
      <c r="B82" s="31"/>
      <c r="C82" s="31"/>
      <c r="D82" s="32"/>
      <c r="E82" s="152"/>
      <c r="F82" s="152"/>
      <c r="G82" s="152"/>
      <c r="H82" s="152"/>
      <c r="I82" s="152"/>
      <c r="J82" s="153" t="s">
        <v>28</v>
      </c>
      <c r="K82" s="154"/>
      <c r="L82" s="154"/>
      <c r="M82" s="154"/>
      <c r="N82" s="154"/>
    </row>
    <row r="83" spans="1:14" s="30" customFormat="1" x14ac:dyDescent="0.25">
      <c r="A83" s="31" t="s">
        <v>147</v>
      </c>
      <c r="B83" s="31"/>
      <c r="C83" s="31"/>
      <c r="D83" s="32"/>
      <c r="E83" s="152"/>
      <c r="F83" s="152"/>
      <c r="G83" s="152"/>
      <c r="H83" s="152"/>
      <c r="I83" s="152"/>
      <c r="J83" s="155" t="s">
        <v>29</v>
      </c>
      <c r="K83" s="156"/>
      <c r="L83" s="156"/>
      <c r="M83" s="156"/>
      <c r="N83" s="156"/>
    </row>
    <row r="84" spans="1:14" x14ac:dyDescent="0.25">
      <c r="A84" s="31" t="s">
        <v>148</v>
      </c>
    </row>
    <row r="85" spans="1:14" x14ac:dyDescent="0.25">
      <c r="A85" s="31" t="s">
        <v>149</v>
      </c>
    </row>
  </sheetData>
  <mergeCells count="3">
    <mergeCell ref="G16:I16"/>
    <mergeCell ref="G17:I17"/>
    <mergeCell ref="C13:I13"/>
  </mergeCells>
  <printOptions horizontalCentered="1"/>
  <pageMargins left="0.39370078740157483" right="0.39370078740157483" top="0.59055118110236227" bottom="0.39370078740157483" header="0.31496062992125984" footer="0.31496062992125984"/>
  <pageSetup paperSize="9" scale="72" fitToWidth="0" orientation="portrait" r:id="rId1"/>
  <headerFooter>
    <oddHeader xml:space="preserve">&amp;R&amp;"-,Bold"
</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46E8-95DC-4B7E-8989-852F3870C1A3}">
  <sheetPr codeName="Sheet17"/>
  <dimension ref="A1:N63"/>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5703125" style="2" customWidth="1"/>
    <col min="3" max="3" width="9.28515625" style="2" customWidth="1"/>
    <col min="4" max="4" width="16.140625" style="3" customWidth="1"/>
    <col min="5" max="7" width="19.710937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row r="9" spans="2:14" ht="12" customHeight="1" x14ac:dyDescent="0.25"/>
    <row r="10" spans="2:14" ht="12" customHeight="1" x14ac:dyDescent="0.25"/>
    <row r="11" spans="2:14" ht="12" customHeight="1" x14ac:dyDescent="0.25"/>
    <row r="12" spans="2:14" s="7" customFormat="1" ht="15" customHeight="1" x14ac:dyDescent="0.25">
      <c r="B12" s="8" t="s">
        <v>226</v>
      </c>
      <c r="C12" s="9" t="s">
        <v>71</v>
      </c>
      <c r="D12" s="10"/>
      <c r="E12" s="134"/>
      <c r="F12" s="134"/>
      <c r="G12" s="134"/>
      <c r="H12" s="135"/>
      <c r="I12" s="136"/>
      <c r="J12" s="136"/>
      <c r="K12" s="136"/>
      <c r="L12" s="136"/>
      <c r="M12" s="136"/>
      <c r="N12" s="136"/>
    </row>
    <row r="13" spans="2:14" s="7" customFormat="1" ht="15" customHeight="1" x14ac:dyDescent="0.25">
      <c r="C13" s="9" t="s">
        <v>157</v>
      </c>
      <c r="D13" s="10"/>
      <c r="E13" s="134"/>
      <c r="F13" s="134"/>
      <c r="G13" s="134"/>
      <c r="H13" s="135"/>
      <c r="I13" s="136"/>
      <c r="J13" s="136"/>
      <c r="K13" s="136"/>
      <c r="L13" s="136"/>
      <c r="M13" s="136"/>
      <c r="N13" s="136"/>
    </row>
    <row r="14" spans="2:14" s="11" customFormat="1" ht="16.5" customHeight="1" x14ac:dyDescent="0.25">
      <c r="B14" s="12" t="s">
        <v>227</v>
      </c>
      <c r="C14" s="56" t="s">
        <v>70</v>
      </c>
      <c r="D14" s="39"/>
      <c r="E14" s="137"/>
      <c r="F14" s="137"/>
      <c r="G14" s="137"/>
      <c r="H14" s="138"/>
      <c r="I14" s="138"/>
      <c r="J14" s="138"/>
      <c r="K14" s="138"/>
      <c r="L14" s="138"/>
      <c r="M14" s="138"/>
      <c r="N14" s="138"/>
    </row>
    <row r="15" spans="2:14" ht="8.1" customHeight="1" x14ac:dyDescent="0.25"/>
    <row r="16" spans="2:14" ht="19.5" customHeight="1" thickBot="1" x14ac:dyDescent="0.3">
      <c r="E16" s="3"/>
      <c r="F16" s="3"/>
      <c r="G16" s="3"/>
      <c r="H16" s="6" t="s">
        <v>297</v>
      </c>
      <c r="I16" s="1"/>
      <c r="J16" s="1"/>
      <c r="K16" s="1"/>
      <c r="L16" s="1"/>
      <c r="M16" s="1"/>
      <c r="N16" s="1"/>
    </row>
    <row r="17" spans="1:14" ht="4.5" customHeight="1" thickTop="1" x14ac:dyDescent="0.25">
      <c r="A17" s="40"/>
      <c r="B17" s="41"/>
      <c r="C17" s="41"/>
      <c r="D17" s="42"/>
      <c r="E17" s="139"/>
      <c r="F17" s="139"/>
      <c r="G17" s="139"/>
      <c r="H17" s="140"/>
    </row>
    <row r="18" spans="1:14" ht="15" customHeight="1" x14ac:dyDescent="0.2">
      <c r="A18" s="43"/>
      <c r="B18" s="63" t="s">
        <v>32</v>
      </c>
      <c r="C18" s="45"/>
      <c r="D18" s="61" t="s">
        <v>1</v>
      </c>
      <c r="E18" s="144" t="s">
        <v>20</v>
      </c>
      <c r="F18" s="144" t="s">
        <v>21</v>
      </c>
      <c r="G18" s="144" t="s">
        <v>22</v>
      </c>
      <c r="H18" s="142"/>
    </row>
    <row r="19" spans="1:14" ht="15" customHeight="1" x14ac:dyDescent="0.25">
      <c r="A19" s="43"/>
      <c r="B19" s="64" t="s">
        <v>33</v>
      </c>
      <c r="C19" s="45"/>
      <c r="D19" s="49" t="s">
        <v>3</v>
      </c>
      <c r="E19" s="145" t="s">
        <v>23</v>
      </c>
      <c r="F19" s="145" t="s">
        <v>24</v>
      </c>
      <c r="G19" s="145" t="s">
        <v>25</v>
      </c>
      <c r="H19" s="142"/>
    </row>
    <row r="20" spans="1:14" s="13" customFormat="1" ht="8.1" customHeight="1" x14ac:dyDescent="0.25">
      <c r="A20" s="51"/>
      <c r="B20" s="52"/>
      <c r="C20" s="51"/>
      <c r="D20" s="53"/>
      <c r="E20" s="146"/>
      <c r="F20" s="146"/>
      <c r="G20" s="146"/>
      <c r="H20" s="147"/>
      <c r="I20" s="148"/>
      <c r="J20" s="148"/>
      <c r="K20" s="148"/>
      <c r="L20" s="148"/>
      <c r="M20" s="148"/>
      <c r="N20" s="148"/>
    </row>
    <row r="21" spans="1:14" ht="8.1" customHeight="1" x14ac:dyDescent="0.25">
      <c r="A21" s="13"/>
      <c r="B21" s="14"/>
      <c r="C21" s="14"/>
      <c r="D21" s="15"/>
      <c r="E21" s="149"/>
      <c r="F21" s="149"/>
      <c r="G21" s="149"/>
      <c r="H21" s="148"/>
    </row>
    <row r="22" spans="1:14" ht="15" customHeight="1" x14ac:dyDescent="0.25">
      <c r="A22" s="13"/>
      <c r="B22" s="14" t="s">
        <v>20</v>
      </c>
      <c r="C22" s="17"/>
      <c r="D22" s="18">
        <v>2022</v>
      </c>
      <c r="E22" s="58">
        <f>SUM(E26,E30,E34,E38,E42,E46,E50,E54,E58)</f>
        <v>529</v>
      </c>
      <c r="F22" s="58">
        <f t="shared" ref="F22:G22" si="0">SUM(F26,F30,F34,F38,F42,F46,F50,F54,F58)</f>
        <v>396</v>
      </c>
      <c r="G22" s="58">
        <f t="shared" si="0"/>
        <v>133</v>
      </c>
      <c r="H22" s="148"/>
    </row>
    <row r="23" spans="1:14" ht="15" customHeight="1" x14ac:dyDescent="0.25">
      <c r="B23" s="62" t="s">
        <v>23</v>
      </c>
      <c r="C23" s="19"/>
      <c r="D23" s="18">
        <v>2023</v>
      </c>
      <c r="E23" s="58">
        <f t="shared" ref="E23:G24" si="1">SUM(E27,E31,E35,E39,E43,E47,E51,E55,E59)</f>
        <v>596</v>
      </c>
      <c r="F23" s="58">
        <f t="shared" si="1"/>
        <v>434</v>
      </c>
      <c r="G23" s="58">
        <f t="shared" si="1"/>
        <v>162</v>
      </c>
    </row>
    <row r="24" spans="1:14" ht="15" customHeight="1" x14ac:dyDescent="0.25">
      <c r="B24" s="19"/>
      <c r="C24" s="19"/>
      <c r="D24" s="18">
        <v>2024</v>
      </c>
      <c r="E24" s="58">
        <f t="shared" si="1"/>
        <v>622</v>
      </c>
      <c r="F24" s="58">
        <f t="shared" si="1"/>
        <v>469</v>
      </c>
      <c r="G24" s="58">
        <f t="shared" si="1"/>
        <v>153</v>
      </c>
    </row>
    <row r="25" spans="1:14" ht="8.1" customHeight="1" x14ac:dyDescent="0.25">
      <c r="D25" s="18"/>
      <c r="E25" s="59"/>
      <c r="F25" s="59"/>
      <c r="G25" s="59"/>
    </row>
    <row r="26" spans="1:14" ht="15" customHeight="1" x14ac:dyDescent="0.25">
      <c r="B26" s="19" t="s">
        <v>35</v>
      </c>
      <c r="D26" s="3">
        <v>2022</v>
      </c>
      <c r="E26" s="21">
        <f t="shared" ref="E26" si="2">SUM(F26:G26)</f>
        <v>1</v>
      </c>
      <c r="F26" s="60" t="s">
        <v>19</v>
      </c>
      <c r="G26" s="60">
        <v>1</v>
      </c>
    </row>
    <row r="27" spans="1:14" ht="15" customHeight="1" x14ac:dyDescent="0.25">
      <c r="B27" s="62" t="s">
        <v>34</v>
      </c>
      <c r="D27" s="3">
        <v>2023</v>
      </c>
      <c r="E27" s="60" t="s">
        <v>19</v>
      </c>
      <c r="F27" s="60" t="s">
        <v>19</v>
      </c>
      <c r="G27" s="60" t="s">
        <v>19</v>
      </c>
    </row>
    <row r="28" spans="1:14" ht="15" customHeight="1" x14ac:dyDescent="0.25">
      <c r="D28" s="3">
        <v>2024</v>
      </c>
      <c r="E28" s="60" t="s">
        <v>19</v>
      </c>
      <c r="F28" s="60" t="s">
        <v>19</v>
      </c>
      <c r="G28" s="60" t="s">
        <v>19</v>
      </c>
    </row>
    <row r="29" spans="1:14" ht="8.1" customHeight="1" x14ac:dyDescent="0.25">
      <c r="D29" s="24"/>
      <c r="E29" s="22"/>
      <c r="F29" s="22"/>
      <c r="G29" s="22"/>
    </row>
    <row r="30" spans="1:14" ht="15" customHeight="1" x14ac:dyDescent="0.25">
      <c r="B30" s="19" t="s">
        <v>36</v>
      </c>
      <c r="D30" s="3">
        <v>2022</v>
      </c>
      <c r="E30" s="21">
        <f>SUM(F30:G30)</f>
        <v>2</v>
      </c>
      <c r="F30" s="21">
        <v>1</v>
      </c>
      <c r="G30" s="60">
        <v>1</v>
      </c>
    </row>
    <row r="31" spans="1:14" ht="15" customHeight="1" x14ac:dyDescent="0.25">
      <c r="B31" s="62" t="s">
        <v>37</v>
      </c>
      <c r="D31" s="3">
        <v>2023</v>
      </c>
      <c r="E31" s="60" t="s">
        <v>19</v>
      </c>
      <c r="F31" s="60" t="s">
        <v>19</v>
      </c>
      <c r="G31" s="60" t="s">
        <v>19</v>
      </c>
    </row>
    <row r="32" spans="1:14" ht="15" customHeight="1" x14ac:dyDescent="0.25">
      <c r="D32" s="3">
        <v>2024</v>
      </c>
      <c r="E32" s="60" t="s">
        <v>19</v>
      </c>
      <c r="F32" s="60" t="s">
        <v>19</v>
      </c>
      <c r="G32" s="60" t="s">
        <v>19</v>
      </c>
    </row>
    <row r="33" spans="1:14" ht="8.1" customHeight="1" x14ac:dyDescent="0.25">
      <c r="D33" s="24"/>
      <c r="E33" s="22"/>
      <c r="F33" s="22"/>
      <c r="G33" s="22"/>
    </row>
    <row r="34" spans="1:14" ht="15" customHeight="1" x14ac:dyDescent="0.25">
      <c r="B34" s="19" t="s">
        <v>38</v>
      </c>
      <c r="D34" s="3">
        <v>2022</v>
      </c>
      <c r="E34" s="21">
        <f>SUM(F34:G34)</f>
        <v>8</v>
      </c>
      <c r="F34" s="21">
        <v>5</v>
      </c>
      <c r="G34" s="60">
        <v>3</v>
      </c>
    </row>
    <row r="35" spans="1:14" ht="15" customHeight="1" x14ac:dyDescent="0.25">
      <c r="B35" s="62" t="s">
        <v>39</v>
      </c>
      <c r="D35" s="3">
        <v>2023</v>
      </c>
      <c r="E35" s="21">
        <f t="shared" ref="E35" si="3">SUM(F35:G35)</f>
        <v>1</v>
      </c>
      <c r="F35" s="21">
        <v>1</v>
      </c>
      <c r="G35" s="60" t="s">
        <v>19</v>
      </c>
    </row>
    <row r="36" spans="1:14" ht="15" customHeight="1" x14ac:dyDescent="0.25">
      <c r="D36" s="3">
        <v>2024</v>
      </c>
      <c r="E36" s="60" t="s">
        <v>19</v>
      </c>
      <c r="F36" s="60" t="s">
        <v>19</v>
      </c>
      <c r="G36" s="60" t="s">
        <v>19</v>
      </c>
    </row>
    <row r="37" spans="1:14" ht="8.1" customHeight="1" x14ac:dyDescent="0.25">
      <c r="D37" s="24"/>
      <c r="E37" s="22"/>
      <c r="F37" s="22"/>
      <c r="G37" s="22"/>
    </row>
    <row r="38" spans="1:14" ht="15" customHeight="1" x14ac:dyDescent="0.25">
      <c r="B38" s="19" t="s">
        <v>40</v>
      </c>
      <c r="D38" s="3">
        <v>2022</v>
      </c>
      <c r="E38" s="21">
        <f>SUM(F38:G38)</f>
        <v>228</v>
      </c>
      <c r="F38" s="21">
        <v>176</v>
      </c>
      <c r="G38" s="60">
        <v>52</v>
      </c>
    </row>
    <row r="39" spans="1:14" ht="15" customHeight="1" x14ac:dyDescent="0.25">
      <c r="B39" s="62" t="s">
        <v>41</v>
      </c>
      <c r="D39" s="3">
        <v>2023</v>
      </c>
      <c r="E39" s="21">
        <f t="shared" ref="E39:E40" si="4">SUM(F39:G39)</f>
        <v>63</v>
      </c>
      <c r="F39" s="21">
        <v>47</v>
      </c>
      <c r="G39" s="60">
        <v>16</v>
      </c>
    </row>
    <row r="40" spans="1:14" s="2" customFormat="1" ht="15" customHeight="1" x14ac:dyDescent="0.25">
      <c r="A40" s="1"/>
      <c r="D40" s="3">
        <v>2024</v>
      </c>
      <c r="E40" s="21">
        <f t="shared" si="4"/>
        <v>160</v>
      </c>
      <c r="F40" s="21">
        <v>134</v>
      </c>
      <c r="G40" s="21">
        <v>26</v>
      </c>
      <c r="H40" s="20"/>
      <c r="I40" s="20"/>
      <c r="J40" s="150"/>
      <c r="K40" s="150"/>
      <c r="L40" s="150"/>
      <c r="M40" s="150"/>
      <c r="N40" s="150"/>
    </row>
    <row r="41" spans="1:14" ht="8.1" customHeight="1" x14ac:dyDescent="0.25">
      <c r="D41" s="24"/>
      <c r="E41" s="22"/>
      <c r="F41" s="22"/>
      <c r="G41" s="22"/>
    </row>
    <row r="42" spans="1:14" ht="15" customHeight="1" x14ac:dyDescent="0.25">
      <c r="A42" s="2"/>
      <c r="B42" s="19" t="s">
        <v>42</v>
      </c>
      <c r="D42" s="3">
        <v>2022</v>
      </c>
      <c r="E42" s="21">
        <f>SUM(F42:G42)</f>
        <v>169</v>
      </c>
      <c r="F42" s="21">
        <v>126</v>
      </c>
      <c r="G42" s="60">
        <v>43</v>
      </c>
    </row>
    <row r="43" spans="1:14" ht="15" customHeight="1" x14ac:dyDescent="0.25">
      <c r="B43" s="62" t="s">
        <v>43</v>
      </c>
      <c r="D43" s="3">
        <v>2023</v>
      </c>
      <c r="E43" s="21">
        <f t="shared" ref="E43:E44" si="5">SUM(F43:G43)</f>
        <v>506</v>
      </c>
      <c r="F43" s="21">
        <v>368</v>
      </c>
      <c r="G43" s="60">
        <v>138</v>
      </c>
    </row>
    <row r="44" spans="1:14" ht="15" customHeight="1" x14ac:dyDescent="0.25">
      <c r="D44" s="3">
        <v>2024</v>
      </c>
      <c r="E44" s="21">
        <f t="shared" si="5"/>
        <v>373</v>
      </c>
      <c r="F44" s="21">
        <v>267</v>
      </c>
      <c r="G44" s="21">
        <v>106</v>
      </c>
    </row>
    <row r="45" spans="1:14" ht="8.1" customHeight="1" x14ac:dyDescent="0.25">
      <c r="D45" s="24"/>
      <c r="E45" s="22"/>
      <c r="F45" s="22"/>
      <c r="G45" s="22"/>
    </row>
    <row r="46" spans="1:14" ht="15" customHeight="1" x14ac:dyDescent="0.25">
      <c r="B46" s="19" t="s">
        <v>44</v>
      </c>
      <c r="D46" s="3">
        <v>2022</v>
      </c>
      <c r="E46" s="21">
        <f>SUM(F46:G46)</f>
        <v>73</v>
      </c>
      <c r="F46" s="21">
        <v>58</v>
      </c>
      <c r="G46" s="60">
        <v>15</v>
      </c>
    </row>
    <row r="47" spans="1:14" ht="15" customHeight="1" x14ac:dyDescent="0.25">
      <c r="B47" s="62" t="s">
        <v>45</v>
      </c>
      <c r="D47" s="3">
        <v>2023</v>
      </c>
      <c r="E47" s="21">
        <f t="shared" ref="E47:E48" si="6">SUM(F47:G47)</f>
        <v>19</v>
      </c>
      <c r="F47" s="21">
        <v>12</v>
      </c>
      <c r="G47" s="60">
        <v>7</v>
      </c>
    </row>
    <row r="48" spans="1:14" ht="15" customHeight="1" x14ac:dyDescent="0.25">
      <c r="D48" s="3">
        <v>2024</v>
      </c>
      <c r="E48" s="21">
        <f t="shared" si="6"/>
        <v>66</v>
      </c>
      <c r="F48" s="21">
        <v>47</v>
      </c>
      <c r="G48" s="60">
        <v>19</v>
      </c>
    </row>
    <row r="49" spans="1:14" ht="8.1" customHeight="1" x14ac:dyDescent="0.25">
      <c r="D49" s="24"/>
      <c r="E49" s="22"/>
      <c r="F49" s="22"/>
      <c r="G49" s="22"/>
    </row>
    <row r="50" spans="1:14" ht="15" customHeight="1" x14ac:dyDescent="0.25">
      <c r="B50" s="19" t="s">
        <v>46</v>
      </c>
      <c r="D50" s="3">
        <v>2022</v>
      </c>
      <c r="E50" s="21">
        <f>SUM(F50:G50)</f>
        <v>21</v>
      </c>
      <c r="F50" s="21">
        <v>15</v>
      </c>
      <c r="G50" s="60">
        <v>6</v>
      </c>
    </row>
    <row r="51" spans="1:14" ht="15" customHeight="1" x14ac:dyDescent="0.25">
      <c r="B51" s="62" t="s">
        <v>47</v>
      </c>
      <c r="D51" s="3">
        <v>2023</v>
      </c>
      <c r="E51" s="21">
        <f t="shared" ref="E51:E52" si="7">SUM(F51:G51)</f>
        <v>4</v>
      </c>
      <c r="F51" s="21">
        <v>3</v>
      </c>
      <c r="G51" s="60">
        <v>1</v>
      </c>
    </row>
    <row r="52" spans="1:14" ht="15" customHeight="1" x14ac:dyDescent="0.25">
      <c r="D52" s="3">
        <v>2024</v>
      </c>
      <c r="E52" s="21">
        <f t="shared" si="7"/>
        <v>18</v>
      </c>
      <c r="F52" s="21">
        <v>17</v>
      </c>
      <c r="G52" s="60">
        <v>1</v>
      </c>
    </row>
    <row r="53" spans="1:14" ht="8.1" customHeight="1" x14ac:dyDescent="0.25">
      <c r="D53" s="24"/>
      <c r="E53" s="22"/>
      <c r="F53" s="22"/>
      <c r="G53" s="22"/>
    </row>
    <row r="54" spans="1:14" ht="15" customHeight="1" x14ac:dyDescent="0.2">
      <c r="B54" s="65" t="s">
        <v>150</v>
      </c>
      <c r="D54" s="3">
        <v>2022</v>
      </c>
      <c r="E54" s="21">
        <f>SUM(F54:G54)</f>
        <v>6</v>
      </c>
      <c r="F54" s="21">
        <v>4</v>
      </c>
      <c r="G54" s="60">
        <v>2</v>
      </c>
    </row>
    <row r="55" spans="1:14" ht="15" customHeight="1" x14ac:dyDescent="0.25">
      <c r="B55" s="62" t="s">
        <v>250</v>
      </c>
      <c r="D55" s="3">
        <v>2023</v>
      </c>
      <c r="E55" s="21">
        <f t="shared" ref="E55:E56" si="8">SUM(F55:G55)</f>
        <v>1</v>
      </c>
      <c r="F55" s="60">
        <v>1</v>
      </c>
      <c r="G55" s="60" t="s">
        <v>19</v>
      </c>
    </row>
    <row r="56" spans="1:14" ht="15" customHeight="1" x14ac:dyDescent="0.25">
      <c r="D56" s="3">
        <v>2024</v>
      </c>
      <c r="E56" s="21">
        <f t="shared" si="8"/>
        <v>1</v>
      </c>
      <c r="F56" s="21">
        <v>1</v>
      </c>
      <c r="G56" s="60" t="s">
        <v>19</v>
      </c>
    </row>
    <row r="57" spans="1:14" ht="8.1" customHeight="1" x14ac:dyDescent="0.25">
      <c r="D57" s="24"/>
      <c r="E57" s="22"/>
      <c r="F57" s="22"/>
      <c r="G57" s="22"/>
    </row>
    <row r="58" spans="1:14" ht="15" customHeight="1" x14ac:dyDescent="0.2">
      <c r="B58" s="65" t="s">
        <v>48</v>
      </c>
      <c r="D58" s="3">
        <v>2022</v>
      </c>
      <c r="E58" s="21">
        <f>SUM(F58:G58)</f>
        <v>21</v>
      </c>
      <c r="F58" s="21">
        <v>11</v>
      </c>
      <c r="G58" s="60">
        <v>10</v>
      </c>
    </row>
    <row r="59" spans="1:14" ht="15" customHeight="1" x14ac:dyDescent="0.25">
      <c r="B59" s="62" t="s">
        <v>49</v>
      </c>
      <c r="D59" s="3">
        <v>2023</v>
      </c>
      <c r="E59" s="21">
        <f t="shared" ref="E59:E60" si="9">SUM(F59:G59)</f>
        <v>2</v>
      </c>
      <c r="F59" s="21">
        <v>2</v>
      </c>
      <c r="G59" s="60" t="s">
        <v>19</v>
      </c>
    </row>
    <row r="60" spans="1:14" ht="15" customHeight="1" x14ac:dyDescent="0.25">
      <c r="D60" s="3">
        <v>2024</v>
      </c>
      <c r="E60" s="21">
        <f t="shared" si="9"/>
        <v>4</v>
      </c>
      <c r="F60" s="21">
        <v>3</v>
      </c>
      <c r="G60" s="60">
        <v>1</v>
      </c>
    </row>
    <row r="61" spans="1:14" ht="8.1" customHeight="1" thickBot="1" x14ac:dyDescent="0.3">
      <c r="A61" s="27"/>
      <c r="B61" s="28"/>
      <c r="C61" s="28"/>
      <c r="D61" s="29"/>
      <c r="E61" s="79"/>
      <c r="F61" s="79"/>
      <c r="G61" s="79"/>
      <c r="H61" s="151"/>
    </row>
    <row r="62" spans="1:14" s="34" customFormat="1" x14ac:dyDescent="0.25">
      <c r="A62" s="30"/>
      <c r="B62" s="31"/>
      <c r="C62" s="31"/>
      <c r="D62" s="32"/>
      <c r="E62" s="152"/>
      <c r="F62" s="152"/>
      <c r="G62" s="152"/>
      <c r="H62" s="153" t="s">
        <v>28</v>
      </c>
      <c r="I62" s="154"/>
      <c r="J62" s="154"/>
      <c r="K62" s="154"/>
      <c r="L62" s="154"/>
      <c r="M62" s="154"/>
      <c r="N62" s="154"/>
    </row>
    <row r="63" spans="1:14" s="30" customFormat="1" x14ac:dyDescent="0.25">
      <c r="A63" s="35"/>
      <c r="B63" s="31"/>
      <c r="C63" s="31"/>
      <c r="D63" s="32"/>
      <c r="E63" s="152"/>
      <c r="F63" s="152"/>
      <c r="G63" s="152"/>
      <c r="H63" s="155" t="s">
        <v>29</v>
      </c>
      <c r="I63" s="156"/>
      <c r="J63" s="156"/>
      <c r="K63" s="156"/>
      <c r="L63" s="156"/>
      <c r="M63" s="156"/>
      <c r="N63"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1824F-19AF-4B32-89D3-DD49A08339F8}">
  <sheetPr codeName="Sheet18"/>
  <dimension ref="A1:N59"/>
  <sheetViews>
    <sheetView showGridLines="0" view="pageBreakPreview" zoomScaleNormal="90" zoomScaleSheetLayoutView="100" workbookViewId="0">
      <selection activeCell="A16" sqref="A16:XFD16"/>
    </sheetView>
  </sheetViews>
  <sheetFormatPr defaultColWidth="9.140625" defaultRowHeight="13.5" x14ac:dyDescent="0.25"/>
  <cols>
    <col min="1" max="1" width="1.7109375" style="1" customWidth="1"/>
    <col min="2" max="2" width="14.85546875" style="2" customWidth="1"/>
    <col min="3" max="3" width="9.42578125" style="2" customWidth="1"/>
    <col min="4" max="4" width="15.7109375" style="3" customWidth="1"/>
    <col min="5" max="7" width="19.28515625" style="131" customWidth="1"/>
    <col min="8" max="8" width="2.140625" style="20" customWidth="1"/>
    <col min="9" max="14" width="9.140625" style="20"/>
    <col min="15" max="16384" width="9.140625" style="1"/>
  </cols>
  <sheetData>
    <row r="1" spans="2:14" ht="12" customHeight="1" x14ac:dyDescent="0.25">
      <c r="H1" s="132"/>
    </row>
    <row r="2" spans="2:14" ht="12" customHeight="1" x14ac:dyDescent="0.25">
      <c r="H2" s="132"/>
      <c r="I2" s="133"/>
      <c r="J2" s="133"/>
      <c r="K2" s="133"/>
    </row>
    <row r="3" spans="2:14" ht="12" customHeight="1" x14ac:dyDescent="0.25"/>
    <row r="4" spans="2:14" ht="12" customHeight="1" x14ac:dyDescent="0.25"/>
    <row r="5" spans="2:14" ht="12" customHeight="1" x14ac:dyDescent="0.25">
      <c r="D5" s="1"/>
      <c r="E5" s="20"/>
      <c r="F5" s="20"/>
      <c r="G5" s="20"/>
    </row>
    <row r="6" spans="2:14" ht="12" customHeight="1" x14ac:dyDescent="0.25">
      <c r="D6" s="1"/>
      <c r="E6" s="20"/>
      <c r="F6" s="20"/>
      <c r="G6" s="20"/>
    </row>
    <row r="7" spans="2:14" ht="12" customHeight="1" x14ac:dyDescent="0.25">
      <c r="D7" s="1"/>
      <c r="E7" s="20"/>
      <c r="F7" s="20"/>
      <c r="G7" s="20"/>
    </row>
    <row r="8" spans="2:14" ht="12" customHeight="1" x14ac:dyDescent="0.25">
      <c r="D8" s="1"/>
      <c r="E8" s="20"/>
      <c r="F8" s="20"/>
      <c r="G8" s="20"/>
    </row>
    <row r="9" spans="2:14" ht="12" customHeight="1" x14ac:dyDescent="0.25">
      <c r="D9" s="1"/>
      <c r="E9" s="20"/>
      <c r="F9" s="20"/>
      <c r="G9" s="20"/>
    </row>
    <row r="10" spans="2:14" ht="12" customHeight="1" x14ac:dyDescent="0.25"/>
    <row r="11" spans="2:14" ht="12" customHeight="1" x14ac:dyDescent="0.25"/>
    <row r="12" spans="2:14" s="7" customFormat="1" ht="15" customHeight="1" x14ac:dyDescent="0.25">
      <c r="B12" s="8" t="s">
        <v>229</v>
      </c>
      <c r="C12" s="9" t="s">
        <v>72</v>
      </c>
      <c r="D12" s="10"/>
      <c r="E12" s="134"/>
      <c r="F12" s="134"/>
      <c r="G12" s="134"/>
      <c r="H12" s="135"/>
      <c r="I12" s="136"/>
      <c r="J12" s="136"/>
      <c r="K12" s="136"/>
      <c r="L12" s="136"/>
      <c r="M12" s="136"/>
      <c r="N12" s="136"/>
    </row>
    <row r="13" spans="2:14" s="7" customFormat="1" ht="15" customHeight="1" x14ac:dyDescent="0.25">
      <c r="C13" s="9" t="s">
        <v>157</v>
      </c>
      <c r="D13" s="10"/>
      <c r="E13" s="134"/>
      <c r="F13" s="134"/>
      <c r="G13" s="134"/>
      <c r="H13" s="135"/>
      <c r="I13" s="136"/>
      <c r="J13" s="136"/>
      <c r="K13" s="136"/>
      <c r="L13" s="136"/>
      <c r="M13" s="136"/>
      <c r="N13" s="136"/>
    </row>
    <row r="14" spans="2:14" s="11" customFormat="1" ht="16.5" customHeight="1" x14ac:dyDescent="0.25">
      <c r="B14" s="12" t="s">
        <v>228</v>
      </c>
      <c r="C14" s="56" t="s">
        <v>73</v>
      </c>
      <c r="D14" s="39"/>
      <c r="E14" s="137"/>
      <c r="F14" s="137"/>
      <c r="G14" s="137"/>
      <c r="H14" s="138"/>
      <c r="I14" s="138"/>
      <c r="J14" s="138"/>
      <c r="K14" s="138"/>
      <c r="L14" s="138"/>
      <c r="M14" s="138"/>
      <c r="N14" s="138"/>
    </row>
    <row r="15" spans="2:14" ht="8.1" customHeight="1" x14ac:dyDescent="0.25"/>
    <row r="16" spans="2:14" ht="19.5" customHeight="1" thickBot="1" x14ac:dyDescent="0.3">
      <c r="E16" s="3"/>
      <c r="F16" s="3"/>
      <c r="G16" s="3"/>
      <c r="H16" s="6" t="s">
        <v>297</v>
      </c>
      <c r="I16" s="1"/>
      <c r="J16" s="1"/>
      <c r="K16" s="1"/>
      <c r="L16" s="1"/>
      <c r="M16" s="1"/>
      <c r="N16" s="1"/>
    </row>
    <row r="17" spans="1:14" ht="4.5" customHeight="1" thickTop="1" x14ac:dyDescent="0.25">
      <c r="A17" s="40"/>
      <c r="B17" s="41"/>
      <c r="C17" s="41"/>
      <c r="D17" s="42"/>
      <c r="E17" s="139"/>
      <c r="F17" s="139"/>
      <c r="G17" s="139"/>
      <c r="H17" s="140"/>
    </row>
    <row r="18" spans="1:14" ht="15" customHeight="1" x14ac:dyDescent="0.2">
      <c r="A18" s="43"/>
      <c r="B18" s="63" t="s">
        <v>64</v>
      </c>
      <c r="C18" s="45"/>
      <c r="D18" s="61" t="s">
        <v>1</v>
      </c>
      <c r="E18" s="144" t="s">
        <v>20</v>
      </c>
      <c r="F18" s="144" t="s">
        <v>21</v>
      </c>
      <c r="G18" s="144" t="s">
        <v>22</v>
      </c>
      <c r="H18" s="142"/>
    </row>
    <row r="19" spans="1:14" ht="15" customHeight="1" x14ac:dyDescent="0.25">
      <c r="A19" s="43"/>
      <c r="B19" s="64" t="s">
        <v>65</v>
      </c>
      <c r="C19" s="45"/>
      <c r="D19" s="49" t="s">
        <v>3</v>
      </c>
      <c r="E19" s="145" t="s">
        <v>23</v>
      </c>
      <c r="F19" s="145" t="s">
        <v>24</v>
      </c>
      <c r="G19" s="145" t="s">
        <v>25</v>
      </c>
      <c r="H19" s="142"/>
    </row>
    <row r="20" spans="1:14" s="13" customFormat="1" ht="8.1" customHeight="1" x14ac:dyDescent="0.25">
      <c r="A20" s="51"/>
      <c r="B20" s="52"/>
      <c r="C20" s="51"/>
      <c r="D20" s="53"/>
      <c r="E20" s="146"/>
      <c r="F20" s="146"/>
      <c r="G20" s="146"/>
      <c r="H20" s="147"/>
      <c r="I20" s="148"/>
      <c r="J20" s="148"/>
      <c r="K20" s="148"/>
      <c r="L20" s="148"/>
      <c r="M20" s="148"/>
      <c r="N20" s="148"/>
    </row>
    <row r="21" spans="1:14" ht="8.1" customHeight="1" x14ac:dyDescent="0.25">
      <c r="A21" s="13"/>
      <c r="B21" s="14"/>
      <c r="C21" s="14"/>
      <c r="D21" s="15"/>
      <c r="E21" s="149"/>
      <c r="F21" s="149"/>
      <c r="G21" s="149"/>
      <c r="H21" s="148"/>
    </row>
    <row r="22" spans="1:14" ht="15" customHeight="1" x14ac:dyDescent="0.2">
      <c r="A22" s="13"/>
      <c r="B22" s="72" t="s">
        <v>20</v>
      </c>
      <c r="C22" s="17"/>
      <c r="D22" s="18">
        <v>2022</v>
      </c>
      <c r="E22" s="58">
        <f t="shared" ref="E22:E24" si="0">SUM(F22:G22)</f>
        <v>529</v>
      </c>
      <c r="F22" s="58">
        <f>SUM(F26,F54)</f>
        <v>396</v>
      </c>
      <c r="G22" s="58">
        <f>SUM(G26,G54)</f>
        <v>133</v>
      </c>
      <c r="H22" s="148"/>
    </row>
    <row r="23" spans="1:14" ht="15" customHeight="1" x14ac:dyDescent="0.25">
      <c r="B23" s="62" t="s">
        <v>23</v>
      </c>
      <c r="C23" s="19"/>
      <c r="D23" s="18">
        <v>2023</v>
      </c>
      <c r="E23" s="58">
        <f t="shared" si="0"/>
        <v>596</v>
      </c>
      <c r="F23" s="58">
        <f t="shared" ref="F23:G24" si="1">SUM(F27,F55)</f>
        <v>434</v>
      </c>
      <c r="G23" s="58">
        <f t="shared" si="1"/>
        <v>162</v>
      </c>
    </row>
    <row r="24" spans="1:14" ht="15" customHeight="1" x14ac:dyDescent="0.25">
      <c r="B24" s="19"/>
      <c r="C24" s="19"/>
      <c r="D24" s="18">
        <v>2024</v>
      </c>
      <c r="E24" s="58">
        <f t="shared" si="0"/>
        <v>622</v>
      </c>
      <c r="F24" s="58">
        <f t="shared" si="1"/>
        <v>469</v>
      </c>
      <c r="G24" s="58">
        <f t="shared" si="1"/>
        <v>153</v>
      </c>
    </row>
    <row r="25" spans="1:14" ht="8.1" customHeight="1" x14ac:dyDescent="0.25">
      <c r="D25" s="18"/>
      <c r="E25" s="59"/>
      <c r="F25" s="59"/>
      <c r="G25" s="59"/>
    </row>
    <row r="26" spans="1:14" ht="15" customHeight="1" x14ac:dyDescent="0.2">
      <c r="B26" s="65" t="s">
        <v>50</v>
      </c>
      <c r="D26" s="3">
        <v>2022</v>
      </c>
      <c r="E26" s="21">
        <f t="shared" ref="E26:E28" si="2">SUM(F26:G26)</f>
        <v>415</v>
      </c>
      <c r="F26" s="60">
        <f>SUM(F30,F42,F46,F50)</f>
        <v>339</v>
      </c>
      <c r="G26" s="60">
        <f>SUM(G30,G42,G46,G50)</f>
        <v>76</v>
      </c>
    </row>
    <row r="27" spans="1:14" ht="15" customHeight="1" x14ac:dyDescent="0.25">
      <c r="B27" s="62" t="s">
        <v>51</v>
      </c>
      <c r="D27" s="3">
        <v>2023</v>
      </c>
      <c r="E27" s="21">
        <f t="shared" si="2"/>
        <v>434</v>
      </c>
      <c r="F27" s="60">
        <f t="shared" ref="F27:G28" si="3">SUM(F31,F43,F47,F51)</f>
        <v>349</v>
      </c>
      <c r="G27" s="60">
        <f t="shared" si="3"/>
        <v>85</v>
      </c>
    </row>
    <row r="28" spans="1:14" ht="15" customHeight="1" x14ac:dyDescent="0.25">
      <c r="D28" s="3">
        <v>2024</v>
      </c>
      <c r="E28" s="21">
        <f t="shared" si="2"/>
        <v>458</v>
      </c>
      <c r="F28" s="60">
        <f t="shared" si="3"/>
        <v>369</v>
      </c>
      <c r="G28" s="60">
        <f t="shared" si="3"/>
        <v>89</v>
      </c>
    </row>
    <row r="29" spans="1:14" ht="8.1" customHeight="1" x14ac:dyDescent="0.25">
      <c r="D29" s="24"/>
      <c r="E29" s="22"/>
      <c r="F29" s="22"/>
      <c r="G29" s="22"/>
    </row>
    <row r="30" spans="1:14" ht="15" customHeight="1" x14ac:dyDescent="0.25">
      <c r="B30" s="66" t="s">
        <v>54</v>
      </c>
      <c r="D30" s="3">
        <v>2022</v>
      </c>
      <c r="E30" s="21">
        <f>SUM(F30:G30)</f>
        <v>251</v>
      </c>
      <c r="F30" s="60">
        <f>SUM(F34,F38)</f>
        <v>206</v>
      </c>
      <c r="G30" s="60">
        <f>SUM(G34,G38)</f>
        <v>45</v>
      </c>
    </row>
    <row r="31" spans="1:14" ht="15" customHeight="1" x14ac:dyDescent="0.25">
      <c r="B31" s="67"/>
      <c r="D31" s="3">
        <v>2023</v>
      </c>
      <c r="E31" s="21">
        <f t="shared" ref="E31:E32" si="4">SUM(F31:G31)</f>
        <v>288</v>
      </c>
      <c r="F31" s="60">
        <f t="shared" ref="F31:G32" si="5">SUM(F35,F39)</f>
        <v>237</v>
      </c>
      <c r="G31" s="60">
        <f t="shared" si="5"/>
        <v>51</v>
      </c>
    </row>
    <row r="32" spans="1:14" ht="15" customHeight="1" x14ac:dyDescent="0.25">
      <c r="D32" s="3">
        <v>2024</v>
      </c>
      <c r="E32" s="21">
        <f t="shared" si="4"/>
        <v>313</v>
      </c>
      <c r="F32" s="60">
        <f t="shared" si="5"/>
        <v>259</v>
      </c>
      <c r="G32" s="60">
        <f t="shared" si="5"/>
        <v>54</v>
      </c>
    </row>
    <row r="33" spans="1:14" ht="8.1" customHeight="1" x14ac:dyDescent="0.25">
      <c r="D33" s="24"/>
      <c r="E33" s="22"/>
      <c r="F33" s="22"/>
      <c r="G33" s="22"/>
    </row>
    <row r="34" spans="1:14" ht="15" customHeight="1" x14ac:dyDescent="0.2">
      <c r="B34" s="71" t="s">
        <v>52</v>
      </c>
      <c r="D34" s="3">
        <v>2022</v>
      </c>
      <c r="E34" s="21">
        <f>SUM(F34:G34)</f>
        <v>187</v>
      </c>
      <c r="F34" s="21">
        <v>154</v>
      </c>
      <c r="G34" s="60">
        <v>33</v>
      </c>
    </row>
    <row r="35" spans="1:14" ht="15" customHeight="1" x14ac:dyDescent="0.25">
      <c r="B35" s="68" t="s">
        <v>53</v>
      </c>
      <c r="D35" s="3">
        <v>2023</v>
      </c>
      <c r="E35" s="21">
        <f t="shared" ref="E35:E36" si="6">SUM(F35:G35)</f>
        <v>207</v>
      </c>
      <c r="F35" s="21">
        <v>171</v>
      </c>
      <c r="G35" s="60">
        <v>36</v>
      </c>
    </row>
    <row r="36" spans="1:14" ht="15" customHeight="1" x14ac:dyDescent="0.25">
      <c r="B36" s="69"/>
      <c r="D36" s="3">
        <v>2024</v>
      </c>
      <c r="E36" s="21">
        <f t="shared" si="6"/>
        <v>253</v>
      </c>
      <c r="F36" s="21">
        <v>208</v>
      </c>
      <c r="G36" s="60">
        <v>45</v>
      </c>
    </row>
    <row r="37" spans="1:14" ht="8.1" customHeight="1" x14ac:dyDescent="0.25">
      <c r="B37" s="69"/>
      <c r="D37" s="24"/>
      <c r="E37" s="22"/>
      <c r="F37" s="22"/>
      <c r="G37" s="22"/>
    </row>
    <row r="38" spans="1:14" ht="15" customHeight="1" x14ac:dyDescent="0.2">
      <c r="B38" s="71" t="s">
        <v>55</v>
      </c>
      <c r="D38" s="3">
        <v>2022</v>
      </c>
      <c r="E38" s="21">
        <f>SUM(F38:G38)</f>
        <v>64</v>
      </c>
      <c r="F38" s="21">
        <v>52</v>
      </c>
      <c r="G38" s="60">
        <v>12</v>
      </c>
    </row>
    <row r="39" spans="1:14" ht="15" customHeight="1" x14ac:dyDescent="0.25">
      <c r="B39" s="68" t="s">
        <v>56</v>
      </c>
      <c r="D39" s="3">
        <v>2023</v>
      </c>
      <c r="E39" s="21">
        <f t="shared" ref="E39:E40" si="7">SUM(F39:G39)</f>
        <v>81</v>
      </c>
      <c r="F39" s="21">
        <v>66</v>
      </c>
      <c r="G39" s="60">
        <v>15</v>
      </c>
    </row>
    <row r="40" spans="1:14" s="2" customFormat="1" ht="15" customHeight="1" x14ac:dyDescent="0.25">
      <c r="A40" s="1"/>
      <c r="D40" s="3">
        <v>2024</v>
      </c>
      <c r="E40" s="21">
        <f t="shared" si="7"/>
        <v>60</v>
      </c>
      <c r="F40" s="21">
        <v>51</v>
      </c>
      <c r="G40" s="21">
        <v>9</v>
      </c>
      <c r="H40" s="20"/>
      <c r="I40" s="20"/>
      <c r="J40" s="150"/>
      <c r="K40" s="150"/>
      <c r="L40" s="150"/>
      <c r="M40" s="150"/>
      <c r="N40" s="150"/>
    </row>
    <row r="41" spans="1:14" ht="8.1" customHeight="1" x14ac:dyDescent="0.25">
      <c r="D41" s="24"/>
      <c r="E41" s="22"/>
      <c r="F41" s="22"/>
      <c r="G41" s="22"/>
    </row>
    <row r="42" spans="1:14" ht="15" customHeight="1" x14ac:dyDescent="0.2">
      <c r="A42" s="2"/>
      <c r="B42" s="70" t="s">
        <v>57</v>
      </c>
      <c r="D42" s="3">
        <v>2022</v>
      </c>
      <c r="E42" s="21">
        <f>SUM(F42:G42)</f>
        <v>55</v>
      </c>
      <c r="F42" s="21">
        <v>48</v>
      </c>
      <c r="G42" s="60">
        <v>7</v>
      </c>
    </row>
    <row r="43" spans="1:14" ht="15" customHeight="1" x14ac:dyDescent="0.25">
      <c r="B43" s="67" t="s">
        <v>58</v>
      </c>
      <c r="D43" s="3">
        <v>2023</v>
      </c>
      <c r="E43" s="21">
        <f t="shared" ref="E43:E44" si="8">SUM(F43:G43)</f>
        <v>46</v>
      </c>
      <c r="F43" s="21">
        <v>39</v>
      </c>
      <c r="G43" s="60">
        <v>7</v>
      </c>
    </row>
    <row r="44" spans="1:14" ht="15" customHeight="1" x14ac:dyDescent="0.25">
      <c r="D44" s="3">
        <v>2024</v>
      </c>
      <c r="E44" s="21">
        <f t="shared" si="8"/>
        <v>54</v>
      </c>
      <c r="F44" s="21">
        <v>44</v>
      </c>
      <c r="G44" s="21">
        <v>10</v>
      </c>
    </row>
    <row r="45" spans="1:14" ht="8.1" customHeight="1" x14ac:dyDescent="0.25">
      <c r="D45" s="24"/>
      <c r="E45" s="22"/>
      <c r="F45" s="22"/>
      <c r="G45" s="22"/>
    </row>
    <row r="46" spans="1:14" ht="15" customHeight="1" x14ac:dyDescent="0.2">
      <c r="B46" s="70" t="s">
        <v>59</v>
      </c>
      <c r="D46" s="3">
        <v>2022</v>
      </c>
      <c r="E46" s="21">
        <f>SUM(F46:G46)</f>
        <v>90</v>
      </c>
      <c r="F46" s="21">
        <v>73</v>
      </c>
      <c r="G46" s="60">
        <v>17</v>
      </c>
    </row>
    <row r="47" spans="1:14" ht="15" customHeight="1" x14ac:dyDescent="0.25">
      <c r="B47" s="67" t="s">
        <v>152</v>
      </c>
      <c r="D47" s="3">
        <v>2023</v>
      </c>
      <c r="E47" s="21">
        <f t="shared" ref="E47:E48" si="9">SUM(F47:G47)</f>
        <v>65</v>
      </c>
      <c r="F47" s="21">
        <v>44</v>
      </c>
      <c r="G47" s="60">
        <v>21</v>
      </c>
    </row>
    <row r="48" spans="1:14" ht="15" customHeight="1" x14ac:dyDescent="0.25">
      <c r="D48" s="3">
        <v>2024</v>
      </c>
      <c r="E48" s="21">
        <f t="shared" si="9"/>
        <v>67</v>
      </c>
      <c r="F48" s="21">
        <v>48</v>
      </c>
      <c r="G48" s="60">
        <v>19</v>
      </c>
    </row>
    <row r="49" spans="1:14" ht="8.1" customHeight="1" x14ac:dyDescent="0.25">
      <c r="D49" s="24"/>
      <c r="E49" s="22"/>
      <c r="F49" s="22"/>
      <c r="G49" s="22"/>
    </row>
    <row r="50" spans="1:14" ht="15" customHeight="1" x14ac:dyDescent="0.2">
      <c r="B50" s="70" t="s">
        <v>60</v>
      </c>
      <c r="D50" s="3">
        <v>2022</v>
      </c>
      <c r="E50" s="21">
        <f>SUM(F50:G50)</f>
        <v>19</v>
      </c>
      <c r="F50" s="21">
        <v>12</v>
      </c>
      <c r="G50" s="60">
        <v>7</v>
      </c>
    </row>
    <row r="51" spans="1:14" ht="15" customHeight="1" x14ac:dyDescent="0.25">
      <c r="B51" s="67" t="s">
        <v>61</v>
      </c>
      <c r="D51" s="3">
        <v>2023</v>
      </c>
      <c r="E51" s="21">
        <f t="shared" ref="E51:E52" si="10">SUM(F51:G51)</f>
        <v>35</v>
      </c>
      <c r="F51" s="21">
        <v>29</v>
      </c>
      <c r="G51" s="60">
        <v>6</v>
      </c>
    </row>
    <row r="52" spans="1:14" ht="15" customHeight="1" x14ac:dyDescent="0.25">
      <c r="D52" s="3">
        <v>2024</v>
      </c>
      <c r="E52" s="21">
        <f t="shared" si="10"/>
        <v>24</v>
      </c>
      <c r="F52" s="21">
        <v>18</v>
      </c>
      <c r="G52" s="60">
        <v>6</v>
      </c>
    </row>
    <row r="53" spans="1:14" ht="8.1" customHeight="1" x14ac:dyDescent="0.25">
      <c r="D53" s="24"/>
      <c r="E53" s="22"/>
      <c r="F53" s="22"/>
      <c r="G53" s="22"/>
    </row>
    <row r="54" spans="1:14" ht="15" customHeight="1" x14ac:dyDescent="0.2">
      <c r="B54" s="65" t="s">
        <v>62</v>
      </c>
      <c r="D54" s="3">
        <v>2022</v>
      </c>
      <c r="E54" s="21">
        <f>SUM(F54:G54)</f>
        <v>114</v>
      </c>
      <c r="F54" s="21">
        <v>57</v>
      </c>
      <c r="G54" s="60">
        <v>57</v>
      </c>
    </row>
    <row r="55" spans="1:14" ht="15" customHeight="1" x14ac:dyDescent="0.25">
      <c r="B55" s="62" t="s">
        <v>63</v>
      </c>
      <c r="D55" s="3">
        <v>2023</v>
      </c>
      <c r="E55" s="21">
        <f t="shared" ref="E55:E56" si="11">SUM(F55:G55)</f>
        <v>162</v>
      </c>
      <c r="F55" s="60">
        <v>85</v>
      </c>
      <c r="G55" s="60">
        <v>77</v>
      </c>
    </row>
    <row r="56" spans="1:14" ht="15" customHeight="1" x14ac:dyDescent="0.25">
      <c r="D56" s="3">
        <v>2024</v>
      </c>
      <c r="E56" s="21">
        <f t="shared" si="11"/>
        <v>164</v>
      </c>
      <c r="F56" s="21">
        <v>100</v>
      </c>
      <c r="G56" s="60">
        <v>64</v>
      </c>
    </row>
    <row r="57" spans="1:14" ht="8.1" customHeight="1" thickBot="1" x14ac:dyDescent="0.3">
      <c r="A57" s="27"/>
      <c r="B57" s="28"/>
      <c r="C57" s="28"/>
      <c r="D57" s="29"/>
      <c r="E57" s="79"/>
      <c r="F57" s="79"/>
      <c r="G57" s="79"/>
      <c r="H57" s="151"/>
    </row>
    <row r="58" spans="1:14" s="34" customFormat="1" x14ac:dyDescent="0.25">
      <c r="A58" s="30"/>
      <c r="B58" s="31"/>
      <c r="C58" s="31"/>
      <c r="D58" s="32"/>
      <c r="E58" s="152"/>
      <c r="F58" s="152"/>
      <c r="G58" s="152"/>
      <c r="H58" s="153" t="s">
        <v>28</v>
      </c>
      <c r="I58" s="154"/>
      <c r="J58" s="154"/>
      <c r="K58" s="154"/>
      <c r="L58" s="154"/>
      <c r="M58" s="154"/>
      <c r="N58" s="154"/>
    </row>
    <row r="59" spans="1:14" s="30" customFormat="1" x14ac:dyDescent="0.25">
      <c r="A59" s="35"/>
      <c r="B59" s="31"/>
      <c r="C59" s="31"/>
      <c r="D59" s="32"/>
      <c r="E59" s="152"/>
      <c r="F59" s="152"/>
      <c r="G59" s="152"/>
      <c r="H59" s="155" t="s">
        <v>29</v>
      </c>
      <c r="I59" s="156"/>
      <c r="J59" s="156"/>
      <c r="K59" s="156"/>
      <c r="L59" s="156"/>
      <c r="M59" s="156"/>
      <c r="N59"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32DA-526E-4F38-9E05-C2DF0E227B45}">
  <sheetPr codeName="Sheet22"/>
  <dimension ref="A1:N81"/>
  <sheetViews>
    <sheetView showGridLines="0" view="pageBreakPreview" zoomScaleNormal="90" zoomScaleSheetLayoutView="100" workbookViewId="0">
      <selection activeCell="N18" sqref="N18"/>
    </sheetView>
  </sheetViews>
  <sheetFormatPr defaultColWidth="9.140625" defaultRowHeight="13.5" x14ac:dyDescent="0.25"/>
  <cols>
    <col min="1" max="1" width="1.7109375" style="1" customWidth="1"/>
    <col min="2" max="2" width="11.5703125" style="2" customWidth="1"/>
    <col min="3" max="3" width="9.28515625" style="2" customWidth="1"/>
    <col min="4" max="4" width="13" style="3" customWidth="1"/>
    <col min="5" max="5" width="17.85546875" style="131" customWidth="1"/>
    <col min="6" max="6" width="1.5703125" style="131" customWidth="1"/>
    <col min="7" max="9" width="18.2851562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s="7" customFormat="1" ht="15" customHeight="1" x14ac:dyDescent="0.25">
      <c r="B8" s="8" t="s">
        <v>230</v>
      </c>
      <c r="C8" s="9" t="s">
        <v>252</v>
      </c>
      <c r="D8" s="10"/>
      <c r="E8" s="20"/>
      <c r="F8" s="20"/>
      <c r="G8" s="134"/>
      <c r="H8" s="134"/>
      <c r="I8" s="134"/>
      <c r="J8" s="135"/>
      <c r="K8" s="136"/>
      <c r="L8" s="136"/>
      <c r="M8" s="136"/>
      <c r="N8" s="136"/>
    </row>
    <row r="9" spans="1:14" s="11" customFormat="1" ht="16.5" customHeight="1" x14ac:dyDescent="0.25">
      <c r="B9" s="12" t="s">
        <v>231</v>
      </c>
      <c r="C9" s="183" t="s">
        <v>281</v>
      </c>
      <c r="D9" s="183"/>
      <c r="E9" s="183"/>
      <c r="F9" s="183"/>
      <c r="G9" s="183"/>
      <c r="H9" s="183"/>
      <c r="I9" s="183"/>
      <c r="J9" s="138"/>
      <c r="K9" s="138"/>
      <c r="L9" s="138"/>
      <c r="M9" s="138"/>
      <c r="N9" s="138"/>
    </row>
    <row r="10" spans="1:14" ht="8.1" customHeight="1" thickBot="1" x14ac:dyDescent="0.3">
      <c r="E10" s="20"/>
      <c r="F10" s="20"/>
    </row>
    <row r="11" spans="1:14" ht="4.5" customHeight="1" thickTop="1" x14ac:dyDescent="0.25">
      <c r="A11" s="40"/>
      <c r="B11" s="41"/>
      <c r="C11" s="41"/>
      <c r="D11" s="42"/>
      <c r="E11" s="139"/>
      <c r="F11" s="139"/>
      <c r="G11" s="139"/>
      <c r="H11" s="139"/>
      <c r="I11" s="139"/>
      <c r="J11" s="140"/>
    </row>
    <row r="12" spans="1:14" ht="15" customHeight="1" x14ac:dyDescent="0.25">
      <c r="A12" s="43"/>
      <c r="B12" s="44" t="s">
        <v>0</v>
      </c>
      <c r="C12" s="45"/>
      <c r="D12" s="61" t="s">
        <v>1</v>
      </c>
      <c r="E12" s="144" t="s">
        <v>101</v>
      </c>
      <c r="F12" s="141"/>
      <c r="G12" s="189" t="s">
        <v>100</v>
      </c>
      <c r="H12" s="189"/>
      <c r="I12" s="189"/>
      <c r="J12" s="142"/>
    </row>
    <row r="13" spans="1:14" ht="15" customHeight="1" x14ac:dyDescent="0.25">
      <c r="A13" s="43"/>
      <c r="B13" s="48" t="s">
        <v>2</v>
      </c>
      <c r="C13" s="45"/>
      <c r="D13" s="49" t="s">
        <v>3</v>
      </c>
      <c r="E13" s="145" t="s">
        <v>102</v>
      </c>
      <c r="F13" s="143"/>
      <c r="G13" s="186" t="s">
        <v>165</v>
      </c>
      <c r="H13" s="186"/>
      <c r="I13" s="186"/>
      <c r="J13" s="142"/>
    </row>
    <row r="14" spans="1:14" ht="15" customHeight="1" x14ac:dyDescent="0.25">
      <c r="A14" s="43"/>
      <c r="B14" s="48"/>
      <c r="C14" s="45"/>
      <c r="D14" s="49"/>
      <c r="E14" s="143"/>
      <c r="F14" s="143"/>
      <c r="G14" s="144" t="s">
        <v>20</v>
      </c>
      <c r="H14" s="144" t="s">
        <v>21</v>
      </c>
      <c r="I14" s="144" t="s">
        <v>22</v>
      </c>
      <c r="J14" s="142"/>
    </row>
    <row r="15" spans="1:14" ht="15" customHeight="1" x14ac:dyDescent="0.25">
      <c r="A15" s="43"/>
      <c r="B15" s="48"/>
      <c r="C15" s="45"/>
      <c r="D15" s="49"/>
      <c r="E15" s="143"/>
      <c r="F15" s="143"/>
      <c r="G15" s="145" t="s">
        <v>23</v>
      </c>
      <c r="H15" s="145" t="s">
        <v>24</v>
      </c>
      <c r="I15" s="145" t="s">
        <v>25</v>
      </c>
      <c r="J15" s="142"/>
    </row>
    <row r="16" spans="1:14" s="13" customFormat="1" ht="8.1" customHeight="1" x14ac:dyDescent="0.25">
      <c r="A16" s="51"/>
      <c r="B16" s="52"/>
      <c r="C16" s="51"/>
      <c r="D16" s="53"/>
      <c r="E16" s="146"/>
      <c r="F16" s="146"/>
      <c r="G16" s="146"/>
      <c r="H16" s="146"/>
      <c r="I16" s="146"/>
      <c r="J16" s="147"/>
      <c r="K16" s="148"/>
      <c r="L16" s="148"/>
      <c r="M16" s="148"/>
      <c r="N16" s="148"/>
    </row>
    <row r="17" spans="1:10" ht="8.1" customHeight="1" x14ac:dyDescent="0.25">
      <c r="A17" s="13"/>
      <c r="B17" s="14"/>
      <c r="C17" s="14"/>
      <c r="D17" s="15"/>
      <c r="E17" s="149"/>
      <c r="F17" s="149"/>
      <c r="G17" s="149"/>
      <c r="H17" s="149"/>
      <c r="I17" s="149"/>
      <c r="J17" s="148"/>
    </row>
    <row r="18" spans="1:10" ht="15" customHeight="1" x14ac:dyDescent="0.25">
      <c r="A18" s="13"/>
      <c r="B18" s="14" t="s">
        <v>4</v>
      </c>
      <c r="C18" s="17"/>
      <c r="D18" s="18">
        <v>2022</v>
      </c>
      <c r="E18" s="58">
        <f t="shared" ref="E18:E20" si="0">SUM(E22,E26,E30,E34,E38,E42,E46,E50,E54,E58,E62,E66,E70,E74)</f>
        <v>1203</v>
      </c>
      <c r="F18" s="59"/>
      <c r="G18" s="58">
        <f>SUM(G22,G26,G30,G34,G38,G42,G46,G50,G54,G58,G62,G66,G70,G74)</f>
        <v>919</v>
      </c>
      <c r="H18" s="58">
        <f t="shared" ref="H18:I18" si="1">SUM(H22,H26,H30,H34,H38,H42,H46,H50,H54,H58,H62,H66,H70,H74)</f>
        <v>681</v>
      </c>
      <c r="I18" s="58">
        <f t="shared" si="1"/>
        <v>238</v>
      </c>
      <c r="J18" s="148"/>
    </row>
    <row r="19" spans="1:10" ht="15" customHeight="1" x14ac:dyDescent="0.25">
      <c r="B19" s="19"/>
      <c r="C19" s="19"/>
      <c r="D19" s="18">
        <v>2023</v>
      </c>
      <c r="E19" s="58">
        <f t="shared" si="0"/>
        <v>1801</v>
      </c>
      <c r="F19" s="59"/>
      <c r="G19" s="58">
        <f t="shared" ref="G19:I20" si="2">SUM(G23,G27,G31,G35,G39,G43,G47,G51,G55,G59,G63,G67,G71,G75)</f>
        <v>1449</v>
      </c>
      <c r="H19" s="58">
        <f t="shared" si="2"/>
        <v>1092</v>
      </c>
      <c r="I19" s="58">
        <f t="shared" si="2"/>
        <v>357</v>
      </c>
    </row>
    <row r="20" spans="1:10" ht="15" customHeight="1" x14ac:dyDescent="0.25">
      <c r="B20" s="19"/>
      <c r="C20" s="19"/>
      <c r="D20" s="18">
        <v>2024</v>
      </c>
      <c r="E20" s="58">
        <f t="shared" si="0"/>
        <v>3110</v>
      </c>
      <c r="F20" s="59"/>
      <c r="G20" s="58">
        <f t="shared" si="2"/>
        <v>2322</v>
      </c>
      <c r="H20" s="58">
        <f t="shared" si="2"/>
        <v>1665</v>
      </c>
      <c r="I20" s="58">
        <f t="shared" si="2"/>
        <v>657</v>
      </c>
    </row>
    <row r="21" spans="1:10" ht="8.1" customHeight="1" x14ac:dyDescent="0.25">
      <c r="D21" s="18"/>
      <c r="E21" s="59"/>
      <c r="F21" s="59"/>
      <c r="G21" s="59"/>
      <c r="H21" s="59"/>
      <c r="I21" s="59"/>
    </row>
    <row r="22" spans="1:10" ht="15" customHeight="1" x14ac:dyDescent="0.25">
      <c r="B22" s="2" t="s">
        <v>5</v>
      </c>
      <c r="D22" s="3">
        <v>2022</v>
      </c>
      <c r="E22" s="21">
        <v>66</v>
      </c>
      <c r="G22" s="21">
        <f>SUM(H22:I22)</f>
        <v>92</v>
      </c>
      <c r="H22" s="21">
        <v>73</v>
      </c>
      <c r="I22" s="21">
        <v>19</v>
      </c>
    </row>
    <row r="23" spans="1:10" ht="15" customHeight="1" x14ac:dyDescent="0.25">
      <c r="D23" s="3">
        <v>2023</v>
      </c>
      <c r="E23" s="21">
        <v>90</v>
      </c>
      <c r="G23" s="21">
        <f t="shared" ref="G23:G24" si="3">SUM(H23:I23)</f>
        <v>130</v>
      </c>
      <c r="H23" s="21">
        <v>105</v>
      </c>
      <c r="I23" s="21">
        <v>25</v>
      </c>
    </row>
    <row r="24" spans="1:10" ht="15" customHeight="1" x14ac:dyDescent="0.25">
      <c r="D24" s="3">
        <v>2024</v>
      </c>
      <c r="E24" s="21">
        <v>256</v>
      </c>
      <c r="G24" s="21">
        <f t="shared" si="3"/>
        <v>230</v>
      </c>
      <c r="H24" s="21">
        <v>173</v>
      </c>
      <c r="I24" s="21">
        <v>57</v>
      </c>
    </row>
    <row r="25" spans="1:10" ht="8.1" customHeight="1" x14ac:dyDescent="0.25">
      <c r="D25" s="24"/>
      <c r="E25" s="22"/>
      <c r="F25" s="170"/>
      <c r="G25" s="22"/>
      <c r="H25" s="22"/>
      <c r="I25" s="22"/>
    </row>
    <row r="26" spans="1:10" ht="15" customHeight="1" x14ac:dyDescent="0.25">
      <c r="B26" s="2" t="s">
        <v>6</v>
      </c>
      <c r="D26" s="3">
        <v>2022</v>
      </c>
      <c r="E26" s="21">
        <v>33</v>
      </c>
      <c r="G26" s="21">
        <f>SUM(H26:I26)</f>
        <v>39</v>
      </c>
      <c r="H26" s="21">
        <v>32</v>
      </c>
      <c r="I26" s="21">
        <v>7</v>
      </c>
    </row>
    <row r="27" spans="1:10" ht="15" customHeight="1" x14ac:dyDescent="0.25">
      <c r="D27" s="3">
        <v>2023</v>
      </c>
      <c r="E27" s="21">
        <v>36</v>
      </c>
      <c r="G27" s="21">
        <f t="shared" ref="G27:G28" si="4">SUM(H27:I27)</f>
        <v>61</v>
      </c>
      <c r="H27" s="21">
        <v>56</v>
      </c>
      <c r="I27" s="21">
        <v>5</v>
      </c>
    </row>
    <row r="28" spans="1:10" ht="15" customHeight="1" x14ac:dyDescent="0.25">
      <c r="D28" s="3">
        <v>2024</v>
      </c>
      <c r="E28" s="21">
        <v>112</v>
      </c>
      <c r="G28" s="21">
        <f t="shared" si="4"/>
        <v>93</v>
      </c>
      <c r="H28" s="21">
        <v>64</v>
      </c>
      <c r="I28" s="21">
        <v>29</v>
      </c>
    </row>
    <row r="29" spans="1:10" ht="8.1" customHeight="1" x14ac:dyDescent="0.25">
      <c r="D29" s="24"/>
      <c r="E29" s="22"/>
      <c r="F29" s="170"/>
      <c r="G29" s="22"/>
      <c r="H29" s="22"/>
      <c r="I29" s="22"/>
    </row>
    <row r="30" spans="1:10" ht="15" customHeight="1" x14ac:dyDescent="0.25">
      <c r="B30" s="2" t="s">
        <v>7</v>
      </c>
      <c r="D30" s="3">
        <v>2022</v>
      </c>
      <c r="E30" s="21">
        <v>32</v>
      </c>
      <c r="G30" s="21">
        <f>SUM(H30:I30)</f>
        <v>29</v>
      </c>
      <c r="H30" s="21">
        <v>21</v>
      </c>
      <c r="I30" s="21">
        <v>8</v>
      </c>
    </row>
    <row r="31" spans="1:10" ht="15" customHeight="1" x14ac:dyDescent="0.25">
      <c r="D31" s="3">
        <v>2023</v>
      </c>
      <c r="E31" s="21">
        <v>52</v>
      </c>
      <c r="G31" s="21">
        <f t="shared" ref="G31:G32" si="5">SUM(H31:I31)</f>
        <v>35</v>
      </c>
      <c r="H31" s="21">
        <v>31</v>
      </c>
      <c r="I31" s="21">
        <v>4</v>
      </c>
    </row>
    <row r="32" spans="1:10" ht="15" customHeight="1" x14ac:dyDescent="0.25">
      <c r="D32" s="3">
        <v>2024</v>
      </c>
      <c r="E32" s="21">
        <v>69</v>
      </c>
      <c r="G32" s="21">
        <f t="shared" si="5"/>
        <v>46</v>
      </c>
      <c r="H32" s="21">
        <v>37</v>
      </c>
      <c r="I32" s="21">
        <v>9</v>
      </c>
    </row>
    <row r="33" spans="1:14" ht="8.1" customHeight="1" x14ac:dyDescent="0.25">
      <c r="D33" s="24"/>
      <c r="E33" s="22"/>
      <c r="F33" s="170"/>
      <c r="G33" s="22"/>
      <c r="H33" s="22"/>
      <c r="I33" s="22"/>
    </row>
    <row r="34" spans="1:14" ht="15" customHeight="1" x14ac:dyDescent="0.25">
      <c r="B34" s="2" t="s">
        <v>8</v>
      </c>
      <c r="D34" s="3">
        <v>2022</v>
      </c>
      <c r="E34" s="21">
        <v>71</v>
      </c>
      <c r="G34" s="21">
        <f>SUM(H34:I34)</f>
        <v>28</v>
      </c>
      <c r="H34" s="21">
        <v>22</v>
      </c>
      <c r="I34" s="21">
        <v>6</v>
      </c>
    </row>
    <row r="35" spans="1:14" ht="15" customHeight="1" x14ac:dyDescent="0.25">
      <c r="D35" s="3">
        <v>2023</v>
      </c>
      <c r="E35" s="21">
        <v>39</v>
      </c>
      <c r="G35" s="21">
        <f t="shared" ref="G35:G36" si="6">SUM(H35:I35)</f>
        <v>40</v>
      </c>
      <c r="H35" s="21">
        <v>22</v>
      </c>
      <c r="I35" s="21">
        <v>18</v>
      </c>
    </row>
    <row r="36" spans="1:14" s="2" customFormat="1" ht="15" customHeight="1" x14ac:dyDescent="0.25">
      <c r="A36" s="1"/>
      <c r="D36" s="3">
        <v>2024</v>
      </c>
      <c r="E36" s="21">
        <v>102</v>
      </c>
      <c r="F36" s="131"/>
      <c r="G36" s="21">
        <f t="shared" si="6"/>
        <v>65</v>
      </c>
      <c r="H36" s="21">
        <v>45</v>
      </c>
      <c r="I36" s="21">
        <v>20</v>
      </c>
      <c r="J36" s="20"/>
      <c r="K36" s="20"/>
      <c r="L36" s="150"/>
      <c r="M36" s="150"/>
      <c r="N36" s="150"/>
    </row>
    <row r="37" spans="1:14" ht="8.1" customHeight="1" x14ac:dyDescent="0.25">
      <c r="D37" s="24"/>
      <c r="E37" s="22"/>
      <c r="F37" s="170"/>
      <c r="G37" s="22"/>
      <c r="H37" s="22"/>
      <c r="I37" s="22"/>
    </row>
    <row r="38" spans="1:14" ht="15" customHeight="1" x14ac:dyDescent="0.25">
      <c r="A38" s="2"/>
      <c r="B38" s="2" t="s">
        <v>9</v>
      </c>
      <c r="D38" s="3">
        <v>2022</v>
      </c>
      <c r="E38" s="21">
        <v>76</v>
      </c>
      <c r="G38" s="21">
        <f>SUM(H38:I38)</f>
        <v>35</v>
      </c>
      <c r="H38" s="21">
        <v>25</v>
      </c>
      <c r="I38" s="21">
        <v>10</v>
      </c>
    </row>
    <row r="39" spans="1:14" ht="15" customHeight="1" x14ac:dyDescent="0.25">
      <c r="D39" s="3">
        <v>2023</v>
      </c>
      <c r="E39" s="21">
        <v>142</v>
      </c>
      <c r="G39" s="21">
        <f t="shared" ref="G39:G40" si="7">SUM(H39:I39)</f>
        <v>47</v>
      </c>
      <c r="H39" s="21">
        <v>35</v>
      </c>
      <c r="I39" s="21">
        <v>12</v>
      </c>
    </row>
    <row r="40" spans="1:14" ht="15" customHeight="1" x14ac:dyDescent="0.25">
      <c r="D40" s="3">
        <v>2024</v>
      </c>
      <c r="E40" s="21">
        <v>93</v>
      </c>
      <c r="G40" s="21">
        <f t="shared" si="7"/>
        <v>66</v>
      </c>
      <c r="H40" s="21">
        <v>46</v>
      </c>
      <c r="I40" s="21">
        <v>20</v>
      </c>
    </row>
    <row r="41" spans="1:14" ht="8.1" customHeight="1" x14ac:dyDescent="0.25">
      <c r="D41" s="24"/>
      <c r="E41" s="22"/>
      <c r="F41" s="170"/>
      <c r="G41" s="22"/>
      <c r="H41" s="22"/>
      <c r="I41" s="22"/>
    </row>
    <row r="42" spans="1:14" ht="15" customHeight="1" x14ac:dyDescent="0.25">
      <c r="B42" s="2" t="s">
        <v>10</v>
      </c>
      <c r="D42" s="3">
        <v>2022</v>
      </c>
      <c r="E42" s="21">
        <v>295</v>
      </c>
      <c r="G42" s="21">
        <f>SUM(H42:I42)</f>
        <v>31</v>
      </c>
      <c r="H42" s="21">
        <v>20</v>
      </c>
      <c r="I42" s="21">
        <v>11</v>
      </c>
    </row>
    <row r="43" spans="1:14" ht="15" customHeight="1" x14ac:dyDescent="0.25">
      <c r="D43" s="3">
        <v>2023</v>
      </c>
      <c r="E43" s="21">
        <v>122</v>
      </c>
      <c r="G43" s="21">
        <f t="shared" ref="G43:G44" si="8">SUM(H43:I43)</f>
        <v>36</v>
      </c>
      <c r="H43" s="21">
        <v>22</v>
      </c>
      <c r="I43" s="21">
        <v>14</v>
      </c>
    </row>
    <row r="44" spans="1:14" ht="15" customHeight="1" x14ac:dyDescent="0.25">
      <c r="D44" s="3">
        <v>2024</v>
      </c>
      <c r="E44" s="21">
        <v>90</v>
      </c>
      <c r="G44" s="21">
        <f t="shared" si="8"/>
        <v>63</v>
      </c>
      <c r="H44" s="21">
        <v>41</v>
      </c>
      <c r="I44" s="21">
        <v>22</v>
      </c>
    </row>
    <row r="45" spans="1:14" ht="8.1" customHeight="1" x14ac:dyDescent="0.25">
      <c r="D45" s="24"/>
      <c r="E45" s="22"/>
      <c r="F45" s="170"/>
      <c r="G45" s="22"/>
      <c r="H45" s="22"/>
      <c r="I45" s="22"/>
    </row>
    <row r="46" spans="1:14" ht="15" customHeight="1" x14ac:dyDescent="0.25">
      <c r="B46" s="2" t="s">
        <v>11</v>
      </c>
      <c r="D46" s="3">
        <v>2022</v>
      </c>
      <c r="E46" s="21">
        <v>42</v>
      </c>
      <c r="G46" s="21">
        <f>SUM(H46:I46)</f>
        <v>76</v>
      </c>
      <c r="H46" s="21">
        <v>65</v>
      </c>
      <c r="I46" s="21">
        <v>11</v>
      </c>
    </row>
    <row r="47" spans="1:14" ht="15" customHeight="1" x14ac:dyDescent="0.25">
      <c r="D47" s="3">
        <v>2023</v>
      </c>
      <c r="E47" s="21">
        <v>469</v>
      </c>
      <c r="G47" s="21">
        <f t="shared" ref="G47:G48" si="9">SUM(H47:I47)</f>
        <v>123</v>
      </c>
      <c r="H47" s="21">
        <v>90</v>
      </c>
      <c r="I47" s="21">
        <v>33</v>
      </c>
    </row>
    <row r="48" spans="1:14" ht="15" customHeight="1" x14ac:dyDescent="0.25">
      <c r="D48" s="3">
        <v>2024</v>
      </c>
      <c r="E48" s="21">
        <v>263</v>
      </c>
      <c r="G48" s="21">
        <f t="shared" si="9"/>
        <v>194</v>
      </c>
      <c r="H48" s="21">
        <v>135</v>
      </c>
      <c r="I48" s="21">
        <v>59</v>
      </c>
    </row>
    <row r="49" spans="2:14" ht="8.1" customHeight="1" x14ac:dyDescent="0.25">
      <c r="D49" s="24"/>
      <c r="E49" s="22"/>
      <c r="F49" s="170"/>
      <c r="G49" s="22"/>
      <c r="H49" s="22"/>
      <c r="I49" s="22"/>
    </row>
    <row r="50" spans="2:14" ht="15" customHeight="1" x14ac:dyDescent="0.25">
      <c r="B50" s="2" t="s">
        <v>12</v>
      </c>
      <c r="D50" s="3">
        <v>2022</v>
      </c>
      <c r="E50" s="21">
        <v>190</v>
      </c>
      <c r="G50" s="21">
        <f>SUM(H50:I50)</f>
        <v>9</v>
      </c>
      <c r="H50" s="21">
        <v>7</v>
      </c>
      <c r="I50" s="21">
        <v>2</v>
      </c>
    </row>
    <row r="51" spans="2:14" ht="15" customHeight="1" x14ac:dyDescent="0.25">
      <c r="D51" s="3">
        <v>2023</v>
      </c>
      <c r="E51" s="21">
        <v>41</v>
      </c>
      <c r="G51" s="21">
        <f t="shared" ref="G51:G52" si="10">SUM(H51:I51)</f>
        <v>15</v>
      </c>
      <c r="H51" s="21">
        <v>10</v>
      </c>
      <c r="I51" s="21">
        <v>5</v>
      </c>
    </row>
    <row r="52" spans="2:14" ht="15" customHeight="1" x14ac:dyDescent="0.25">
      <c r="D52" s="3">
        <v>2024</v>
      </c>
      <c r="E52" s="21">
        <v>16</v>
      </c>
      <c r="G52" s="21">
        <f t="shared" si="10"/>
        <v>13</v>
      </c>
      <c r="H52" s="21">
        <v>12</v>
      </c>
      <c r="I52" s="21">
        <v>1</v>
      </c>
    </row>
    <row r="53" spans="2:14" ht="8.1" customHeight="1" x14ac:dyDescent="0.25">
      <c r="D53" s="24"/>
      <c r="E53" s="22"/>
      <c r="F53" s="170"/>
      <c r="G53" s="22"/>
      <c r="H53" s="22"/>
      <c r="I53" s="22"/>
    </row>
    <row r="54" spans="2:14" ht="15" customHeight="1" x14ac:dyDescent="0.25">
      <c r="B54" s="2" t="s">
        <v>13</v>
      </c>
      <c r="D54" s="3">
        <v>2022</v>
      </c>
      <c r="E54" s="21">
        <v>80</v>
      </c>
      <c r="G54" s="21">
        <f>SUM(H54:I54)</f>
        <v>37</v>
      </c>
      <c r="H54" s="21">
        <v>29</v>
      </c>
      <c r="I54" s="21">
        <v>8</v>
      </c>
    </row>
    <row r="55" spans="2:14" ht="15" customHeight="1" x14ac:dyDescent="0.25">
      <c r="D55" s="3">
        <v>2023</v>
      </c>
      <c r="E55" s="21">
        <v>271</v>
      </c>
      <c r="G55" s="21">
        <f t="shared" ref="G55:G56" si="11">SUM(H55:I55)</f>
        <v>93</v>
      </c>
      <c r="H55" s="21">
        <v>68</v>
      </c>
      <c r="I55" s="21">
        <v>25</v>
      </c>
    </row>
    <row r="56" spans="2:14" ht="15" customHeight="1" x14ac:dyDescent="0.25">
      <c r="D56" s="3">
        <v>2024</v>
      </c>
      <c r="E56" s="21">
        <v>225</v>
      </c>
      <c r="G56" s="21">
        <f t="shared" si="11"/>
        <v>176</v>
      </c>
      <c r="H56" s="21">
        <v>117</v>
      </c>
      <c r="I56" s="21">
        <v>59</v>
      </c>
    </row>
    <row r="57" spans="2:14" ht="8.1" customHeight="1" x14ac:dyDescent="0.25">
      <c r="D57" s="24"/>
      <c r="E57" s="22"/>
      <c r="F57" s="170"/>
      <c r="G57" s="22"/>
      <c r="H57" s="22"/>
      <c r="I57" s="22"/>
    </row>
    <row r="58" spans="2:14" ht="15" customHeight="1" x14ac:dyDescent="0.25">
      <c r="B58" s="2" t="s">
        <v>14</v>
      </c>
      <c r="D58" s="3">
        <v>2022</v>
      </c>
      <c r="E58" s="21">
        <v>45</v>
      </c>
      <c r="G58" s="21">
        <f>SUM(H58:I58)</f>
        <v>91</v>
      </c>
      <c r="H58" s="21">
        <v>73</v>
      </c>
      <c r="I58" s="21">
        <v>18</v>
      </c>
      <c r="L58" s="22"/>
      <c r="M58" s="158"/>
      <c r="N58" s="159"/>
    </row>
    <row r="59" spans="2:14" ht="15" customHeight="1" x14ac:dyDescent="0.25">
      <c r="D59" s="3">
        <v>2023</v>
      </c>
      <c r="E59" s="21">
        <v>120</v>
      </c>
      <c r="G59" s="21">
        <f t="shared" ref="G59:G60" si="12">SUM(H59:I59)</f>
        <v>140</v>
      </c>
      <c r="H59" s="21">
        <v>119</v>
      </c>
      <c r="I59" s="21">
        <v>21</v>
      </c>
      <c r="L59" s="22"/>
      <c r="M59" s="158"/>
      <c r="N59" s="158"/>
    </row>
    <row r="60" spans="2:14" ht="15" customHeight="1" x14ac:dyDescent="0.25">
      <c r="D60" s="3">
        <v>2024</v>
      </c>
      <c r="E60" s="21">
        <v>236</v>
      </c>
      <c r="G60" s="21">
        <f t="shared" si="12"/>
        <v>160</v>
      </c>
      <c r="H60" s="21">
        <v>127</v>
      </c>
      <c r="I60" s="21">
        <v>33</v>
      </c>
    </row>
    <row r="61" spans="2:14" ht="8.1" customHeight="1" x14ac:dyDescent="0.25">
      <c r="D61" s="24"/>
      <c r="E61" s="22"/>
      <c r="F61" s="170"/>
      <c r="G61" s="22"/>
      <c r="H61" s="22"/>
      <c r="I61" s="22"/>
    </row>
    <row r="62" spans="2:14" ht="15" customHeight="1" x14ac:dyDescent="0.25">
      <c r="B62" s="2" t="s">
        <v>15</v>
      </c>
      <c r="D62" s="3">
        <v>2022</v>
      </c>
      <c r="E62" s="21">
        <v>98</v>
      </c>
      <c r="G62" s="21">
        <f>SUM(H62:I62)</f>
        <v>56</v>
      </c>
      <c r="H62" s="21">
        <v>46</v>
      </c>
      <c r="I62" s="21">
        <v>10</v>
      </c>
    </row>
    <row r="63" spans="2:14" ht="15" customHeight="1" x14ac:dyDescent="0.25">
      <c r="D63" s="3">
        <v>2023</v>
      </c>
      <c r="E63" s="21">
        <v>140</v>
      </c>
      <c r="G63" s="21">
        <f t="shared" ref="G63:G64" si="13">SUM(H63:I63)</f>
        <v>110</v>
      </c>
      <c r="H63" s="21">
        <v>89</v>
      </c>
      <c r="I63" s="21">
        <v>21</v>
      </c>
    </row>
    <row r="64" spans="2:14" ht="15" customHeight="1" x14ac:dyDescent="0.25">
      <c r="D64" s="3">
        <v>2024</v>
      </c>
      <c r="E64" s="21">
        <v>192</v>
      </c>
      <c r="G64" s="21">
        <f t="shared" si="13"/>
        <v>163</v>
      </c>
      <c r="H64" s="21">
        <v>124</v>
      </c>
      <c r="I64" s="21">
        <v>39</v>
      </c>
    </row>
    <row r="65" spans="1:14" ht="8.1" customHeight="1" x14ac:dyDescent="0.25">
      <c r="D65" s="24"/>
      <c r="E65" s="22"/>
      <c r="F65" s="170"/>
      <c r="G65" s="22"/>
      <c r="H65" s="22"/>
      <c r="I65" s="22"/>
    </row>
    <row r="66" spans="1:14" ht="15" customHeight="1" x14ac:dyDescent="0.25">
      <c r="B66" s="2" t="s">
        <v>16</v>
      </c>
      <c r="D66" s="3">
        <v>2022</v>
      </c>
      <c r="E66" s="21">
        <v>127</v>
      </c>
      <c r="G66" s="21">
        <f>SUM(H66:I66)</f>
        <v>219</v>
      </c>
      <c r="H66" s="21">
        <v>147</v>
      </c>
      <c r="I66" s="21">
        <v>72</v>
      </c>
    </row>
    <row r="67" spans="1:14" ht="15" customHeight="1" x14ac:dyDescent="0.25">
      <c r="D67" s="3">
        <v>2023</v>
      </c>
      <c r="E67" s="21">
        <v>203</v>
      </c>
      <c r="G67" s="21">
        <f t="shared" ref="G67:G68" si="14">SUM(H67:I67)</f>
        <v>344</v>
      </c>
      <c r="H67" s="21">
        <v>253</v>
      </c>
      <c r="I67" s="21">
        <v>91</v>
      </c>
    </row>
    <row r="68" spans="1:14" ht="15" customHeight="1" x14ac:dyDescent="0.25">
      <c r="D68" s="3">
        <v>2024</v>
      </c>
      <c r="E68" s="21">
        <v>617</v>
      </c>
      <c r="G68" s="21">
        <f t="shared" si="14"/>
        <v>548</v>
      </c>
      <c r="H68" s="21">
        <v>386</v>
      </c>
      <c r="I68" s="21">
        <v>162</v>
      </c>
    </row>
    <row r="69" spans="1:14" ht="8.1" customHeight="1" x14ac:dyDescent="0.25">
      <c r="D69" s="24"/>
      <c r="E69" s="22"/>
      <c r="F69" s="170"/>
      <c r="G69" s="22"/>
      <c r="H69" s="22"/>
      <c r="I69" s="22"/>
    </row>
    <row r="70" spans="1:14" ht="15" customHeight="1" x14ac:dyDescent="0.25">
      <c r="B70" s="2" t="s">
        <v>17</v>
      </c>
      <c r="D70" s="3">
        <v>2022</v>
      </c>
      <c r="E70" s="21">
        <v>11</v>
      </c>
      <c r="G70" s="21">
        <f>SUM(H70:I70)</f>
        <v>30</v>
      </c>
      <c r="H70" s="21">
        <v>21</v>
      </c>
      <c r="I70" s="21">
        <v>9</v>
      </c>
    </row>
    <row r="71" spans="1:14" ht="15" customHeight="1" x14ac:dyDescent="0.25">
      <c r="D71" s="3">
        <v>2023</v>
      </c>
      <c r="E71" s="21">
        <v>16</v>
      </c>
      <c r="G71" s="21">
        <f t="shared" ref="G71:G72" si="15">SUM(H71:I71)</f>
        <v>29</v>
      </c>
      <c r="H71" s="21">
        <v>22</v>
      </c>
      <c r="I71" s="21">
        <v>7</v>
      </c>
    </row>
    <row r="72" spans="1:14" ht="15" customHeight="1" x14ac:dyDescent="0.25">
      <c r="D72" s="3">
        <v>2024</v>
      </c>
      <c r="E72" s="21">
        <v>76</v>
      </c>
      <c r="G72" s="21">
        <f t="shared" si="15"/>
        <v>52</v>
      </c>
      <c r="H72" s="21">
        <v>39</v>
      </c>
      <c r="I72" s="21">
        <v>13</v>
      </c>
    </row>
    <row r="73" spans="1:14" ht="8.1" customHeight="1" x14ac:dyDescent="0.25">
      <c r="D73" s="24"/>
      <c r="E73" s="22"/>
      <c r="F73" s="170"/>
      <c r="G73" s="22"/>
      <c r="H73" s="22"/>
      <c r="I73" s="22"/>
    </row>
    <row r="74" spans="1:14" ht="15" customHeight="1" x14ac:dyDescent="0.25">
      <c r="B74" s="2" t="s">
        <v>146</v>
      </c>
      <c r="D74" s="3">
        <v>2022</v>
      </c>
      <c r="E74" s="21">
        <v>37</v>
      </c>
      <c r="G74" s="21">
        <f>SUM(H74:I74)</f>
        <v>147</v>
      </c>
      <c r="H74" s="21">
        <v>100</v>
      </c>
      <c r="I74" s="21">
        <v>47</v>
      </c>
    </row>
    <row r="75" spans="1:14" ht="15" customHeight="1" x14ac:dyDescent="0.25">
      <c r="D75" s="3">
        <v>2023</v>
      </c>
      <c r="E75" s="21">
        <v>60</v>
      </c>
      <c r="G75" s="21">
        <f t="shared" ref="G75:G76" si="16">SUM(H75:I75)</f>
        <v>246</v>
      </c>
      <c r="H75" s="21">
        <v>170</v>
      </c>
      <c r="I75" s="21">
        <v>76</v>
      </c>
    </row>
    <row r="76" spans="1:14" ht="15" customHeight="1" x14ac:dyDescent="0.25">
      <c r="A76" s="13"/>
      <c r="B76" s="26"/>
      <c r="C76" s="26"/>
      <c r="D76" s="3">
        <v>2024</v>
      </c>
      <c r="E76" s="21">
        <v>763</v>
      </c>
      <c r="G76" s="21">
        <f t="shared" si="16"/>
        <v>453</v>
      </c>
      <c r="H76" s="21">
        <v>319</v>
      </c>
      <c r="I76" s="21">
        <v>134</v>
      </c>
      <c r="J76" s="148"/>
    </row>
    <row r="77" spans="1:14" ht="8.1" customHeight="1" thickBot="1" x14ac:dyDescent="0.3">
      <c r="A77" s="27"/>
      <c r="B77" s="28"/>
      <c r="C77" s="28"/>
      <c r="D77" s="29"/>
      <c r="E77" s="79"/>
      <c r="F77" s="79"/>
      <c r="G77" s="79"/>
      <c r="H77" s="79"/>
      <c r="I77" s="79"/>
      <c r="J77" s="151"/>
    </row>
    <row r="78" spans="1:14" s="34" customFormat="1" x14ac:dyDescent="0.25">
      <c r="A78" s="30"/>
      <c r="B78" s="31"/>
      <c r="C78" s="31"/>
      <c r="D78" s="32"/>
      <c r="E78" s="152"/>
      <c r="F78" s="152"/>
      <c r="G78" s="152"/>
      <c r="H78" s="152"/>
      <c r="I78" s="152"/>
      <c r="J78" s="153" t="s">
        <v>28</v>
      </c>
      <c r="K78" s="154"/>
      <c r="L78" s="154"/>
      <c r="M78" s="154"/>
      <c r="N78" s="154"/>
    </row>
    <row r="79" spans="1:14" s="30" customFormat="1" x14ac:dyDescent="0.25">
      <c r="A79" s="31" t="s">
        <v>147</v>
      </c>
      <c r="B79" s="31"/>
      <c r="C79" s="31"/>
      <c r="D79" s="32"/>
      <c r="E79" s="152"/>
      <c r="F79" s="152"/>
      <c r="G79" s="152"/>
      <c r="H79" s="152"/>
      <c r="I79" s="152"/>
      <c r="J79" s="155" t="s">
        <v>29</v>
      </c>
      <c r="K79" s="156"/>
      <c r="L79" s="156"/>
      <c r="M79" s="156"/>
      <c r="N79" s="156"/>
    </row>
    <row r="80" spans="1:14" x14ac:dyDescent="0.25">
      <c r="A80" s="31" t="s">
        <v>148</v>
      </c>
    </row>
    <row r="81" spans="1:1" x14ac:dyDescent="0.25">
      <c r="A81" s="31" t="s">
        <v>149</v>
      </c>
    </row>
  </sheetData>
  <mergeCells count="3">
    <mergeCell ref="G12:I12"/>
    <mergeCell ref="G13:I13"/>
    <mergeCell ref="C9:I9"/>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62E8-14A4-4F5E-9FF7-D644B1D973FC}">
  <sheetPr codeName="Sheet23"/>
  <dimension ref="A1:N58"/>
  <sheetViews>
    <sheetView showGridLines="0" view="pageBreakPreview" zoomScaleNormal="90" zoomScaleSheetLayoutView="100" workbookViewId="0">
      <selection activeCell="A11" sqref="A11:XFD11"/>
    </sheetView>
  </sheetViews>
  <sheetFormatPr defaultColWidth="9.140625" defaultRowHeight="13.5" x14ac:dyDescent="0.25"/>
  <cols>
    <col min="1" max="1" width="1.7109375" style="1" customWidth="1"/>
    <col min="2" max="2" width="13" style="2" customWidth="1"/>
    <col min="3" max="3" width="9.5703125" style="2" customWidth="1"/>
    <col min="4" max="4" width="15.140625" style="3" customWidth="1"/>
    <col min="5" max="7" width="19.710937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 customFormat="1" ht="15" customHeight="1" x14ac:dyDescent="0.25">
      <c r="B8" s="8" t="s">
        <v>232</v>
      </c>
      <c r="C8" s="9" t="s">
        <v>156</v>
      </c>
      <c r="D8" s="10"/>
      <c r="E8" s="134"/>
      <c r="F8" s="134"/>
      <c r="G8" s="134"/>
      <c r="H8" s="135"/>
      <c r="I8" s="136"/>
      <c r="J8" s="136"/>
      <c r="K8" s="136"/>
      <c r="L8" s="136"/>
      <c r="M8" s="136"/>
      <c r="N8" s="136"/>
    </row>
    <row r="9" spans="1:14" s="11" customFormat="1" ht="16.5" customHeight="1" x14ac:dyDescent="0.25">
      <c r="B9" s="12" t="s">
        <v>233</v>
      </c>
      <c r="C9" s="56" t="s">
        <v>76</v>
      </c>
      <c r="D9" s="39"/>
      <c r="E9" s="137"/>
      <c r="F9" s="137"/>
      <c r="G9" s="137"/>
      <c r="H9" s="138"/>
      <c r="I9" s="138"/>
      <c r="J9" s="138"/>
      <c r="K9" s="138"/>
      <c r="L9" s="138"/>
      <c r="M9" s="138"/>
      <c r="N9" s="138"/>
    </row>
    <row r="10" spans="1:14" ht="8.1" customHeight="1" x14ac:dyDescent="0.25"/>
    <row r="11" spans="1:14" ht="19.5" customHeight="1" thickBot="1" x14ac:dyDescent="0.3">
      <c r="E11" s="3"/>
      <c r="F11" s="3"/>
      <c r="G11" s="3"/>
      <c r="H11" s="6" t="s">
        <v>297</v>
      </c>
      <c r="I11" s="1"/>
      <c r="J11" s="1"/>
      <c r="K11" s="1"/>
      <c r="L11" s="1"/>
      <c r="M11" s="1"/>
      <c r="N11" s="1"/>
    </row>
    <row r="12" spans="1:14" ht="4.5" customHeight="1" thickTop="1" x14ac:dyDescent="0.25">
      <c r="A12" s="40"/>
      <c r="B12" s="41"/>
      <c r="C12" s="41"/>
      <c r="D12" s="42"/>
      <c r="E12" s="139"/>
      <c r="F12" s="139"/>
      <c r="G12" s="139"/>
      <c r="H12" s="140"/>
    </row>
    <row r="13" spans="1:14" ht="15" customHeight="1" x14ac:dyDescent="0.2">
      <c r="A13" s="43"/>
      <c r="B13" s="63" t="s">
        <v>32</v>
      </c>
      <c r="C13" s="45"/>
      <c r="D13" s="61" t="s">
        <v>1</v>
      </c>
      <c r="E13" s="144" t="s">
        <v>20</v>
      </c>
      <c r="F13" s="144" t="s">
        <v>21</v>
      </c>
      <c r="G13" s="144" t="s">
        <v>22</v>
      </c>
      <c r="H13" s="142"/>
    </row>
    <row r="14" spans="1:14" ht="15" customHeight="1" x14ac:dyDescent="0.25">
      <c r="A14" s="43"/>
      <c r="B14" s="64" t="s">
        <v>33</v>
      </c>
      <c r="C14" s="45"/>
      <c r="D14" s="49" t="s">
        <v>3</v>
      </c>
      <c r="E14" s="145" t="s">
        <v>23</v>
      </c>
      <c r="F14" s="145" t="s">
        <v>24</v>
      </c>
      <c r="G14" s="145" t="s">
        <v>25</v>
      </c>
      <c r="H14" s="142"/>
    </row>
    <row r="15" spans="1:14" s="13" customFormat="1" ht="8.1" customHeight="1" x14ac:dyDescent="0.25">
      <c r="A15" s="51"/>
      <c r="B15" s="52"/>
      <c r="C15" s="51"/>
      <c r="D15" s="53"/>
      <c r="E15" s="146"/>
      <c r="F15" s="146"/>
      <c r="G15" s="146"/>
      <c r="H15" s="147"/>
      <c r="I15" s="148"/>
      <c r="J15" s="148"/>
      <c r="K15" s="148"/>
      <c r="L15" s="148"/>
      <c r="M15" s="148"/>
      <c r="N15" s="148"/>
    </row>
    <row r="16" spans="1:14" ht="8.1" customHeight="1" x14ac:dyDescent="0.25">
      <c r="A16" s="13"/>
      <c r="B16" s="14"/>
      <c r="C16" s="14"/>
      <c r="D16" s="15"/>
      <c r="E16" s="149"/>
      <c r="F16" s="149"/>
      <c r="G16" s="149"/>
      <c r="H16" s="148"/>
    </row>
    <row r="17" spans="1:8" ht="15" customHeight="1" x14ac:dyDescent="0.25">
      <c r="A17" s="13"/>
      <c r="B17" s="14" t="s">
        <v>20</v>
      </c>
      <c r="C17" s="17"/>
      <c r="D17" s="18">
        <v>2022</v>
      </c>
      <c r="E17" s="58">
        <f>SUM(E21,E25,E29,E33,E37,E41,E45,E49,E53)</f>
        <v>919</v>
      </c>
      <c r="F17" s="58">
        <f t="shared" ref="F17:G17" si="0">SUM(F21,F25,F29,F33,F37,F41,F45,F49,F53)</f>
        <v>681</v>
      </c>
      <c r="G17" s="58">
        <f t="shared" si="0"/>
        <v>238</v>
      </c>
      <c r="H17" s="148"/>
    </row>
    <row r="18" spans="1:8" ht="15" customHeight="1" x14ac:dyDescent="0.25">
      <c r="B18" s="62" t="s">
        <v>23</v>
      </c>
      <c r="C18" s="19"/>
      <c r="D18" s="18">
        <v>2023</v>
      </c>
      <c r="E18" s="58">
        <f t="shared" ref="E18:G19" si="1">SUM(E22,E26,E30,E34,E38,E42,E46,E50,E54)</f>
        <v>1449</v>
      </c>
      <c r="F18" s="58">
        <f t="shared" si="1"/>
        <v>1092</v>
      </c>
      <c r="G18" s="58">
        <f t="shared" si="1"/>
        <v>357</v>
      </c>
    </row>
    <row r="19" spans="1:8" ht="15" customHeight="1" x14ac:dyDescent="0.25">
      <c r="B19" s="19"/>
      <c r="C19" s="19"/>
      <c r="D19" s="18">
        <v>2024</v>
      </c>
      <c r="E19" s="58">
        <f t="shared" si="1"/>
        <v>2322</v>
      </c>
      <c r="F19" s="58">
        <f t="shared" si="1"/>
        <v>1665</v>
      </c>
      <c r="G19" s="58">
        <f t="shared" si="1"/>
        <v>657</v>
      </c>
    </row>
    <row r="20" spans="1:8" ht="8.1" customHeight="1" x14ac:dyDescent="0.25">
      <c r="D20" s="18"/>
      <c r="E20" s="59"/>
      <c r="F20" s="59"/>
      <c r="G20" s="59"/>
    </row>
    <row r="21" spans="1:8" ht="15" customHeight="1" x14ac:dyDescent="0.25">
      <c r="B21" s="19" t="s">
        <v>35</v>
      </c>
      <c r="D21" s="3">
        <v>2022</v>
      </c>
      <c r="E21" s="21">
        <f t="shared" ref="E21:E23" si="2">SUM(F21:G21)</f>
        <v>6</v>
      </c>
      <c r="F21" s="60">
        <v>3</v>
      </c>
      <c r="G21" s="60">
        <v>3</v>
      </c>
    </row>
    <row r="22" spans="1:8" ht="15" customHeight="1" x14ac:dyDescent="0.25">
      <c r="B22" s="62" t="s">
        <v>34</v>
      </c>
      <c r="D22" s="3">
        <v>2023</v>
      </c>
      <c r="E22" s="21">
        <f t="shared" si="2"/>
        <v>2</v>
      </c>
      <c r="F22" s="60">
        <v>1</v>
      </c>
      <c r="G22" s="60">
        <v>1</v>
      </c>
    </row>
    <row r="23" spans="1:8" ht="15" customHeight="1" x14ac:dyDescent="0.25">
      <c r="D23" s="3">
        <v>2024</v>
      </c>
      <c r="E23" s="21">
        <f t="shared" si="2"/>
        <v>7</v>
      </c>
      <c r="F23" s="60">
        <v>6</v>
      </c>
      <c r="G23" s="60">
        <v>1</v>
      </c>
    </row>
    <row r="24" spans="1:8" ht="8.1" customHeight="1" x14ac:dyDescent="0.25">
      <c r="D24" s="24"/>
      <c r="E24" s="22"/>
      <c r="F24" s="22"/>
      <c r="G24" s="22"/>
    </row>
    <row r="25" spans="1:8" ht="15" customHeight="1" x14ac:dyDescent="0.25">
      <c r="B25" s="19" t="s">
        <v>36</v>
      </c>
      <c r="D25" s="3">
        <v>2022</v>
      </c>
      <c r="E25" s="21">
        <f>SUM(F25:G25)</f>
        <v>5</v>
      </c>
      <c r="F25" s="60">
        <v>3</v>
      </c>
      <c r="G25" s="60">
        <v>2</v>
      </c>
    </row>
    <row r="26" spans="1:8" ht="15" customHeight="1" x14ac:dyDescent="0.25">
      <c r="B26" s="62" t="s">
        <v>37</v>
      </c>
      <c r="D26" s="3">
        <v>2023</v>
      </c>
      <c r="E26" s="21">
        <f t="shared" ref="E26:E27" si="3">SUM(F26:G26)</f>
        <v>4</v>
      </c>
      <c r="F26" s="60">
        <v>3</v>
      </c>
      <c r="G26" s="60">
        <v>1</v>
      </c>
    </row>
    <row r="27" spans="1:8" ht="15" customHeight="1" x14ac:dyDescent="0.25">
      <c r="D27" s="3">
        <v>2024</v>
      </c>
      <c r="E27" s="21">
        <f t="shared" si="3"/>
        <v>20</v>
      </c>
      <c r="F27" s="60">
        <v>17</v>
      </c>
      <c r="G27" s="60">
        <v>3</v>
      </c>
    </row>
    <row r="28" spans="1:8" ht="8.1" customHeight="1" x14ac:dyDescent="0.25">
      <c r="D28" s="24"/>
      <c r="E28" s="22"/>
      <c r="F28" s="22"/>
      <c r="G28" s="22"/>
    </row>
    <row r="29" spans="1:8" ht="15" customHeight="1" x14ac:dyDescent="0.25">
      <c r="B29" s="19" t="s">
        <v>38</v>
      </c>
      <c r="D29" s="3">
        <v>2022</v>
      </c>
      <c r="E29" s="21">
        <f>SUM(F29:G29)</f>
        <v>24</v>
      </c>
      <c r="F29" s="60">
        <v>19</v>
      </c>
      <c r="G29" s="60">
        <v>5</v>
      </c>
    </row>
    <row r="30" spans="1:8" ht="15" customHeight="1" x14ac:dyDescent="0.25">
      <c r="B30" s="62" t="s">
        <v>39</v>
      </c>
      <c r="D30" s="3">
        <v>2023</v>
      </c>
      <c r="E30" s="21">
        <f t="shared" ref="E30:E31" si="4">SUM(F30:G30)</f>
        <v>15</v>
      </c>
      <c r="F30" s="60">
        <v>14</v>
      </c>
      <c r="G30" s="60">
        <v>1</v>
      </c>
    </row>
    <row r="31" spans="1:8" ht="15" customHeight="1" x14ac:dyDescent="0.25">
      <c r="D31" s="3">
        <v>2024</v>
      </c>
      <c r="E31" s="21">
        <f t="shared" si="4"/>
        <v>44</v>
      </c>
      <c r="F31" s="60">
        <v>31</v>
      </c>
      <c r="G31" s="60">
        <v>13</v>
      </c>
    </row>
    <row r="32" spans="1:8" ht="8.1" customHeight="1" x14ac:dyDescent="0.25">
      <c r="D32" s="24"/>
      <c r="E32" s="22"/>
      <c r="F32" s="22"/>
      <c r="G32" s="22"/>
    </row>
    <row r="33" spans="1:14" ht="15" customHeight="1" x14ac:dyDescent="0.25">
      <c r="B33" s="19" t="s">
        <v>40</v>
      </c>
      <c r="D33" s="3">
        <v>2022</v>
      </c>
      <c r="E33" s="21">
        <f>SUM(F33:G33)</f>
        <v>380</v>
      </c>
      <c r="F33" s="60">
        <v>297</v>
      </c>
      <c r="G33" s="60">
        <v>83</v>
      </c>
    </row>
    <row r="34" spans="1:14" ht="15" customHeight="1" x14ac:dyDescent="0.25">
      <c r="B34" s="62" t="s">
        <v>41</v>
      </c>
      <c r="D34" s="3">
        <v>2023</v>
      </c>
      <c r="E34" s="21">
        <f t="shared" ref="E34:E35" si="5">SUM(F34:G34)</f>
        <v>151</v>
      </c>
      <c r="F34" s="60">
        <v>118</v>
      </c>
      <c r="G34" s="60">
        <v>33</v>
      </c>
    </row>
    <row r="35" spans="1:14" s="2" customFormat="1" ht="15" customHeight="1" x14ac:dyDescent="0.25">
      <c r="A35" s="1"/>
      <c r="D35" s="3">
        <v>2024</v>
      </c>
      <c r="E35" s="21">
        <f t="shared" si="5"/>
        <v>469</v>
      </c>
      <c r="F35" s="60">
        <v>350</v>
      </c>
      <c r="G35" s="60">
        <v>119</v>
      </c>
      <c r="H35" s="20"/>
      <c r="I35" s="20"/>
      <c r="J35" s="150"/>
      <c r="K35" s="150"/>
      <c r="L35" s="150"/>
      <c r="M35" s="150"/>
      <c r="N35" s="150"/>
    </row>
    <row r="36" spans="1:14" ht="8.1" customHeight="1" x14ac:dyDescent="0.25">
      <c r="D36" s="24"/>
      <c r="E36" s="22"/>
      <c r="F36" s="22"/>
      <c r="G36" s="22"/>
    </row>
    <row r="37" spans="1:14" ht="15" customHeight="1" x14ac:dyDescent="0.25">
      <c r="A37" s="2"/>
      <c r="B37" s="19" t="s">
        <v>42</v>
      </c>
      <c r="D37" s="3">
        <v>2022</v>
      </c>
      <c r="E37" s="21">
        <f>SUM(F37:G37)</f>
        <v>260</v>
      </c>
      <c r="F37" s="60">
        <v>197</v>
      </c>
      <c r="G37" s="60">
        <v>63</v>
      </c>
    </row>
    <row r="38" spans="1:14" ht="15" customHeight="1" x14ac:dyDescent="0.25">
      <c r="B38" s="62" t="s">
        <v>43</v>
      </c>
      <c r="D38" s="3">
        <v>2023</v>
      </c>
      <c r="E38" s="21">
        <f t="shared" ref="E38:E39" si="6">SUM(F38:G38)</f>
        <v>1175</v>
      </c>
      <c r="F38" s="60">
        <v>892</v>
      </c>
      <c r="G38" s="60">
        <v>283</v>
      </c>
    </row>
    <row r="39" spans="1:14" ht="15" customHeight="1" x14ac:dyDescent="0.25">
      <c r="D39" s="3">
        <v>2024</v>
      </c>
      <c r="E39" s="21">
        <f t="shared" si="6"/>
        <v>1481</v>
      </c>
      <c r="F39" s="60">
        <v>1052</v>
      </c>
      <c r="G39" s="60">
        <v>429</v>
      </c>
    </row>
    <row r="40" spans="1:14" ht="8.1" customHeight="1" x14ac:dyDescent="0.25">
      <c r="D40" s="24"/>
      <c r="E40" s="22"/>
      <c r="F40" s="22"/>
      <c r="G40" s="22"/>
    </row>
    <row r="41" spans="1:14" ht="15" customHeight="1" x14ac:dyDescent="0.25">
      <c r="B41" s="19" t="s">
        <v>44</v>
      </c>
      <c r="D41" s="3">
        <v>2022</v>
      </c>
      <c r="E41" s="21">
        <f>SUM(F41:G41)</f>
        <v>170</v>
      </c>
      <c r="F41" s="60">
        <v>108</v>
      </c>
      <c r="G41" s="60">
        <v>62</v>
      </c>
    </row>
    <row r="42" spans="1:14" ht="15" customHeight="1" x14ac:dyDescent="0.25">
      <c r="B42" s="62" t="s">
        <v>45</v>
      </c>
      <c r="D42" s="3">
        <v>2023</v>
      </c>
      <c r="E42" s="21">
        <f t="shared" ref="E42:E43" si="7">SUM(F42:G42)</f>
        <v>59</v>
      </c>
      <c r="F42" s="60">
        <v>40</v>
      </c>
      <c r="G42" s="60">
        <v>19</v>
      </c>
    </row>
    <row r="43" spans="1:14" ht="15" customHeight="1" x14ac:dyDescent="0.25">
      <c r="D43" s="3">
        <v>2024</v>
      </c>
      <c r="E43" s="21">
        <f t="shared" si="7"/>
        <v>199</v>
      </c>
      <c r="F43" s="60">
        <v>138</v>
      </c>
      <c r="G43" s="60">
        <v>61</v>
      </c>
    </row>
    <row r="44" spans="1:14" ht="8.1" customHeight="1" x14ac:dyDescent="0.25">
      <c r="D44" s="24"/>
      <c r="E44" s="22"/>
      <c r="F44" s="22"/>
      <c r="G44" s="22"/>
    </row>
    <row r="45" spans="1:14" ht="15" customHeight="1" x14ac:dyDescent="0.25">
      <c r="B45" s="19" t="s">
        <v>46</v>
      </c>
      <c r="D45" s="3">
        <v>2022</v>
      </c>
      <c r="E45" s="21">
        <f>SUM(F45:G45)</f>
        <v>51</v>
      </c>
      <c r="F45" s="60">
        <v>37</v>
      </c>
      <c r="G45" s="60">
        <v>14</v>
      </c>
    </row>
    <row r="46" spans="1:14" ht="15" customHeight="1" x14ac:dyDescent="0.25">
      <c r="B46" s="62" t="s">
        <v>47</v>
      </c>
      <c r="D46" s="3">
        <v>2023</v>
      </c>
      <c r="E46" s="21">
        <f t="shared" ref="E46:E47" si="8">SUM(F46:G46)</f>
        <v>29</v>
      </c>
      <c r="F46" s="60">
        <v>15</v>
      </c>
      <c r="G46" s="60">
        <v>14</v>
      </c>
    </row>
    <row r="47" spans="1:14" ht="15" customHeight="1" x14ac:dyDescent="0.25">
      <c r="D47" s="3">
        <v>2024</v>
      </c>
      <c r="E47" s="21">
        <f t="shared" si="8"/>
        <v>63</v>
      </c>
      <c r="F47" s="60">
        <v>43</v>
      </c>
      <c r="G47" s="60">
        <v>20</v>
      </c>
    </row>
    <row r="48" spans="1:14" ht="8.1" customHeight="1" x14ac:dyDescent="0.25">
      <c r="D48" s="24"/>
      <c r="E48" s="22"/>
      <c r="F48" s="22"/>
      <c r="G48" s="22"/>
    </row>
    <row r="49" spans="1:14" ht="15" customHeight="1" x14ac:dyDescent="0.2">
      <c r="B49" s="65" t="s">
        <v>150</v>
      </c>
      <c r="D49" s="3">
        <v>2022</v>
      </c>
      <c r="E49" s="21">
        <f>SUM(F49:G49)</f>
        <v>15</v>
      </c>
      <c r="F49" s="60">
        <v>9</v>
      </c>
      <c r="G49" s="60">
        <v>6</v>
      </c>
    </row>
    <row r="50" spans="1:14" ht="15" customHeight="1" x14ac:dyDescent="0.25">
      <c r="B50" s="62" t="s">
        <v>250</v>
      </c>
      <c r="D50" s="3">
        <v>2023</v>
      </c>
      <c r="E50" s="21">
        <f t="shared" ref="E50:E51" si="9">SUM(F50:G50)</f>
        <v>8</v>
      </c>
      <c r="F50" s="60">
        <v>3</v>
      </c>
      <c r="G50" s="60">
        <v>5</v>
      </c>
    </row>
    <row r="51" spans="1:14" ht="15" customHeight="1" x14ac:dyDescent="0.25">
      <c r="D51" s="3">
        <v>2024</v>
      </c>
      <c r="E51" s="21">
        <f t="shared" si="9"/>
        <v>27</v>
      </c>
      <c r="F51" s="60">
        <v>19</v>
      </c>
      <c r="G51" s="60">
        <v>8</v>
      </c>
    </row>
    <row r="52" spans="1:14" ht="8.1" customHeight="1" x14ac:dyDescent="0.25">
      <c r="D52" s="24"/>
      <c r="E52" s="22"/>
      <c r="F52" s="22"/>
      <c r="G52" s="22"/>
    </row>
    <row r="53" spans="1:14" ht="15" customHeight="1" x14ac:dyDescent="0.2">
      <c r="B53" s="65" t="s">
        <v>48</v>
      </c>
      <c r="D53" s="3">
        <v>2022</v>
      </c>
      <c r="E53" s="21">
        <f>SUM(F53:G53)</f>
        <v>8</v>
      </c>
      <c r="F53" s="60">
        <v>8</v>
      </c>
      <c r="G53" s="60" t="s">
        <v>19</v>
      </c>
    </row>
    <row r="54" spans="1:14" ht="15" customHeight="1" x14ac:dyDescent="0.25">
      <c r="B54" s="62" t="s">
        <v>49</v>
      </c>
      <c r="D54" s="3">
        <v>2023</v>
      </c>
      <c r="E54" s="21">
        <f t="shared" ref="E54:E55" si="10">SUM(F54:G54)</f>
        <v>6</v>
      </c>
      <c r="F54" s="60">
        <v>6</v>
      </c>
      <c r="G54" s="60" t="s">
        <v>19</v>
      </c>
    </row>
    <row r="55" spans="1:14" ht="15" customHeight="1" x14ac:dyDescent="0.25">
      <c r="D55" s="3">
        <v>2024</v>
      </c>
      <c r="E55" s="21">
        <f t="shared" si="10"/>
        <v>12</v>
      </c>
      <c r="F55" s="60">
        <v>9</v>
      </c>
      <c r="G55" s="60">
        <v>3</v>
      </c>
    </row>
    <row r="56" spans="1:14" ht="8.1" customHeight="1" thickBot="1" x14ac:dyDescent="0.3">
      <c r="A56" s="27"/>
      <c r="B56" s="28"/>
      <c r="C56" s="28"/>
      <c r="D56" s="29"/>
      <c r="E56" s="79"/>
      <c r="F56" s="79"/>
      <c r="G56" s="79"/>
      <c r="H56" s="151"/>
    </row>
    <row r="57" spans="1:14" s="34" customFormat="1" x14ac:dyDescent="0.25">
      <c r="A57" s="30"/>
      <c r="B57" s="31"/>
      <c r="C57" s="31"/>
      <c r="D57" s="32"/>
      <c r="E57" s="152"/>
      <c r="F57" s="152"/>
      <c r="G57" s="152"/>
      <c r="H57" s="153" t="s">
        <v>28</v>
      </c>
      <c r="I57" s="154"/>
      <c r="J57" s="154"/>
      <c r="K57" s="154"/>
      <c r="L57" s="154"/>
      <c r="M57" s="154"/>
      <c r="N57" s="154"/>
    </row>
    <row r="58" spans="1:14" s="30" customFormat="1" x14ac:dyDescent="0.25">
      <c r="A58" s="35"/>
      <c r="B58" s="31"/>
      <c r="C58" s="31"/>
      <c r="D58" s="32"/>
      <c r="E58" s="152"/>
      <c r="F58" s="152"/>
      <c r="G58" s="152"/>
      <c r="H58" s="155" t="s">
        <v>29</v>
      </c>
      <c r="I58" s="156"/>
      <c r="J58" s="156"/>
      <c r="K58" s="156"/>
      <c r="L58" s="156"/>
      <c r="M58" s="156"/>
      <c r="N58"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E85A-CED3-461A-BD07-A86CD77D68C1}">
  <sheetPr codeName="Sheet24"/>
  <dimension ref="A1:N54"/>
  <sheetViews>
    <sheetView showGridLines="0" view="pageBreakPreview" zoomScaleNormal="90" zoomScaleSheetLayoutView="100" workbookViewId="0">
      <selection activeCell="A11" sqref="A11:XFD11"/>
    </sheetView>
  </sheetViews>
  <sheetFormatPr defaultColWidth="9.140625" defaultRowHeight="13.5" x14ac:dyDescent="0.25"/>
  <cols>
    <col min="1" max="1" width="1.7109375" style="1" customWidth="1"/>
    <col min="2" max="2" width="13.5703125" style="2" customWidth="1"/>
    <col min="3" max="3" width="9" style="2" customWidth="1"/>
    <col min="4" max="4" width="15.140625"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 customFormat="1" ht="15" customHeight="1" x14ac:dyDescent="0.25">
      <c r="B8" s="8" t="s">
        <v>234</v>
      </c>
      <c r="C8" s="9" t="s">
        <v>155</v>
      </c>
      <c r="D8" s="10"/>
      <c r="E8" s="134"/>
      <c r="F8" s="134"/>
      <c r="G8" s="134"/>
      <c r="H8" s="135"/>
      <c r="I8" s="136"/>
      <c r="J8" s="136"/>
      <c r="K8" s="136"/>
      <c r="L8" s="136"/>
      <c r="M8" s="136"/>
      <c r="N8" s="136"/>
    </row>
    <row r="9" spans="1:14" s="11" customFormat="1" ht="16.5" customHeight="1" x14ac:dyDescent="0.25">
      <c r="B9" s="12" t="s">
        <v>235</v>
      </c>
      <c r="C9" s="56" t="s">
        <v>77</v>
      </c>
      <c r="D9" s="39"/>
      <c r="E9" s="137"/>
      <c r="F9" s="137"/>
      <c r="G9" s="137"/>
      <c r="H9" s="138"/>
      <c r="I9" s="138"/>
      <c r="J9" s="138"/>
      <c r="K9" s="138"/>
      <c r="L9" s="138"/>
      <c r="M9" s="138"/>
      <c r="N9" s="138"/>
    </row>
    <row r="10" spans="1:14" ht="8.1" customHeight="1" x14ac:dyDescent="0.25"/>
    <row r="11" spans="1:14" ht="19.5" customHeight="1" thickBot="1" x14ac:dyDescent="0.3">
      <c r="E11" s="3"/>
      <c r="F11" s="3"/>
      <c r="G11" s="3"/>
      <c r="H11" s="6" t="s">
        <v>297</v>
      </c>
      <c r="I11" s="1"/>
      <c r="J11" s="1"/>
      <c r="K11" s="1"/>
      <c r="L11" s="1"/>
      <c r="M11" s="1"/>
      <c r="N11" s="1"/>
    </row>
    <row r="12" spans="1:14" ht="4.5" customHeight="1" thickTop="1" x14ac:dyDescent="0.25">
      <c r="A12" s="40"/>
      <c r="B12" s="41"/>
      <c r="C12" s="41"/>
      <c r="D12" s="42"/>
      <c r="E12" s="139"/>
      <c r="F12" s="139"/>
      <c r="G12" s="139"/>
      <c r="H12" s="140"/>
    </row>
    <row r="13" spans="1:14" ht="15" customHeight="1" x14ac:dyDescent="0.2">
      <c r="A13" s="43"/>
      <c r="B13" s="63" t="s">
        <v>64</v>
      </c>
      <c r="C13" s="45"/>
      <c r="D13" s="61" t="s">
        <v>1</v>
      </c>
      <c r="E13" s="144" t="s">
        <v>20</v>
      </c>
      <c r="F13" s="144" t="s">
        <v>21</v>
      </c>
      <c r="G13" s="144" t="s">
        <v>22</v>
      </c>
      <c r="H13" s="142"/>
    </row>
    <row r="14" spans="1:14" ht="15" customHeight="1" x14ac:dyDescent="0.25">
      <c r="A14" s="43"/>
      <c r="B14" s="64" t="s">
        <v>65</v>
      </c>
      <c r="C14" s="45"/>
      <c r="D14" s="49" t="s">
        <v>3</v>
      </c>
      <c r="E14" s="145" t="s">
        <v>23</v>
      </c>
      <c r="F14" s="145" t="s">
        <v>24</v>
      </c>
      <c r="G14" s="145" t="s">
        <v>25</v>
      </c>
      <c r="H14" s="142"/>
    </row>
    <row r="15" spans="1:14" s="13" customFormat="1" ht="8.1" customHeight="1" x14ac:dyDescent="0.25">
      <c r="A15" s="51"/>
      <c r="B15" s="52"/>
      <c r="C15" s="51"/>
      <c r="D15" s="53"/>
      <c r="E15" s="146"/>
      <c r="F15" s="146"/>
      <c r="G15" s="146"/>
      <c r="H15" s="147"/>
      <c r="I15" s="148"/>
      <c r="J15" s="148"/>
      <c r="K15" s="148"/>
      <c r="L15" s="148"/>
      <c r="M15" s="148"/>
      <c r="N15" s="148"/>
    </row>
    <row r="16" spans="1:14" ht="8.1" customHeight="1" x14ac:dyDescent="0.25">
      <c r="A16" s="13"/>
      <c r="B16" s="14"/>
      <c r="C16" s="14"/>
      <c r="D16" s="15"/>
      <c r="E16" s="149"/>
      <c r="F16" s="149"/>
      <c r="G16" s="149"/>
      <c r="H16" s="148"/>
    </row>
    <row r="17" spans="1:8" ht="15" customHeight="1" x14ac:dyDescent="0.2">
      <c r="A17" s="13"/>
      <c r="B17" s="72" t="s">
        <v>20</v>
      </c>
      <c r="C17" s="17"/>
      <c r="D17" s="18">
        <v>2022</v>
      </c>
      <c r="E17" s="58">
        <f t="shared" ref="E17:E19" si="0">SUM(F17:G17)</f>
        <v>919</v>
      </c>
      <c r="F17" s="58">
        <f>SUM(F21,F49)</f>
        <v>681</v>
      </c>
      <c r="G17" s="58">
        <f>SUM(G21,G49)</f>
        <v>238</v>
      </c>
      <c r="H17" s="148"/>
    </row>
    <row r="18" spans="1:8" ht="15" customHeight="1" x14ac:dyDescent="0.25">
      <c r="B18" s="62" t="s">
        <v>23</v>
      </c>
      <c r="C18" s="19"/>
      <c r="D18" s="18">
        <v>2023</v>
      </c>
      <c r="E18" s="58">
        <f t="shared" si="0"/>
        <v>1449</v>
      </c>
      <c r="F18" s="58">
        <f t="shared" ref="F18:G19" si="1">SUM(F22,F50)</f>
        <v>1092</v>
      </c>
      <c r="G18" s="58">
        <f t="shared" si="1"/>
        <v>357</v>
      </c>
    </row>
    <row r="19" spans="1:8" ht="15" customHeight="1" x14ac:dyDescent="0.25">
      <c r="B19" s="19"/>
      <c r="C19" s="19"/>
      <c r="D19" s="18">
        <v>2024</v>
      </c>
      <c r="E19" s="58">
        <f t="shared" si="0"/>
        <v>2322</v>
      </c>
      <c r="F19" s="58">
        <f t="shared" si="1"/>
        <v>1665</v>
      </c>
      <c r="G19" s="58">
        <f t="shared" si="1"/>
        <v>657</v>
      </c>
    </row>
    <row r="20" spans="1:8" ht="8.1" customHeight="1" x14ac:dyDescent="0.25">
      <c r="D20" s="18"/>
      <c r="E20" s="59"/>
      <c r="F20" s="59"/>
      <c r="G20" s="59"/>
    </row>
    <row r="21" spans="1:8" ht="15" customHeight="1" x14ac:dyDescent="0.2">
      <c r="B21" s="65" t="s">
        <v>50</v>
      </c>
      <c r="D21" s="3">
        <v>2022</v>
      </c>
      <c r="E21" s="21">
        <f t="shared" ref="E21:E23" si="2">SUM(F21:G21)</f>
        <v>800</v>
      </c>
      <c r="F21" s="60">
        <f>SUM(F25,F37,F41,F45)</f>
        <v>594</v>
      </c>
      <c r="G21" s="60">
        <f>SUM(G25,G37,G41,G45)</f>
        <v>206</v>
      </c>
    </row>
    <row r="22" spans="1:8" ht="15" customHeight="1" x14ac:dyDescent="0.25">
      <c r="B22" s="62" t="s">
        <v>51</v>
      </c>
      <c r="D22" s="3">
        <v>2023</v>
      </c>
      <c r="E22" s="21">
        <f t="shared" si="2"/>
        <v>1283</v>
      </c>
      <c r="F22" s="60">
        <f t="shared" ref="F22:G23" si="3">SUM(F26,F38,F42,F46)</f>
        <v>977</v>
      </c>
      <c r="G22" s="60">
        <f t="shared" si="3"/>
        <v>306</v>
      </c>
    </row>
    <row r="23" spans="1:8" ht="15" customHeight="1" x14ac:dyDescent="0.25">
      <c r="D23" s="3">
        <v>2024</v>
      </c>
      <c r="E23" s="21">
        <f t="shared" si="2"/>
        <v>1990</v>
      </c>
      <c r="F23" s="60">
        <f t="shared" si="3"/>
        <v>1427</v>
      </c>
      <c r="G23" s="60">
        <f t="shared" si="3"/>
        <v>563</v>
      </c>
    </row>
    <row r="24" spans="1:8" ht="8.1" customHeight="1" x14ac:dyDescent="0.25">
      <c r="D24" s="24"/>
      <c r="E24" s="22"/>
      <c r="F24" s="22"/>
      <c r="G24" s="22"/>
    </row>
    <row r="25" spans="1:8" ht="15" customHeight="1" x14ac:dyDescent="0.25">
      <c r="B25" s="66" t="s">
        <v>54</v>
      </c>
      <c r="D25" s="3">
        <v>2022</v>
      </c>
      <c r="E25" s="21">
        <f>SUM(F25:G25)</f>
        <v>465</v>
      </c>
      <c r="F25" s="60">
        <f>SUM(F29,F33)</f>
        <v>352</v>
      </c>
      <c r="G25" s="60">
        <f>SUM(G29,G33)</f>
        <v>113</v>
      </c>
    </row>
    <row r="26" spans="1:8" ht="15" customHeight="1" x14ac:dyDescent="0.25">
      <c r="B26" s="67"/>
      <c r="D26" s="3">
        <v>2023</v>
      </c>
      <c r="E26" s="21">
        <f t="shared" ref="E26:E27" si="4">SUM(F26:G26)</f>
        <v>812</v>
      </c>
      <c r="F26" s="60">
        <f t="shared" ref="F26:G27" si="5">SUM(F30,F34)</f>
        <v>639</v>
      </c>
      <c r="G26" s="60">
        <f t="shared" si="5"/>
        <v>173</v>
      </c>
    </row>
    <row r="27" spans="1:8" ht="15" customHeight="1" x14ac:dyDescent="0.25">
      <c r="D27" s="3">
        <v>2024</v>
      </c>
      <c r="E27" s="21">
        <f t="shared" si="4"/>
        <v>1210</v>
      </c>
      <c r="F27" s="60">
        <f t="shared" si="5"/>
        <v>884</v>
      </c>
      <c r="G27" s="60">
        <f t="shared" si="5"/>
        <v>326</v>
      </c>
    </row>
    <row r="28" spans="1:8" ht="8.1" customHeight="1" x14ac:dyDescent="0.25">
      <c r="D28" s="24"/>
      <c r="E28" s="22"/>
      <c r="F28" s="22"/>
      <c r="G28" s="22"/>
    </row>
    <row r="29" spans="1:8" ht="15" customHeight="1" x14ac:dyDescent="0.2">
      <c r="B29" s="71" t="s">
        <v>52</v>
      </c>
      <c r="D29" s="3">
        <v>2022</v>
      </c>
      <c r="E29" s="21">
        <f>SUM(F29:G29)</f>
        <v>373</v>
      </c>
      <c r="F29" s="21">
        <v>287</v>
      </c>
      <c r="G29" s="21">
        <v>86</v>
      </c>
    </row>
    <row r="30" spans="1:8" ht="15" customHeight="1" x14ac:dyDescent="0.25">
      <c r="B30" s="68" t="s">
        <v>53</v>
      </c>
      <c r="D30" s="3">
        <v>2023</v>
      </c>
      <c r="E30" s="21">
        <f t="shared" ref="E30:E31" si="6">SUM(F30:G30)</f>
        <v>657</v>
      </c>
      <c r="F30" s="21">
        <v>516</v>
      </c>
      <c r="G30" s="21">
        <v>141</v>
      </c>
    </row>
    <row r="31" spans="1:8" ht="15" customHeight="1" x14ac:dyDescent="0.25">
      <c r="B31" s="69"/>
      <c r="D31" s="3">
        <v>2024</v>
      </c>
      <c r="E31" s="21">
        <f t="shared" si="6"/>
        <v>1017</v>
      </c>
      <c r="F31" s="21">
        <v>740</v>
      </c>
      <c r="G31" s="21">
        <v>277</v>
      </c>
    </row>
    <row r="32" spans="1:8" ht="8.1" customHeight="1" x14ac:dyDescent="0.25">
      <c r="B32" s="69"/>
      <c r="D32" s="24"/>
      <c r="E32" s="22"/>
      <c r="F32" s="22"/>
      <c r="G32" s="22"/>
    </row>
    <row r="33" spans="1:14" ht="15" customHeight="1" x14ac:dyDescent="0.2">
      <c r="B33" s="71" t="s">
        <v>55</v>
      </c>
      <c r="D33" s="3">
        <v>2022</v>
      </c>
      <c r="E33" s="21">
        <f>SUM(F33:G33)</f>
        <v>92</v>
      </c>
      <c r="F33" s="21">
        <v>65</v>
      </c>
      <c r="G33" s="21">
        <v>27</v>
      </c>
    </row>
    <row r="34" spans="1:14" ht="15" customHeight="1" x14ac:dyDescent="0.25">
      <c r="B34" s="68" t="s">
        <v>56</v>
      </c>
      <c r="D34" s="3">
        <v>2023</v>
      </c>
      <c r="E34" s="21">
        <f t="shared" ref="E34:E35" si="7">SUM(F34:G34)</f>
        <v>155</v>
      </c>
      <c r="F34" s="21">
        <v>123</v>
      </c>
      <c r="G34" s="21">
        <v>32</v>
      </c>
    </row>
    <row r="35" spans="1:14" s="2" customFormat="1" ht="15" customHeight="1" x14ac:dyDescent="0.25">
      <c r="A35" s="1"/>
      <c r="D35" s="3">
        <v>2024</v>
      </c>
      <c r="E35" s="21">
        <f t="shared" si="7"/>
        <v>193</v>
      </c>
      <c r="F35" s="21">
        <v>144</v>
      </c>
      <c r="G35" s="21">
        <v>49</v>
      </c>
      <c r="H35" s="20"/>
      <c r="I35" s="20"/>
      <c r="J35" s="150"/>
      <c r="K35" s="150"/>
      <c r="L35" s="150"/>
      <c r="M35" s="150"/>
      <c r="N35" s="150"/>
    </row>
    <row r="36" spans="1:14" ht="8.1" customHeight="1" x14ac:dyDescent="0.25">
      <c r="D36" s="24"/>
      <c r="E36" s="22"/>
      <c r="F36" s="22"/>
      <c r="G36" s="22"/>
    </row>
    <row r="37" spans="1:14" ht="15" customHeight="1" x14ac:dyDescent="0.2">
      <c r="A37" s="2"/>
      <c r="B37" s="70" t="s">
        <v>57</v>
      </c>
      <c r="D37" s="3">
        <v>2022</v>
      </c>
      <c r="E37" s="21">
        <f>SUM(F37:G37)</f>
        <v>137</v>
      </c>
      <c r="F37" s="21">
        <v>96</v>
      </c>
      <c r="G37" s="21">
        <v>41</v>
      </c>
    </row>
    <row r="38" spans="1:14" ht="15" customHeight="1" x14ac:dyDescent="0.25">
      <c r="B38" s="67" t="s">
        <v>58</v>
      </c>
      <c r="D38" s="3">
        <v>2023</v>
      </c>
      <c r="E38" s="21">
        <f t="shared" ref="E38:E39" si="8">SUM(F38:G38)</f>
        <v>207</v>
      </c>
      <c r="F38" s="21">
        <v>141</v>
      </c>
      <c r="G38" s="21">
        <v>66</v>
      </c>
    </row>
    <row r="39" spans="1:14" ht="15" customHeight="1" x14ac:dyDescent="0.25">
      <c r="D39" s="3">
        <v>2024</v>
      </c>
      <c r="E39" s="21">
        <f t="shared" si="8"/>
        <v>371</v>
      </c>
      <c r="F39" s="21">
        <v>244</v>
      </c>
      <c r="G39" s="21">
        <v>127</v>
      </c>
    </row>
    <row r="40" spans="1:14" ht="8.1" customHeight="1" x14ac:dyDescent="0.25">
      <c r="D40" s="24"/>
      <c r="E40" s="22"/>
      <c r="F40" s="22"/>
      <c r="G40" s="22"/>
    </row>
    <row r="41" spans="1:14" ht="15" customHeight="1" x14ac:dyDescent="0.2">
      <c r="B41" s="70" t="s">
        <v>59</v>
      </c>
      <c r="D41" s="3">
        <v>2022</v>
      </c>
      <c r="E41" s="21">
        <f>SUM(F41:G41)</f>
        <v>146</v>
      </c>
      <c r="F41" s="21">
        <v>107</v>
      </c>
      <c r="G41" s="21">
        <v>39</v>
      </c>
    </row>
    <row r="42" spans="1:14" ht="15" customHeight="1" x14ac:dyDescent="0.25">
      <c r="B42" s="67" t="s">
        <v>152</v>
      </c>
      <c r="D42" s="3">
        <v>2023</v>
      </c>
      <c r="E42" s="21">
        <f t="shared" ref="E42:E43" si="9">SUM(F42:G42)</f>
        <v>193</v>
      </c>
      <c r="F42" s="21">
        <v>143</v>
      </c>
      <c r="G42" s="21">
        <v>50</v>
      </c>
    </row>
    <row r="43" spans="1:14" ht="15" customHeight="1" x14ac:dyDescent="0.25">
      <c r="D43" s="3">
        <v>2024</v>
      </c>
      <c r="E43" s="21">
        <f t="shared" si="9"/>
        <v>307</v>
      </c>
      <c r="F43" s="21">
        <v>222</v>
      </c>
      <c r="G43" s="21">
        <v>85</v>
      </c>
    </row>
    <row r="44" spans="1:14" ht="8.1" customHeight="1" x14ac:dyDescent="0.25">
      <c r="D44" s="24"/>
      <c r="E44" s="22"/>
      <c r="F44" s="22"/>
      <c r="G44" s="22"/>
    </row>
    <row r="45" spans="1:14" ht="15" customHeight="1" x14ac:dyDescent="0.2">
      <c r="B45" s="70" t="s">
        <v>60</v>
      </c>
      <c r="D45" s="3">
        <v>2022</v>
      </c>
      <c r="E45" s="21">
        <f>SUM(F45:G45)</f>
        <v>52</v>
      </c>
      <c r="F45" s="21">
        <v>39</v>
      </c>
      <c r="G45" s="21">
        <v>13</v>
      </c>
    </row>
    <row r="46" spans="1:14" ht="15" customHeight="1" x14ac:dyDescent="0.25">
      <c r="B46" s="67" t="s">
        <v>61</v>
      </c>
      <c r="D46" s="3">
        <v>2023</v>
      </c>
      <c r="E46" s="21">
        <f t="shared" ref="E46:E47" si="10">SUM(F46:G46)</f>
        <v>71</v>
      </c>
      <c r="F46" s="21">
        <v>54</v>
      </c>
      <c r="G46" s="21">
        <v>17</v>
      </c>
    </row>
    <row r="47" spans="1:14" ht="15" customHeight="1" x14ac:dyDescent="0.25">
      <c r="D47" s="3">
        <v>2024</v>
      </c>
      <c r="E47" s="21">
        <f t="shared" si="10"/>
        <v>102</v>
      </c>
      <c r="F47" s="21">
        <v>77</v>
      </c>
      <c r="G47" s="21">
        <v>25</v>
      </c>
    </row>
    <row r="48" spans="1:14" ht="8.1" customHeight="1" x14ac:dyDescent="0.25">
      <c r="D48" s="24"/>
      <c r="E48" s="22"/>
      <c r="F48" s="22"/>
      <c r="G48" s="22"/>
    </row>
    <row r="49" spans="1:14" ht="15" customHeight="1" x14ac:dyDescent="0.2">
      <c r="B49" s="65" t="s">
        <v>62</v>
      </c>
      <c r="D49" s="3">
        <v>2022</v>
      </c>
      <c r="E49" s="21">
        <f>SUM(F49:G49)</f>
        <v>119</v>
      </c>
      <c r="F49" s="21">
        <v>87</v>
      </c>
      <c r="G49" s="21">
        <v>32</v>
      </c>
    </row>
    <row r="50" spans="1:14" ht="15" customHeight="1" x14ac:dyDescent="0.25">
      <c r="B50" s="62" t="s">
        <v>63</v>
      </c>
      <c r="D50" s="3">
        <v>2023</v>
      </c>
      <c r="E50" s="21">
        <f t="shared" ref="E50:E51" si="11">SUM(F50:G50)</f>
        <v>166</v>
      </c>
      <c r="F50" s="21">
        <v>115</v>
      </c>
      <c r="G50" s="21">
        <v>51</v>
      </c>
    </row>
    <row r="51" spans="1:14" ht="15" customHeight="1" x14ac:dyDescent="0.25">
      <c r="D51" s="3">
        <v>2024</v>
      </c>
      <c r="E51" s="21">
        <f t="shared" si="11"/>
        <v>332</v>
      </c>
      <c r="F51" s="21">
        <v>238</v>
      </c>
      <c r="G51" s="21">
        <v>94</v>
      </c>
    </row>
    <row r="52" spans="1:14" ht="8.1" customHeight="1" thickBot="1" x14ac:dyDescent="0.3">
      <c r="A52" s="27"/>
      <c r="B52" s="28"/>
      <c r="C52" s="28"/>
      <c r="D52" s="29"/>
      <c r="E52" s="79"/>
      <c r="F52" s="79"/>
      <c r="G52" s="79"/>
      <c r="H52" s="151"/>
    </row>
    <row r="53" spans="1:14" s="34" customFormat="1" x14ac:dyDescent="0.25">
      <c r="A53" s="30"/>
      <c r="B53" s="31"/>
      <c r="C53" s="31"/>
      <c r="D53" s="32"/>
      <c r="E53" s="152"/>
      <c r="F53" s="152"/>
      <c r="G53" s="152"/>
      <c r="H53" s="153" t="s">
        <v>28</v>
      </c>
      <c r="I53" s="154"/>
      <c r="J53" s="154"/>
      <c r="K53" s="154"/>
      <c r="L53" s="154"/>
      <c r="M53" s="154"/>
      <c r="N53" s="154"/>
    </row>
    <row r="54" spans="1:14" s="30" customFormat="1" x14ac:dyDescent="0.25">
      <c r="A54" s="35"/>
      <c r="B54" s="31"/>
      <c r="C54" s="31"/>
      <c r="D54" s="32"/>
      <c r="E54" s="152"/>
      <c r="F54" s="152"/>
      <c r="G54" s="152"/>
      <c r="H54" s="155" t="s">
        <v>29</v>
      </c>
      <c r="I54" s="156"/>
      <c r="J54" s="156"/>
      <c r="K54" s="156"/>
      <c r="L54" s="156"/>
      <c r="M54" s="156"/>
      <c r="N54"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EEE5-A7FF-42CC-ADA0-12C5D274C1F1}">
  <sheetPr codeName="Sheet25"/>
  <dimension ref="A1:N82"/>
  <sheetViews>
    <sheetView showGridLines="0" view="pageBreakPreview" zoomScaleNormal="90" zoomScaleSheetLayoutView="100" workbookViewId="0">
      <selection activeCell="C10" sqref="C10:I10"/>
    </sheetView>
  </sheetViews>
  <sheetFormatPr defaultColWidth="9.140625" defaultRowHeight="13.5" x14ac:dyDescent="0.25"/>
  <cols>
    <col min="1" max="1" width="1.7109375" style="1" customWidth="1"/>
    <col min="2" max="2" width="12.28515625" style="2" customWidth="1"/>
    <col min="3" max="3" width="8.5703125" style="2" customWidth="1"/>
    <col min="4" max="4" width="12.7109375" style="3" customWidth="1"/>
    <col min="5" max="5" width="17.85546875" style="131" customWidth="1"/>
    <col min="6" max="6" width="1.5703125" style="131" customWidth="1"/>
    <col min="7" max="9" width="17.4257812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ht="12" customHeight="1" x14ac:dyDescent="0.25">
      <c r="D8" s="1"/>
      <c r="E8" s="20"/>
      <c r="F8" s="20"/>
      <c r="G8" s="20"/>
      <c r="H8" s="20"/>
      <c r="I8" s="20"/>
    </row>
    <row r="9" spans="1:14" s="7" customFormat="1" ht="15" customHeight="1" x14ac:dyDescent="0.25">
      <c r="B9" s="8" t="s">
        <v>236</v>
      </c>
      <c r="C9" s="9" t="s">
        <v>251</v>
      </c>
      <c r="D9" s="10"/>
      <c r="E9" s="20"/>
      <c r="F9" s="20"/>
      <c r="G9" s="134"/>
      <c r="H9" s="134"/>
      <c r="I9" s="134"/>
      <c r="J9" s="135"/>
      <c r="K9" s="136"/>
      <c r="L9" s="136"/>
      <c r="M9" s="136"/>
      <c r="N9" s="136"/>
    </row>
    <row r="10" spans="1:14" s="11" customFormat="1" ht="16.5" customHeight="1" x14ac:dyDescent="0.25">
      <c r="B10" s="12" t="s">
        <v>237</v>
      </c>
      <c r="C10" s="183" t="s">
        <v>282</v>
      </c>
      <c r="D10" s="183"/>
      <c r="E10" s="183"/>
      <c r="F10" s="183"/>
      <c r="G10" s="183"/>
      <c r="H10" s="183"/>
      <c r="I10" s="183"/>
      <c r="J10" s="138"/>
      <c r="K10" s="138"/>
      <c r="L10" s="138"/>
      <c r="M10" s="138"/>
      <c r="N10" s="138"/>
    </row>
    <row r="11" spans="1:14" ht="8.1" customHeight="1" thickBot="1" x14ac:dyDescent="0.3">
      <c r="E11" s="20"/>
      <c r="F11" s="20"/>
    </row>
    <row r="12" spans="1:14" ht="4.5" customHeight="1" thickTop="1" x14ac:dyDescent="0.25">
      <c r="A12" s="40"/>
      <c r="B12" s="41"/>
      <c r="C12" s="41"/>
      <c r="D12" s="42"/>
      <c r="E12" s="139"/>
      <c r="F12" s="139"/>
      <c r="G12" s="139"/>
      <c r="H12" s="139"/>
      <c r="I12" s="139"/>
      <c r="J12" s="140"/>
    </row>
    <row r="13" spans="1:14" ht="15" customHeight="1" x14ac:dyDescent="0.25">
      <c r="A13" s="43"/>
      <c r="B13" s="44" t="s">
        <v>0</v>
      </c>
      <c r="C13" s="45"/>
      <c r="D13" s="61" t="s">
        <v>1</v>
      </c>
      <c r="E13" s="144" t="s">
        <v>101</v>
      </c>
      <c r="F13" s="141"/>
      <c r="G13" s="189" t="s">
        <v>100</v>
      </c>
      <c r="H13" s="189"/>
      <c r="I13" s="189"/>
      <c r="J13" s="142"/>
    </row>
    <row r="14" spans="1:14" ht="15" customHeight="1" x14ac:dyDescent="0.25">
      <c r="A14" s="43"/>
      <c r="B14" s="48" t="s">
        <v>2</v>
      </c>
      <c r="C14" s="45"/>
      <c r="D14" s="49" t="s">
        <v>3</v>
      </c>
      <c r="E14" s="145" t="s">
        <v>102</v>
      </c>
      <c r="F14" s="143"/>
      <c r="G14" s="186" t="s">
        <v>165</v>
      </c>
      <c r="H14" s="186"/>
      <c r="I14" s="186"/>
      <c r="J14" s="142"/>
    </row>
    <row r="15" spans="1:14" ht="15" customHeight="1" x14ac:dyDescent="0.25">
      <c r="A15" s="43"/>
      <c r="B15" s="48"/>
      <c r="C15" s="45"/>
      <c r="D15" s="49"/>
      <c r="E15" s="143"/>
      <c r="F15" s="143"/>
      <c r="G15" s="144" t="s">
        <v>20</v>
      </c>
      <c r="H15" s="144" t="s">
        <v>21</v>
      </c>
      <c r="I15" s="144" t="s">
        <v>22</v>
      </c>
      <c r="J15" s="142"/>
    </row>
    <row r="16" spans="1:14" ht="15" customHeight="1" x14ac:dyDescent="0.25">
      <c r="A16" s="43"/>
      <c r="B16" s="48"/>
      <c r="C16" s="45"/>
      <c r="D16" s="49"/>
      <c r="E16" s="143"/>
      <c r="F16" s="143"/>
      <c r="G16" s="145" t="s">
        <v>23</v>
      </c>
      <c r="H16" s="145" t="s">
        <v>24</v>
      </c>
      <c r="I16" s="145" t="s">
        <v>25</v>
      </c>
      <c r="J16" s="142"/>
    </row>
    <row r="17" spans="1:14" s="13" customFormat="1" ht="8.1" customHeight="1" x14ac:dyDescent="0.25">
      <c r="A17" s="51"/>
      <c r="B17" s="52"/>
      <c r="C17" s="51"/>
      <c r="D17" s="53"/>
      <c r="E17" s="146"/>
      <c r="F17" s="146"/>
      <c r="G17" s="146"/>
      <c r="H17" s="146"/>
      <c r="I17" s="146"/>
      <c r="J17" s="147"/>
      <c r="K17" s="148"/>
      <c r="L17" s="148"/>
      <c r="M17" s="148"/>
      <c r="N17" s="148"/>
    </row>
    <row r="18" spans="1:14" ht="8.1" customHeight="1" x14ac:dyDescent="0.25">
      <c r="A18" s="13"/>
      <c r="B18" s="14"/>
      <c r="C18" s="14"/>
      <c r="D18" s="15"/>
      <c r="E18" s="149"/>
      <c r="F18" s="149"/>
      <c r="G18" s="149"/>
      <c r="H18" s="149"/>
      <c r="I18" s="149"/>
      <c r="J18" s="148"/>
    </row>
    <row r="19" spans="1:14" ht="15" customHeight="1" x14ac:dyDescent="0.25">
      <c r="A19" s="13"/>
      <c r="B19" s="14" t="s">
        <v>4</v>
      </c>
      <c r="C19" s="17"/>
      <c r="D19" s="18">
        <v>2022</v>
      </c>
      <c r="E19" s="58">
        <f t="shared" ref="E19:E21" si="0">SUM(E23,E27,E31,E35,E39,E43,E47,E51,E55,E59,E63,E67,E71,E75)</f>
        <v>220</v>
      </c>
      <c r="F19" s="59"/>
      <c r="G19" s="58">
        <f>SUM(G23,G27,G31,G35,G39,G43,G47,G51,G55,G59,G63,G67,G71,G75)</f>
        <v>255</v>
      </c>
      <c r="H19" s="58">
        <f t="shared" ref="H19:I19" si="1">SUM(H23,H27,H31,H35,H39,H43,H47,H51,H55,H59,H63,H67,H71,H75)</f>
        <v>240</v>
      </c>
      <c r="I19" s="58">
        <f t="shared" si="1"/>
        <v>15</v>
      </c>
      <c r="J19" s="148"/>
    </row>
    <row r="20" spans="1:14" ht="15" customHeight="1" x14ac:dyDescent="0.25">
      <c r="B20" s="19"/>
      <c r="C20" s="19"/>
      <c r="D20" s="18">
        <v>2023</v>
      </c>
      <c r="E20" s="58">
        <f t="shared" si="0"/>
        <v>519</v>
      </c>
      <c r="F20" s="59"/>
      <c r="G20" s="58">
        <f t="shared" ref="G20:I21" si="2">SUM(G24,G28,G32,G36,G40,G44,G48,G52,G56,G60,G64,G68,G72,G76)</f>
        <v>484</v>
      </c>
      <c r="H20" s="58">
        <f t="shared" si="2"/>
        <v>451</v>
      </c>
      <c r="I20" s="58">
        <f t="shared" si="2"/>
        <v>33</v>
      </c>
    </row>
    <row r="21" spans="1:14" ht="15" customHeight="1" x14ac:dyDescent="0.25">
      <c r="B21" s="19"/>
      <c r="C21" s="19"/>
      <c r="D21" s="18">
        <v>2024</v>
      </c>
      <c r="E21" s="58">
        <f t="shared" si="0"/>
        <v>720</v>
      </c>
      <c r="F21" s="59"/>
      <c r="G21" s="58">
        <f t="shared" si="2"/>
        <v>819</v>
      </c>
      <c r="H21" s="58">
        <f t="shared" si="2"/>
        <v>792</v>
      </c>
      <c r="I21" s="58">
        <f t="shared" si="2"/>
        <v>27</v>
      </c>
    </row>
    <row r="22" spans="1:14" ht="8.1" customHeight="1" x14ac:dyDescent="0.25">
      <c r="D22" s="18"/>
      <c r="E22" s="59"/>
      <c r="F22" s="59"/>
      <c r="G22" s="59"/>
      <c r="H22" s="59"/>
      <c r="I22" s="59"/>
    </row>
    <row r="23" spans="1:14" ht="15" customHeight="1" x14ac:dyDescent="0.25">
      <c r="B23" s="2" t="s">
        <v>5</v>
      </c>
      <c r="D23" s="3">
        <v>2022</v>
      </c>
      <c r="E23" s="21">
        <v>14</v>
      </c>
      <c r="G23" s="21">
        <f>SUM(H23:I23)</f>
        <v>14</v>
      </c>
      <c r="H23" s="21">
        <v>13</v>
      </c>
      <c r="I23" s="21">
        <v>1</v>
      </c>
    </row>
    <row r="24" spans="1:14" ht="15" customHeight="1" x14ac:dyDescent="0.25">
      <c r="D24" s="3">
        <v>2023</v>
      </c>
      <c r="E24" s="21">
        <v>50</v>
      </c>
      <c r="G24" s="21">
        <f t="shared" ref="G24:G25" si="3">SUM(H24:I24)</f>
        <v>50</v>
      </c>
      <c r="H24" s="21">
        <v>42</v>
      </c>
      <c r="I24" s="21">
        <v>8</v>
      </c>
    </row>
    <row r="25" spans="1:14" ht="15" customHeight="1" x14ac:dyDescent="0.25">
      <c r="D25" s="3">
        <v>2024</v>
      </c>
      <c r="E25" s="21">
        <v>49</v>
      </c>
      <c r="G25" s="21">
        <f t="shared" si="3"/>
        <v>69</v>
      </c>
      <c r="H25" s="21">
        <v>69</v>
      </c>
      <c r="I25" s="60" t="s">
        <v>19</v>
      </c>
    </row>
    <row r="26" spans="1:14" ht="8.1" customHeight="1" x14ac:dyDescent="0.25">
      <c r="D26" s="24"/>
      <c r="E26" s="22"/>
      <c r="F26" s="170"/>
      <c r="G26" s="22"/>
      <c r="H26" s="22"/>
      <c r="I26" s="22"/>
    </row>
    <row r="27" spans="1:14" ht="15" customHeight="1" x14ac:dyDescent="0.25">
      <c r="B27" s="2" t="s">
        <v>6</v>
      </c>
      <c r="D27" s="3">
        <v>2022</v>
      </c>
      <c r="E27" s="21">
        <v>5</v>
      </c>
      <c r="G27" s="21">
        <f>SUM(H27:I27)</f>
        <v>10</v>
      </c>
      <c r="H27" s="21">
        <v>9</v>
      </c>
      <c r="I27" s="21">
        <v>1</v>
      </c>
    </row>
    <row r="28" spans="1:14" ht="15" customHeight="1" x14ac:dyDescent="0.25">
      <c r="D28" s="3">
        <v>2023</v>
      </c>
      <c r="E28" s="21">
        <v>12</v>
      </c>
      <c r="G28" s="21">
        <f t="shared" ref="G28:G29" si="4">SUM(H28:I28)</f>
        <v>48</v>
      </c>
      <c r="H28" s="21">
        <v>47</v>
      </c>
      <c r="I28" s="21">
        <v>1</v>
      </c>
    </row>
    <row r="29" spans="1:14" ht="15" customHeight="1" x14ac:dyDescent="0.25">
      <c r="D29" s="3">
        <v>2024</v>
      </c>
      <c r="E29" s="21">
        <v>40</v>
      </c>
      <c r="G29" s="21">
        <f t="shared" si="4"/>
        <v>42</v>
      </c>
      <c r="H29" s="21">
        <v>42</v>
      </c>
      <c r="I29" s="60" t="s">
        <v>19</v>
      </c>
    </row>
    <row r="30" spans="1:14" ht="8.1" customHeight="1" x14ac:dyDescent="0.25">
      <c r="D30" s="24"/>
      <c r="E30" s="22"/>
      <c r="F30" s="170"/>
      <c r="G30" s="22"/>
      <c r="H30" s="22"/>
      <c r="I30" s="22"/>
    </row>
    <row r="31" spans="1:14" ht="15" customHeight="1" x14ac:dyDescent="0.25">
      <c r="B31" s="2" t="s">
        <v>7</v>
      </c>
      <c r="D31" s="3">
        <v>2022</v>
      </c>
      <c r="E31" s="21">
        <v>27</v>
      </c>
      <c r="G31" s="21">
        <f>SUM(H31:I31)</f>
        <v>4</v>
      </c>
      <c r="H31" s="21">
        <v>4</v>
      </c>
      <c r="I31" s="60" t="s">
        <v>19</v>
      </c>
    </row>
    <row r="32" spans="1:14" ht="15" customHeight="1" x14ac:dyDescent="0.25">
      <c r="D32" s="3">
        <v>2023</v>
      </c>
      <c r="E32" s="21">
        <v>12</v>
      </c>
      <c r="G32" s="21">
        <f t="shared" ref="G32:G33" si="5">SUM(H32:I32)</f>
        <v>2</v>
      </c>
      <c r="H32" s="21">
        <v>2</v>
      </c>
      <c r="I32" s="60" t="s">
        <v>19</v>
      </c>
    </row>
    <row r="33" spans="1:14" ht="15" customHeight="1" x14ac:dyDescent="0.25">
      <c r="D33" s="3">
        <v>2024</v>
      </c>
      <c r="E33" s="21">
        <v>26</v>
      </c>
      <c r="G33" s="21">
        <f t="shared" si="5"/>
        <v>17</v>
      </c>
      <c r="H33" s="21">
        <v>15</v>
      </c>
      <c r="I33" s="21">
        <v>2</v>
      </c>
    </row>
    <row r="34" spans="1:14" ht="8.1" customHeight="1" x14ac:dyDescent="0.25">
      <c r="D34" s="24"/>
      <c r="E34" s="22"/>
      <c r="F34" s="170"/>
      <c r="G34" s="22"/>
      <c r="H34" s="22"/>
      <c r="I34" s="22"/>
    </row>
    <row r="35" spans="1:14" ht="15" customHeight="1" x14ac:dyDescent="0.25">
      <c r="B35" s="2" t="s">
        <v>8</v>
      </c>
      <c r="D35" s="3">
        <v>2022</v>
      </c>
      <c r="E35" s="21">
        <v>11</v>
      </c>
      <c r="G35" s="21">
        <f>SUM(H35:I35)</f>
        <v>13</v>
      </c>
      <c r="H35" s="21">
        <v>12</v>
      </c>
      <c r="I35" s="21">
        <v>1</v>
      </c>
    </row>
    <row r="36" spans="1:14" ht="15" customHeight="1" x14ac:dyDescent="0.25">
      <c r="D36" s="3">
        <v>2023</v>
      </c>
      <c r="E36" s="21">
        <v>13</v>
      </c>
      <c r="G36" s="21">
        <f t="shared" ref="G36:G37" si="6">SUM(H36:I36)</f>
        <v>6</v>
      </c>
      <c r="H36" s="21">
        <v>6</v>
      </c>
      <c r="I36" s="60" t="s">
        <v>19</v>
      </c>
    </row>
    <row r="37" spans="1:14" s="2" customFormat="1" ht="15" customHeight="1" x14ac:dyDescent="0.25">
      <c r="A37" s="1"/>
      <c r="D37" s="3">
        <v>2024</v>
      </c>
      <c r="E37" s="21">
        <v>15</v>
      </c>
      <c r="F37" s="131"/>
      <c r="G37" s="21">
        <f t="shared" si="6"/>
        <v>45</v>
      </c>
      <c r="H37" s="21">
        <v>38</v>
      </c>
      <c r="I37" s="21">
        <v>7</v>
      </c>
      <c r="J37" s="20"/>
      <c r="K37" s="20"/>
      <c r="L37" s="150"/>
      <c r="M37" s="150"/>
      <c r="N37" s="150"/>
    </row>
    <row r="38" spans="1:14" ht="8.1" customHeight="1" x14ac:dyDescent="0.25">
      <c r="D38" s="24"/>
      <c r="E38" s="22"/>
      <c r="F38" s="170"/>
      <c r="G38" s="22"/>
      <c r="H38" s="22"/>
      <c r="I38" s="22"/>
    </row>
    <row r="39" spans="1:14" ht="15" customHeight="1" x14ac:dyDescent="0.25">
      <c r="A39" s="2"/>
      <c r="B39" s="2" t="s">
        <v>9</v>
      </c>
      <c r="D39" s="3">
        <v>2022</v>
      </c>
      <c r="E39" s="21">
        <v>17</v>
      </c>
      <c r="G39" s="21">
        <f>SUM(H39:I39)</f>
        <v>73</v>
      </c>
      <c r="H39" s="21">
        <v>65</v>
      </c>
      <c r="I39" s="21">
        <v>8</v>
      </c>
    </row>
    <row r="40" spans="1:14" ht="15" customHeight="1" x14ac:dyDescent="0.25">
      <c r="D40" s="3">
        <v>2023</v>
      </c>
      <c r="E40" s="21">
        <v>41</v>
      </c>
      <c r="G40" s="21">
        <f t="shared" ref="G40:G41" si="7">SUM(H40:I40)</f>
        <v>70</v>
      </c>
      <c r="H40" s="21">
        <v>65</v>
      </c>
      <c r="I40" s="21">
        <v>5</v>
      </c>
    </row>
    <row r="41" spans="1:14" ht="15" customHeight="1" x14ac:dyDescent="0.25">
      <c r="D41" s="3">
        <v>2024</v>
      </c>
      <c r="E41" s="21">
        <v>51</v>
      </c>
      <c r="G41" s="21">
        <f t="shared" si="7"/>
        <v>83</v>
      </c>
      <c r="H41" s="21">
        <v>78</v>
      </c>
      <c r="I41" s="21">
        <v>5</v>
      </c>
    </row>
    <row r="42" spans="1:14" ht="8.1" customHeight="1" x14ac:dyDescent="0.25">
      <c r="D42" s="24"/>
      <c r="E42" s="22"/>
      <c r="F42" s="170"/>
      <c r="G42" s="22"/>
      <c r="H42" s="22"/>
      <c r="I42" s="22"/>
    </row>
    <row r="43" spans="1:14" ht="15" customHeight="1" x14ac:dyDescent="0.25">
      <c r="B43" s="2" t="s">
        <v>10</v>
      </c>
      <c r="D43" s="3">
        <v>2022</v>
      </c>
      <c r="E43" s="21">
        <v>36</v>
      </c>
      <c r="G43" s="21">
        <f>SUM(H43:I43)</f>
        <v>3</v>
      </c>
      <c r="H43" s="21">
        <v>3</v>
      </c>
      <c r="I43" s="60" t="s">
        <v>19</v>
      </c>
    </row>
    <row r="44" spans="1:14" ht="15" customHeight="1" x14ac:dyDescent="0.25">
      <c r="D44" s="3">
        <v>2023</v>
      </c>
      <c r="E44" s="21">
        <v>31</v>
      </c>
      <c r="G44" s="21">
        <f t="shared" ref="G44:G45" si="8">SUM(H44:I44)</f>
        <v>8</v>
      </c>
      <c r="H44" s="21">
        <v>8</v>
      </c>
      <c r="I44" s="60" t="s">
        <v>19</v>
      </c>
    </row>
    <row r="45" spans="1:14" ht="15" customHeight="1" x14ac:dyDescent="0.25">
      <c r="D45" s="3">
        <v>2024</v>
      </c>
      <c r="E45" s="21">
        <v>22</v>
      </c>
      <c r="G45" s="21">
        <f t="shared" si="8"/>
        <v>22</v>
      </c>
      <c r="H45" s="21">
        <v>22</v>
      </c>
      <c r="I45" s="60" t="s">
        <v>19</v>
      </c>
    </row>
    <row r="46" spans="1:14" ht="8.1" customHeight="1" x14ac:dyDescent="0.25">
      <c r="D46" s="24"/>
      <c r="E46" s="22"/>
      <c r="F46" s="170"/>
      <c r="G46" s="22"/>
      <c r="H46" s="22"/>
      <c r="I46" s="22"/>
    </row>
    <row r="47" spans="1:14" ht="15" customHeight="1" x14ac:dyDescent="0.25">
      <c r="B47" s="2" t="s">
        <v>11</v>
      </c>
      <c r="D47" s="3">
        <v>2022</v>
      </c>
      <c r="E47" s="21">
        <v>4</v>
      </c>
      <c r="G47" s="21">
        <f>SUM(H47:I47)</f>
        <v>19</v>
      </c>
      <c r="H47" s="21">
        <v>19</v>
      </c>
      <c r="I47" s="60" t="s">
        <v>19</v>
      </c>
    </row>
    <row r="48" spans="1:14" ht="15" customHeight="1" x14ac:dyDescent="0.25">
      <c r="D48" s="3">
        <v>2023</v>
      </c>
      <c r="E48" s="21">
        <v>114</v>
      </c>
      <c r="G48" s="21">
        <f t="shared" ref="G48:G49" si="9">SUM(H48:I48)</f>
        <v>50</v>
      </c>
      <c r="H48" s="21">
        <v>48</v>
      </c>
      <c r="I48" s="21">
        <v>2</v>
      </c>
    </row>
    <row r="49" spans="2:14" ht="15" customHeight="1" x14ac:dyDescent="0.25">
      <c r="D49" s="3">
        <v>2024</v>
      </c>
      <c r="E49" s="21">
        <v>100</v>
      </c>
      <c r="G49" s="21">
        <f t="shared" si="9"/>
        <v>123</v>
      </c>
      <c r="H49" s="21">
        <v>119</v>
      </c>
      <c r="I49" s="21">
        <v>4</v>
      </c>
    </row>
    <row r="50" spans="2:14" ht="8.1" customHeight="1" x14ac:dyDescent="0.25">
      <c r="D50" s="24"/>
      <c r="E50" s="22"/>
      <c r="F50" s="170"/>
      <c r="G50" s="22"/>
      <c r="H50" s="22"/>
      <c r="I50" s="22"/>
    </row>
    <row r="51" spans="2:14" ht="15" customHeight="1" x14ac:dyDescent="0.25">
      <c r="B51" s="2" t="s">
        <v>12</v>
      </c>
      <c r="D51" s="3">
        <v>2022</v>
      </c>
      <c r="E51" s="21">
        <v>11</v>
      </c>
      <c r="G51" s="60" t="s">
        <v>19</v>
      </c>
      <c r="H51" s="60" t="s">
        <v>19</v>
      </c>
      <c r="I51" s="60" t="s">
        <v>19</v>
      </c>
    </row>
    <row r="52" spans="2:14" ht="15" customHeight="1" x14ac:dyDescent="0.25">
      <c r="D52" s="3">
        <v>2023</v>
      </c>
      <c r="E52" s="21">
        <v>16</v>
      </c>
      <c r="G52" s="21">
        <f t="shared" ref="G52:G53" si="10">SUM(H52:I52)</f>
        <v>1</v>
      </c>
      <c r="H52" s="21">
        <v>1</v>
      </c>
      <c r="I52" s="60" t="s">
        <v>19</v>
      </c>
    </row>
    <row r="53" spans="2:14" ht="15" customHeight="1" x14ac:dyDescent="0.25">
      <c r="D53" s="3">
        <v>2024</v>
      </c>
      <c r="E53" s="21">
        <v>6</v>
      </c>
      <c r="G53" s="21">
        <f t="shared" si="10"/>
        <v>2</v>
      </c>
      <c r="H53" s="21">
        <v>2</v>
      </c>
      <c r="I53" s="60" t="s">
        <v>19</v>
      </c>
    </row>
    <row r="54" spans="2:14" ht="8.1" customHeight="1" x14ac:dyDescent="0.25">
      <c r="D54" s="24"/>
      <c r="E54" s="22"/>
      <c r="F54" s="170"/>
      <c r="G54" s="22"/>
      <c r="H54" s="22"/>
      <c r="I54" s="22"/>
    </row>
    <row r="55" spans="2:14" ht="15" customHeight="1" x14ac:dyDescent="0.25">
      <c r="B55" s="2" t="s">
        <v>13</v>
      </c>
      <c r="D55" s="3">
        <v>2022</v>
      </c>
      <c r="E55" s="21">
        <v>39</v>
      </c>
      <c r="G55" s="21">
        <f>SUM(H55:I55)</f>
        <v>10</v>
      </c>
      <c r="H55" s="21">
        <v>9</v>
      </c>
      <c r="I55" s="21">
        <v>1</v>
      </c>
    </row>
    <row r="56" spans="2:14" ht="15" customHeight="1" x14ac:dyDescent="0.25">
      <c r="D56" s="3">
        <v>2023</v>
      </c>
      <c r="E56" s="21">
        <v>21</v>
      </c>
      <c r="G56" s="21">
        <f t="shared" ref="G56:G57" si="11">SUM(H56:I56)</f>
        <v>18</v>
      </c>
      <c r="H56" s="21">
        <v>17</v>
      </c>
      <c r="I56" s="21">
        <v>1</v>
      </c>
    </row>
    <row r="57" spans="2:14" ht="15" customHeight="1" x14ac:dyDescent="0.25">
      <c r="D57" s="3">
        <v>2024</v>
      </c>
      <c r="E57" s="21">
        <v>47</v>
      </c>
      <c r="G57" s="21">
        <f t="shared" si="11"/>
        <v>39</v>
      </c>
      <c r="H57" s="21">
        <v>38</v>
      </c>
      <c r="I57" s="21">
        <v>1</v>
      </c>
    </row>
    <row r="58" spans="2:14" ht="8.1" customHeight="1" x14ac:dyDescent="0.25">
      <c r="D58" s="24"/>
      <c r="E58" s="22"/>
      <c r="F58" s="170"/>
      <c r="G58" s="22"/>
      <c r="H58" s="22"/>
      <c r="I58" s="22"/>
    </row>
    <row r="59" spans="2:14" ht="15" customHeight="1" x14ac:dyDescent="0.25">
      <c r="B59" s="2" t="s">
        <v>14</v>
      </c>
      <c r="D59" s="3">
        <v>2022</v>
      </c>
      <c r="E59" s="21">
        <v>6</v>
      </c>
      <c r="G59" s="21">
        <f>SUM(H59:I59)</f>
        <v>22</v>
      </c>
      <c r="H59" s="21">
        <v>22</v>
      </c>
      <c r="I59" s="60" t="s">
        <v>19</v>
      </c>
      <c r="L59" s="22"/>
      <c r="M59" s="158"/>
      <c r="N59" s="159"/>
    </row>
    <row r="60" spans="2:14" ht="15" customHeight="1" x14ac:dyDescent="0.25">
      <c r="D60" s="3">
        <v>2023</v>
      </c>
      <c r="E60" s="21">
        <v>85</v>
      </c>
      <c r="G60" s="21">
        <f t="shared" ref="G60:G61" si="12">SUM(H60:I60)</f>
        <v>39</v>
      </c>
      <c r="H60" s="21">
        <v>36</v>
      </c>
      <c r="I60" s="21">
        <v>3</v>
      </c>
      <c r="L60" s="22"/>
      <c r="M60" s="158"/>
      <c r="N60" s="158"/>
    </row>
    <row r="61" spans="2:14" ht="15" customHeight="1" x14ac:dyDescent="0.25">
      <c r="D61" s="3">
        <v>2024</v>
      </c>
      <c r="E61" s="21">
        <v>56</v>
      </c>
      <c r="G61" s="21">
        <f t="shared" si="12"/>
        <v>61</v>
      </c>
      <c r="H61" s="21">
        <v>60</v>
      </c>
      <c r="I61" s="21">
        <v>1</v>
      </c>
    </row>
    <row r="62" spans="2:14" ht="8.1" customHeight="1" x14ac:dyDescent="0.25">
      <c r="D62" s="24"/>
      <c r="E62" s="22"/>
      <c r="F62" s="170"/>
      <c r="G62" s="22"/>
      <c r="H62" s="22"/>
      <c r="I62" s="22"/>
    </row>
    <row r="63" spans="2:14" ht="15" customHeight="1" x14ac:dyDescent="0.25">
      <c r="B63" s="2" t="s">
        <v>15</v>
      </c>
      <c r="D63" s="3">
        <v>2022</v>
      </c>
      <c r="E63" s="21">
        <v>15</v>
      </c>
      <c r="G63" s="21">
        <f>SUM(H63:I63)</f>
        <v>35</v>
      </c>
      <c r="H63" s="21">
        <v>34</v>
      </c>
      <c r="I63" s="21">
        <v>1</v>
      </c>
    </row>
    <row r="64" spans="2:14" ht="15" customHeight="1" x14ac:dyDescent="0.25">
      <c r="D64" s="3">
        <v>2023</v>
      </c>
      <c r="E64" s="21">
        <v>49</v>
      </c>
      <c r="G64" s="21">
        <f t="shared" ref="G64:G65" si="13">SUM(H64:I64)</f>
        <v>95</v>
      </c>
      <c r="H64" s="21">
        <v>89</v>
      </c>
      <c r="I64" s="21">
        <v>6</v>
      </c>
    </row>
    <row r="65" spans="1:14" ht="15" customHeight="1" x14ac:dyDescent="0.25">
      <c r="D65" s="3">
        <v>2024</v>
      </c>
      <c r="E65" s="21">
        <v>129</v>
      </c>
      <c r="G65" s="21">
        <f t="shared" si="13"/>
        <v>121</v>
      </c>
      <c r="H65" s="21">
        <v>119</v>
      </c>
      <c r="I65" s="21">
        <v>2</v>
      </c>
    </row>
    <row r="66" spans="1:14" ht="8.1" customHeight="1" x14ac:dyDescent="0.25">
      <c r="D66" s="24"/>
      <c r="E66" s="22"/>
      <c r="F66" s="170"/>
      <c r="G66" s="22"/>
      <c r="H66" s="22"/>
      <c r="I66" s="22"/>
    </row>
    <row r="67" spans="1:14" ht="15" customHeight="1" x14ac:dyDescent="0.25">
      <c r="B67" s="2" t="s">
        <v>16</v>
      </c>
      <c r="D67" s="3">
        <v>2022</v>
      </c>
      <c r="E67" s="21">
        <v>27</v>
      </c>
      <c r="G67" s="21">
        <f>SUM(H67:I67)</f>
        <v>37</v>
      </c>
      <c r="H67" s="21">
        <v>36</v>
      </c>
      <c r="I67" s="21">
        <v>1</v>
      </c>
    </row>
    <row r="68" spans="1:14" ht="15" customHeight="1" x14ac:dyDescent="0.25">
      <c r="D68" s="3">
        <v>2023</v>
      </c>
      <c r="E68" s="21">
        <v>43</v>
      </c>
      <c r="G68" s="21">
        <f t="shared" ref="G68:G69" si="14">SUM(H68:I68)</f>
        <v>64</v>
      </c>
      <c r="H68" s="21">
        <v>63</v>
      </c>
      <c r="I68" s="21">
        <v>1</v>
      </c>
    </row>
    <row r="69" spans="1:14" ht="15" customHeight="1" x14ac:dyDescent="0.25">
      <c r="D69" s="3">
        <v>2024</v>
      </c>
      <c r="E69" s="21">
        <v>94</v>
      </c>
      <c r="G69" s="21">
        <f t="shared" si="14"/>
        <v>113</v>
      </c>
      <c r="H69" s="21">
        <v>109</v>
      </c>
      <c r="I69" s="21">
        <v>4</v>
      </c>
    </row>
    <row r="70" spans="1:14" ht="8.1" customHeight="1" x14ac:dyDescent="0.25">
      <c r="D70" s="24"/>
      <c r="E70" s="22"/>
      <c r="F70" s="170"/>
      <c r="G70" s="22"/>
      <c r="H70" s="22"/>
      <c r="I70" s="22"/>
    </row>
    <row r="71" spans="1:14" ht="15" customHeight="1" x14ac:dyDescent="0.25">
      <c r="B71" s="2" t="s">
        <v>17</v>
      </c>
      <c r="D71" s="3">
        <v>2022</v>
      </c>
      <c r="E71" s="21">
        <v>2</v>
      </c>
      <c r="G71" s="21">
        <f>SUM(H71:I71)</f>
        <v>2</v>
      </c>
      <c r="H71" s="21">
        <v>1</v>
      </c>
      <c r="I71" s="21">
        <v>1</v>
      </c>
    </row>
    <row r="72" spans="1:14" ht="15" customHeight="1" x14ac:dyDescent="0.25">
      <c r="D72" s="3">
        <v>2023</v>
      </c>
      <c r="E72" s="21">
        <v>2</v>
      </c>
      <c r="G72" s="21">
        <f t="shared" ref="G72:G73" si="15">SUM(H72:I72)</f>
        <v>9</v>
      </c>
      <c r="H72" s="21">
        <v>9</v>
      </c>
      <c r="I72" s="60" t="s">
        <v>19</v>
      </c>
    </row>
    <row r="73" spans="1:14" ht="15" customHeight="1" x14ac:dyDescent="0.25">
      <c r="D73" s="3">
        <v>2024</v>
      </c>
      <c r="E73" s="21">
        <v>21</v>
      </c>
      <c r="G73" s="21">
        <f t="shared" si="15"/>
        <v>31</v>
      </c>
      <c r="H73" s="21">
        <v>31</v>
      </c>
      <c r="I73" s="60" t="s">
        <v>19</v>
      </c>
    </row>
    <row r="74" spans="1:14" ht="8.1" customHeight="1" x14ac:dyDescent="0.25">
      <c r="D74" s="24"/>
      <c r="E74" s="22"/>
      <c r="F74" s="170"/>
      <c r="G74" s="22"/>
      <c r="H74" s="22"/>
      <c r="I74" s="22"/>
    </row>
    <row r="75" spans="1:14" ht="15" customHeight="1" x14ac:dyDescent="0.25">
      <c r="B75" s="2" t="s">
        <v>146</v>
      </c>
      <c r="D75" s="3">
        <v>2022</v>
      </c>
      <c r="E75" s="21">
        <v>6</v>
      </c>
      <c r="G75" s="21">
        <f>SUM(H75:I75)</f>
        <v>13</v>
      </c>
      <c r="H75" s="21">
        <v>13</v>
      </c>
      <c r="I75" s="60" t="s">
        <v>19</v>
      </c>
    </row>
    <row r="76" spans="1:14" ht="15" customHeight="1" x14ac:dyDescent="0.25">
      <c r="D76" s="3">
        <v>2023</v>
      </c>
      <c r="E76" s="21">
        <v>30</v>
      </c>
      <c r="G76" s="21">
        <f t="shared" ref="G76:G77" si="16">SUM(H76:I76)</f>
        <v>24</v>
      </c>
      <c r="H76" s="21">
        <v>18</v>
      </c>
      <c r="I76" s="21">
        <v>6</v>
      </c>
    </row>
    <row r="77" spans="1:14" ht="15" customHeight="1" x14ac:dyDescent="0.25">
      <c r="A77" s="13"/>
      <c r="B77" s="26"/>
      <c r="C77" s="26"/>
      <c r="D77" s="3">
        <v>2024</v>
      </c>
      <c r="E77" s="21">
        <v>64</v>
      </c>
      <c r="G77" s="21">
        <f t="shared" si="16"/>
        <v>51</v>
      </c>
      <c r="H77" s="21">
        <v>50</v>
      </c>
      <c r="I77" s="21">
        <v>1</v>
      </c>
      <c r="J77" s="148"/>
    </row>
    <row r="78" spans="1:14" ht="8.1" customHeight="1" thickBot="1" x14ac:dyDescent="0.3">
      <c r="A78" s="27"/>
      <c r="B78" s="28"/>
      <c r="C78" s="28"/>
      <c r="D78" s="29"/>
      <c r="E78" s="79"/>
      <c r="F78" s="79"/>
      <c r="G78" s="79"/>
      <c r="H78" s="79"/>
      <c r="I78" s="79"/>
      <c r="J78" s="151"/>
    </row>
    <row r="79" spans="1:14" s="34" customFormat="1" x14ac:dyDescent="0.25">
      <c r="A79" s="30"/>
      <c r="B79" s="31"/>
      <c r="C79" s="31"/>
      <c r="D79" s="32"/>
      <c r="E79" s="152"/>
      <c r="F79" s="152"/>
      <c r="G79" s="152"/>
      <c r="H79" s="152"/>
      <c r="I79" s="152"/>
      <c r="J79" s="153" t="s">
        <v>28</v>
      </c>
      <c r="K79" s="154"/>
      <c r="L79" s="154"/>
      <c r="M79" s="154"/>
      <c r="N79" s="154"/>
    </row>
    <row r="80" spans="1:14" s="30" customFormat="1" x14ac:dyDescent="0.25">
      <c r="A80" s="31" t="s">
        <v>147</v>
      </c>
      <c r="B80" s="31"/>
      <c r="C80" s="31"/>
      <c r="D80" s="32"/>
      <c r="E80" s="152"/>
      <c r="F80" s="152"/>
      <c r="G80" s="152"/>
      <c r="H80" s="152"/>
      <c r="I80" s="152"/>
      <c r="J80" s="155" t="s">
        <v>29</v>
      </c>
      <c r="K80" s="156"/>
      <c r="L80" s="156"/>
      <c r="M80" s="156"/>
      <c r="N80" s="156"/>
    </row>
    <row r="81" spans="1:1" x14ac:dyDescent="0.25">
      <c r="A81" s="31" t="s">
        <v>148</v>
      </c>
    </row>
    <row r="82" spans="1:1" x14ac:dyDescent="0.25">
      <c r="A82" s="31" t="s">
        <v>149</v>
      </c>
    </row>
  </sheetData>
  <mergeCells count="3">
    <mergeCell ref="G13:I13"/>
    <mergeCell ref="G14:I14"/>
    <mergeCell ref="C10:I10"/>
  </mergeCells>
  <printOptions horizontalCentered="1"/>
  <pageMargins left="0.39370078740157483" right="0.39370078740157483" top="0.59055118110236227" bottom="0.39370078740157483" header="0.31496062992125984" footer="0.31496062992125984"/>
  <pageSetup paperSize="9" scale="74" fitToWidth="0" orientation="portrait" r:id="rId1"/>
  <headerFooter>
    <oddHeader xml:space="preserve">&amp;R&amp;"-,Bold"
</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BF892-2646-46A6-96B0-51211A84ABD9}">
  <sheetPr codeName="Sheet26"/>
  <dimension ref="A1:N59"/>
  <sheetViews>
    <sheetView showGridLines="0" view="pageBreakPreview" topLeftCell="A4" zoomScaleNormal="90" zoomScaleSheetLayoutView="100" workbookViewId="0">
      <selection activeCell="A12" sqref="A12:XFD12"/>
    </sheetView>
  </sheetViews>
  <sheetFormatPr defaultColWidth="9.140625" defaultRowHeight="13.5" x14ac:dyDescent="0.25"/>
  <cols>
    <col min="1" max="1" width="1.7109375" style="1" customWidth="1"/>
    <col min="2" max="2" width="13" style="2" customWidth="1"/>
    <col min="3" max="3" width="8.42578125" style="2" customWidth="1"/>
    <col min="4" max="4" width="15.28515625" style="3" customWidth="1"/>
    <col min="5" max="7" width="19.710937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ht="12" customHeight="1" x14ac:dyDescent="0.25">
      <c r="D8" s="1"/>
      <c r="E8" s="20"/>
      <c r="F8" s="20"/>
      <c r="G8" s="20"/>
    </row>
    <row r="9" spans="1:14" s="7" customFormat="1" ht="15" customHeight="1" x14ac:dyDescent="0.25">
      <c r="B9" s="8" t="s">
        <v>238</v>
      </c>
      <c r="C9" s="9" t="s">
        <v>154</v>
      </c>
      <c r="D9" s="10"/>
      <c r="E9" s="134"/>
      <c r="F9" s="134"/>
      <c r="G9" s="134"/>
      <c r="H9" s="135"/>
      <c r="I9" s="136"/>
      <c r="J9" s="136"/>
      <c r="K9" s="136"/>
      <c r="L9" s="136"/>
      <c r="M9" s="136"/>
      <c r="N9" s="136"/>
    </row>
    <row r="10" spans="1:14" s="11" customFormat="1" ht="16.5" customHeight="1" x14ac:dyDescent="0.25">
      <c r="B10" s="12" t="s">
        <v>239</v>
      </c>
      <c r="C10" s="56" t="s">
        <v>78</v>
      </c>
      <c r="D10" s="39"/>
      <c r="E10" s="137"/>
      <c r="F10" s="137"/>
      <c r="G10" s="137"/>
      <c r="H10" s="138"/>
      <c r="I10" s="138"/>
      <c r="J10" s="138"/>
      <c r="K10" s="138"/>
      <c r="L10" s="138"/>
      <c r="M10" s="138"/>
      <c r="N10" s="138"/>
    </row>
    <row r="11" spans="1:14" ht="8.1" customHeight="1" x14ac:dyDescent="0.25"/>
    <row r="12" spans="1:14" ht="19.5" customHeight="1" thickBot="1" x14ac:dyDescent="0.3">
      <c r="E12" s="3"/>
      <c r="F12" s="3"/>
      <c r="G12" s="3"/>
      <c r="H12" s="6" t="s">
        <v>297</v>
      </c>
      <c r="I12" s="1"/>
      <c r="J12" s="1"/>
      <c r="K12" s="1"/>
      <c r="L12" s="1"/>
      <c r="M12" s="1"/>
      <c r="N12" s="1"/>
    </row>
    <row r="13" spans="1:14" ht="4.5" customHeight="1" thickTop="1" x14ac:dyDescent="0.25">
      <c r="A13" s="40"/>
      <c r="B13" s="41"/>
      <c r="C13" s="41"/>
      <c r="D13" s="42"/>
      <c r="E13" s="139"/>
      <c r="F13" s="139"/>
      <c r="G13" s="139"/>
      <c r="H13" s="140"/>
    </row>
    <row r="14" spans="1:14" ht="15" customHeight="1" x14ac:dyDescent="0.2">
      <c r="A14" s="43"/>
      <c r="B14" s="63" t="s">
        <v>32</v>
      </c>
      <c r="C14" s="45"/>
      <c r="D14" s="61" t="s">
        <v>1</v>
      </c>
      <c r="E14" s="144" t="s">
        <v>20</v>
      </c>
      <c r="F14" s="144" t="s">
        <v>21</v>
      </c>
      <c r="G14" s="144" t="s">
        <v>22</v>
      </c>
      <c r="H14" s="142"/>
    </row>
    <row r="15" spans="1:14" ht="15" customHeight="1" x14ac:dyDescent="0.25">
      <c r="A15" s="43"/>
      <c r="B15" s="64" t="s">
        <v>33</v>
      </c>
      <c r="C15" s="45"/>
      <c r="D15" s="49" t="s">
        <v>3</v>
      </c>
      <c r="E15" s="145" t="s">
        <v>23</v>
      </c>
      <c r="F15" s="145" t="s">
        <v>24</v>
      </c>
      <c r="G15" s="145" t="s">
        <v>25</v>
      </c>
      <c r="H15" s="142"/>
    </row>
    <row r="16" spans="1:14" s="13" customFormat="1" ht="8.1" customHeight="1" x14ac:dyDescent="0.25">
      <c r="A16" s="51"/>
      <c r="B16" s="52"/>
      <c r="C16" s="51"/>
      <c r="D16" s="53"/>
      <c r="E16" s="146"/>
      <c r="F16" s="146"/>
      <c r="G16" s="146"/>
      <c r="H16" s="147"/>
      <c r="I16" s="148"/>
      <c r="J16" s="148"/>
      <c r="K16" s="148"/>
      <c r="L16" s="148"/>
      <c r="M16" s="148"/>
      <c r="N16" s="148"/>
    </row>
    <row r="17" spans="1:8" ht="8.1" customHeight="1" x14ac:dyDescent="0.25">
      <c r="A17" s="13"/>
      <c r="B17" s="14"/>
      <c r="C17" s="14"/>
      <c r="D17" s="15"/>
      <c r="E17" s="149"/>
      <c r="F17" s="149"/>
      <c r="G17" s="149"/>
      <c r="H17" s="148"/>
    </row>
    <row r="18" spans="1:8" ht="15" customHeight="1" x14ac:dyDescent="0.25">
      <c r="A18" s="13"/>
      <c r="B18" s="14" t="s">
        <v>20</v>
      </c>
      <c r="C18" s="17"/>
      <c r="D18" s="18">
        <v>2022</v>
      </c>
      <c r="E18" s="58">
        <f>SUM(E22,E26,E30,E34,E38,E42,E46,E50,E54)</f>
        <v>255</v>
      </c>
      <c r="F18" s="58">
        <f t="shared" ref="F18:G18" si="0">SUM(F22,F26,F30,F34,F38,F42,F46,F50,F54)</f>
        <v>240</v>
      </c>
      <c r="G18" s="58">
        <f t="shared" si="0"/>
        <v>15</v>
      </c>
      <c r="H18" s="148"/>
    </row>
    <row r="19" spans="1:8" ht="15" customHeight="1" x14ac:dyDescent="0.25">
      <c r="B19" s="62" t="s">
        <v>23</v>
      </c>
      <c r="C19" s="19"/>
      <c r="D19" s="18">
        <v>2023</v>
      </c>
      <c r="E19" s="58">
        <f t="shared" ref="E19:G20" si="1">SUM(E23,E27,E31,E35,E39,E43,E47,E51,E55)</f>
        <v>484</v>
      </c>
      <c r="F19" s="58">
        <f t="shared" si="1"/>
        <v>451</v>
      </c>
      <c r="G19" s="58">
        <f t="shared" si="1"/>
        <v>33</v>
      </c>
    </row>
    <row r="20" spans="1:8" ht="15" customHeight="1" x14ac:dyDescent="0.25">
      <c r="B20" s="19"/>
      <c r="C20" s="19"/>
      <c r="D20" s="18">
        <v>2024</v>
      </c>
      <c r="E20" s="58">
        <f t="shared" si="1"/>
        <v>819</v>
      </c>
      <c r="F20" s="58">
        <f t="shared" si="1"/>
        <v>792</v>
      </c>
      <c r="G20" s="58">
        <f t="shared" si="1"/>
        <v>27</v>
      </c>
    </row>
    <row r="21" spans="1:8" ht="8.1" customHeight="1" x14ac:dyDescent="0.25">
      <c r="D21" s="18"/>
      <c r="E21" s="59"/>
      <c r="F21" s="59"/>
      <c r="G21" s="59"/>
    </row>
    <row r="22" spans="1:8" ht="15" customHeight="1" x14ac:dyDescent="0.25">
      <c r="B22" s="19" t="s">
        <v>35</v>
      </c>
      <c r="D22" s="3">
        <v>2022</v>
      </c>
      <c r="E22" s="21">
        <f t="shared" ref="E22" si="2">SUM(F22:G22)</f>
        <v>1</v>
      </c>
      <c r="F22" s="60">
        <v>1</v>
      </c>
      <c r="G22" s="60" t="s">
        <v>19</v>
      </c>
    </row>
    <row r="23" spans="1:8" ht="15" customHeight="1" x14ac:dyDescent="0.25">
      <c r="B23" s="62" t="s">
        <v>34</v>
      </c>
      <c r="D23" s="3">
        <v>2023</v>
      </c>
      <c r="E23" s="60" t="s">
        <v>19</v>
      </c>
      <c r="F23" s="60" t="s">
        <v>19</v>
      </c>
      <c r="G23" s="60" t="s">
        <v>19</v>
      </c>
    </row>
    <row r="24" spans="1:8" ht="15" customHeight="1" x14ac:dyDescent="0.25">
      <c r="D24" s="3">
        <v>2024</v>
      </c>
      <c r="E24" s="60" t="s">
        <v>19</v>
      </c>
      <c r="F24" s="60" t="s">
        <v>19</v>
      </c>
      <c r="G24" s="60" t="s">
        <v>19</v>
      </c>
    </row>
    <row r="25" spans="1:8" ht="8.1" customHeight="1" x14ac:dyDescent="0.25">
      <c r="D25" s="24"/>
      <c r="E25" s="22"/>
      <c r="F25" s="22"/>
      <c r="G25" s="22"/>
    </row>
    <row r="26" spans="1:8" ht="15" customHeight="1" x14ac:dyDescent="0.25">
      <c r="B26" s="19" t="s">
        <v>36</v>
      </c>
      <c r="D26" s="3">
        <v>2022</v>
      </c>
      <c r="E26" s="21">
        <f>SUM(F26:G26)</f>
        <v>1</v>
      </c>
      <c r="F26" s="60">
        <v>1</v>
      </c>
      <c r="G26" s="60" t="s">
        <v>19</v>
      </c>
    </row>
    <row r="27" spans="1:8" ht="15" customHeight="1" x14ac:dyDescent="0.25">
      <c r="B27" s="62" t="s">
        <v>37</v>
      </c>
      <c r="D27" s="3">
        <v>2023</v>
      </c>
      <c r="E27" s="60" t="s">
        <v>19</v>
      </c>
      <c r="F27" s="60" t="s">
        <v>19</v>
      </c>
      <c r="G27" s="60" t="s">
        <v>19</v>
      </c>
    </row>
    <row r="28" spans="1:8" ht="15" customHeight="1" x14ac:dyDescent="0.25">
      <c r="D28" s="3">
        <v>2024</v>
      </c>
      <c r="E28" s="21">
        <f t="shared" ref="E28" si="3">SUM(F28:G28)</f>
        <v>5</v>
      </c>
      <c r="F28" s="60">
        <v>5</v>
      </c>
      <c r="G28" s="60" t="s">
        <v>19</v>
      </c>
    </row>
    <row r="29" spans="1:8" ht="8.1" customHeight="1" x14ac:dyDescent="0.25">
      <c r="D29" s="24"/>
      <c r="E29" s="22"/>
      <c r="F29" s="22"/>
      <c r="G29" s="22"/>
    </row>
    <row r="30" spans="1:8" ht="15" customHeight="1" x14ac:dyDescent="0.25">
      <c r="B30" s="19" t="s">
        <v>38</v>
      </c>
      <c r="D30" s="3">
        <v>2022</v>
      </c>
      <c r="E30" s="21">
        <f>SUM(F30:G30)</f>
        <v>6</v>
      </c>
      <c r="F30" s="60">
        <v>6</v>
      </c>
      <c r="G30" s="60" t="s">
        <v>19</v>
      </c>
    </row>
    <row r="31" spans="1:8" ht="15" customHeight="1" x14ac:dyDescent="0.25">
      <c r="B31" s="62" t="s">
        <v>39</v>
      </c>
      <c r="D31" s="3">
        <v>2023</v>
      </c>
      <c r="E31" s="21">
        <f t="shared" ref="E31:E32" si="4">SUM(F31:G31)</f>
        <v>1</v>
      </c>
      <c r="F31" s="60" t="s">
        <v>19</v>
      </c>
      <c r="G31" s="60">
        <v>1</v>
      </c>
    </row>
    <row r="32" spans="1:8" ht="15" customHeight="1" x14ac:dyDescent="0.25">
      <c r="D32" s="3">
        <v>2024</v>
      </c>
      <c r="E32" s="21">
        <f t="shared" si="4"/>
        <v>7</v>
      </c>
      <c r="F32" s="60">
        <v>6</v>
      </c>
      <c r="G32" s="60">
        <v>1</v>
      </c>
    </row>
    <row r="33" spans="1:14" ht="8.1" customHeight="1" x14ac:dyDescent="0.25">
      <c r="D33" s="24"/>
      <c r="E33" s="22"/>
      <c r="F33" s="22"/>
      <c r="G33" s="22"/>
    </row>
    <row r="34" spans="1:14" ht="15" customHeight="1" x14ac:dyDescent="0.25">
      <c r="B34" s="19" t="s">
        <v>40</v>
      </c>
      <c r="D34" s="3">
        <v>2022</v>
      </c>
      <c r="E34" s="21">
        <f>SUM(F34:G34)</f>
        <v>107</v>
      </c>
      <c r="F34" s="60">
        <v>99</v>
      </c>
      <c r="G34" s="60">
        <v>8</v>
      </c>
    </row>
    <row r="35" spans="1:14" ht="15" customHeight="1" x14ac:dyDescent="0.25">
      <c r="B35" s="62" t="s">
        <v>41</v>
      </c>
      <c r="D35" s="3">
        <v>2023</v>
      </c>
      <c r="E35" s="21">
        <f t="shared" ref="E35:E36" si="5">SUM(F35:G35)</f>
        <v>32</v>
      </c>
      <c r="F35" s="60">
        <v>30</v>
      </c>
      <c r="G35" s="60">
        <v>2</v>
      </c>
    </row>
    <row r="36" spans="1:14" s="2" customFormat="1" ht="15" customHeight="1" x14ac:dyDescent="0.25">
      <c r="A36" s="1"/>
      <c r="D36" s="3">
        <v>2024</v>
      </c>
      <c r="E36" s="21">
        <f t="shared" si="5"/>
        <v>169</v>
      </c>
      <c r="F36" s="60">
        <v>160</v>
      </c>
      <c r="G36" s="60">
        <v>9</v>
      </c>
      <c r="H36" s="20"/>
      <c r="I36" s="20"/>
      <c r="J36" s="150"/>
      <c r="K36" s="150"/>
      <c r="L36" s="150"/>
      <c r="M36" s="150"/>
      <c r="N36" s="150"/>
    </row>
    <row r="37" spans="1:14" ht="8.1" customHeight="1" x14ac:dyDescent="0.25">
      <c r="D37" s="24"/>
      <c r="E37" s="22"/>
      <c r="F37" s="22"/>
      <c r="G37" s="22"/>
    </row>
    <row r="38" spans="1:14" ht="15" customHeight="1" x14ac:dyDescent="0.25">
      <c r="A38" s="2"/>
      <c r="B38" s="19" t="s">
        <v>42</v>
      </c>
      <c r="D38" s="3">
        <v>2022</v>
      </c>
      <c r="E38" s="21">
        <f>SUM(F38:G38)</f>
        <v>94</v>
      </c>
      <c r="F38" s="60">
        <v>88</v>
      </c>
      <c r="G38" s="60">
        <v>6</v>
      </c>
    </row>
    <row r="39" spans="1:14" ht="15" customHeight="1" x14ac:dyDescent="0.25">
      <c r="B39" s="62" t="s">
        <v>43</v>
      </c>
      <c r="D39" s="3">
        <v>2023</v>
      </c>
      <c r="E39" s="21">
        <f t="shared" ref="E39:E40" si="6">SUM(F39:G39)</f>
        <v>422</v>
      </c>
      <c r="F39" s="60">
        <v>394</v>
      </c>
      <c r="G39" s="60">
        <v>28</v>
      </c>
    </row>
    <row r="40" spans="1:14" ht="15" customHeight="1" x14ac:dyDescent="0.25">
      <c r="D40" s="3">
        <v>2024</v>
      </c>
      <c r="E40" s="21">
        <f t="shared" si="6"/>
        <v>542</v>
      </c>
      <c r="F40" s="60">
        <v>526</v>
      </c>
      <c r="G40" s="60">
        <v>16</v>
      </c>
    </row>
    <row r="41" spans="1:14" ht="8.1" customHeight="1" x14ac:dyDescent="0.25">
      <c r="D41" s="24"/>
      <c r="E41" s="22"/>
      <c r="F41" s="22"/>
      <c r="G41" s="22"/>
    </row>
    <row r="42" spans="1:14" ht="15" customHeight="1" x14ac:dyDescent="0.25">
      <c r="B42" s="19" t="s">
        <v>44</v>
      </c>
      <c r="D42" s="3">
        <v>2022</v>
      </c>
      <c r="E42" s="21">
        <f>SUM(F42:G42)</f>
        <v>28</v>
      </c>
      <c r="F42" s="60">
        <v>27</v>
      </c>
      <c r="G42" s="60">
        <v>1</v>
      </c>
    </row>
    <row r="43" spans="1:14" ht="15" customHeight="1" x14ac:dyDescent="0.25">
      <c r="B43" s="62" t="s">
        <v>45</v>
      </c>
      <c r="D43" s="3">
        <v>2023</v>
      </c>
      <c r="E43" s="21">
        <f t="shared" ref="E43:E44" si="7">SUM(F43:G43)</f>
        <v>19</v>
      </c>
      <c r="F43" s="60">
        <v>17</v>
      </c>
      <c r="G43" s="60">
        <v>2</v>
      </c>
    </row>
    <row r="44" spans="1:14" ht="15" customHeight="1" x14ac:dyDescent="0.25">
      <c r="D44" s="3">
        <v>2024</v>
      </c>
      <c r="E44" s="21">
        <f t="shared" si="7"/>
        <v>65</v>
      </c>
      <c r="F44" s="60">
        <v>64</v>
      </c>
      <c r="G44" s="60">
        <v>1</v>
      </c>
    </row>
    <row r="45" spans="1:14" ht="8.1" customHeight="1" x14ac:dyDescent="0.25">
      <c r="D45" s="24"/>
      <c r="E45" s="22"/>
      <c r="F45" s="22"/>
      <c r="G45" s="22"/>
    </row>
    <row r="46" spans="1:14" ht="15" customHeight="1" x14ac:dyDescent="0.25">
      <c r="B46" s="19" t="s">
        <v>46</v>
      </c>
      <c r="D46" s="3">
        <v>2022</v>
      </c>
      <c r="E46" s="21">
        <f>SUM(F46:G46)</f>
        <v>10</v>
      </c>
      <c r="F46" s="60">
        <v>10</v>
      </c>
      <c r="G46" s="60" t="s">
        <v>19</v>
      </c>
    </row>
    <row r="47" spans="1:14" ht="15" customHeight="1" x14ac:dyDescent="0.25">
      <c r="B47" s="62" t="s">
        <v>47</v>
      </c>
      <c r="D47" s="3">
        <v>2023</v>
      </c>
      <c r="E47" s="21">
        <f t="shared" ref="E47:E48" si="8">SUM(F47:G47)</f>
        <v>6</v>
      </c>
      <c r="F47" s="60">
        <v>6</v>
      </c>
      <c r="G47" s="60" t="s">
        <v>19</v>
      </c>
    </row>
    <row r="48" spans="1:14" ht="15" customHeight="1" x14ac:dyDescent="0.25">
      <c r="D48" s="3">
        <v>2024</v>
      </c>
      <c r="E48" s="21">
        <f t="shared" si="8"/>
        <v>20</v>
      </c>
      <c r="F48" s="60">
        <v>20</v>
      </c>
      <c r="G48" s="60" t="s">
        <v>19</v>
      </c>
    </row>
    <row r="49" spans="1:14" ht="8.1" customHeight="1" x14ac:dyDescent="0.25">
      <c r="D49" s="24"/>
      <c r="E49" s="22"/>
      <c r="F49" s="22"/>
      <c r="G49" s="22"/>
    </row>
    <row r="50" spans="1:14" ht="15" customHeight="1" x14ac:dyDescent="0.2">
      <c r="B50" s="65" t="s">
        <v>150</v>
      </c>
      <c r="D50" s="3">
        <v>2022</v>
      </c>
      <c r="E50" s="21">
        <f>SUM(F50:G50)</f>
        <v>3</v>
      </c>
      <c r="F50" s="60">
        <v>3</v>
      </c>
      <c r="G50" s="60" t="s">
        <v>19</v>
      </c>
    </row>
    <row r="51" spans="1:14" ht="15" customHeight="1" x14ac:dyDescent="0.25">
      <c r="B51" s="62" t="s">
        <v>250</v>
      </c>
      <c r="D51" s="3">
        <v>2023</v>
      </c>
      <c r="E51" s="60" t="s">
        <v>19</v>
      </c>
      <c r="F51" s="60" t="s">
        <v>19</v>
      </c>
      <c r="G51" s="60" t="s">
        <v>19</v>
      </c>
    </row>
    <row r="52" spans="1:14" ht="15" customHeight="1" x14ac:dyDescent="0.25">
      <c r="D52" s="3">
        <v>2024</v>
      </c>
      <c r="E52" s="21">
        <f t="shared" ref="E52" si="9">SUM(F52:G52)</f>
        <v>4</v>
      </c>
      <c r="F52" s="60">
        <v>4</v>
      </c>
      <c r="G52" s="60" t="s">
        <v>19</v>
      </c>
    </row>
    <row r="53" spans="1:14" ht="8.1" customHeight="1" x14ac:dyDescent="0.25">
      <c r="D53" s="24"/>
      <c r="E53" s="22"/>
      <c r="F53" s="22"/>
      <c r="G53" s="22"/>
    </row>
    <row r="54" spans="1:14" ht="15" customHeight="1" x14ac:dyDescent="0.2">
      <c r="B54" s="65" t="s">
        <v>48</v>
      </c>
      <c r="D54" s="3">
        <v>2022</v>
      </c>
      <c r="E54" s="21">
        <f>SUM(F54:G54)</f>
        <v>5</v>
      </c>
      <c r="F54" s="60">
        <v>5</v>
      </c>
      <c r="G54" s="60" t="s">
        <v>19</v>
      </c>
    </row>
    <row r="55" spans="1:14" ht="15" customHeight="1" x14ac:dyDescent="0.25">
      <c r="B55" s="62" t="s">
        <v>49</v>
      </c>
      <c r="D55" s="3">
        <v>2023</v>
      </c>
      <c r="E55" s="21">
        <f t="shared" ref="E55:E56" si="10">SUM(F55:G55)</f>
        <v>4</v>
      </c>
      <c r="F55" s="60">
        <v>4</v>
      </c>
      <c r="G55" s="60" t="s">
        <v>19</v>
      </c>
    </row>
    <row r="56" spans="1:14" ht="15" customHeight="1" x14ac:dyDescent="0.25">
      <c r="D56" s="3">
        <v>2024</v>
      </c>
      <c r="E56" s="21">
        <f t="shared" si="10"/>
        <v>7</v>
      </c>
      <c r="F56" s="60">
        <v>7</v>
      </c>
      <c r="G56" s="60" t="s">
        <v>19</v>
      </c>
    </row>
    <row r="57" spans="1:14" ht="8.1" customHeight="1" thickBot="1" x14ac:dyDescent="0.3">
      <c r="A57" s="27"/>
      <c r="B57" s="28"/>
      <c r="C57" s="28"/>
      <c r="D57" s="29"/>
      <c r="E57" s="79"/>
      <c r="F57" s="79"/>
      <c r="G57" s="79"/>
      <c r="H57" s="151"/>
    </row>
    <row r="58" spans="1:14" s="34" customFormat="1" x14ac:dyDescent="0.25">
      <c r="A58" s="30"/>
      <c r="B58" s="31"/>
      <c r="C58" s="31"/>
      <c r="D58" s="32"/>
      <c r="E58" s="152"/>
      <c r="F58" s="152"/>
      <c r="G58" s="152"/>
      <c r="H58" s="153" t="s">
        <v>28</v>
      </c>
      <c r="I58" s="154"/>
      <c r="J58" s="154"/>
      <c r="K58" s="154"/>
      <c r="L58" s="154"/>
      <c r="M58" s="154"/>
      <c r="N58" s="154"/>
    </row>
    <row r="59" spans="1:14" s="30" customFormat="1" x14ac:dyDescent="0.25">
      <c r="A59" s="35"/>
      <c r="B59" s="31"/>
      <c r="C59" s="31"/>
      <c r="D59" s="32"/>
      <c r="E59" s="152"/>
      <c r="F59" s="152"/>
      <c r="G59" s="152"/>
      <c r="H59" s="155" t="s">
        <v>29</v>
      </c>
      <c r="I59" s="156"/>
      <c r="J59" s="156"/>
      <c r="K59" s="156"/>
      <c r="L59" s="156"/>
      <c r="M59" s="156"/>
      <c r="N59"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FB0A-B765-4394-ABB6-04AC383A5257}">
  <sheetPr codeName="Sheet27"/>
  <dimension ref="A1:N55"/>
  <sheetViews>
    <sheetView showGridLines="0" view="pageBreakPreview" zoomScaleNormal="90" zoomScaleSheetLayoutView="100" workbookViewId="0">
      <selection activeCell="A12" sqref="A12:XFD12"/>
    </sheetView>
  </sheetViews>
  <sheetFormatPr defaultColWidth="9.140625" defaultRowHeight="13.5" x14ac:dyDescent="0.25"/>
  <cols>
    <col min="1" max="1" width="1.7109375" style="1" customWidth="1"/>
    <col min="2" max="2" width="12.5703125" style="2" customWidth="1"/>
    <col min="3" max="3" width="10.140625" style="2" customWidth="1"/>
    <col min="4" max="4" width="15"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ht="12" customHeight="1" x14ac:dyDescent="0.25">
      <c r="D8" s="1"/>
      <c r="E8" s="20"/>
      <c r="F8" s="20"/>
      <c r="G8" s="20"/>
    </row>
    <row r="9" spans="1:14" s="7" customFormat="1" ht="15" customHeight="1" x14ac:dyDescent="0.25">
      <c r="B9" s="8" t="s">
        <v>240</v>
      </c>
      <c r="C9" s="9" t="s">
        <v>153</v>
      </c>
      <c r="D9" s="10"/>
      <c r="E9" s="134"/>
      <c r="F9" s="134"/>
      <c r="G9" s="134"/>
      <c r="H9" s="135"/>
      <c r="I9" s="136"/>
      <c r="J9" s="136"/>
      <c r="K9" s="136"/>
      <c r="L9" s="136"/>
      <c r="M9" s="136"/>
      <c r="N9" s="136"/>
    </row>
    <row r="10" spans="1:14" s="11" customFormat="1" ht="16.5" customHeight="1" x14ac:dyDescent="0.25">
      <c r="B10" s="12" t="s">
        <v>241</v>
      </c>
      <c r="C10" s="56" t="s">
        <v>79</v>
      </c>
      <c r="D10" s="39"/>
      <c r="E10" s="137"/>
      <c r="F10" s="137"/>
      <c r="G10" s="137"/>
      <c r="H10" s="138"/>
      <c r="I10" s="138"/>
      <c r="J10" s="138"/>
      <c r="K10" s="138"/>
      <c r="L10" s="138"/>
      <c r="M10" s="138"/>
      <c r="N10" s="138"/>
    </row>
    <row r="11" spans="1:14" ht="8.1" customHeight="1" x14ac:dyDescent="0.25"/>
    <row r="12" spans="1:14" ht="19.5" customHeight="1" thickBot="1" x14ac:dyDescent="0.3">
      <c r="E12" s="3"/>
      <c r="F12" s="3"/>
      <c r="G12" s="3"/>
      <c r="H12" s="6" t="s">
        <v>297</v>
      </c>
      <c r="I12" s="1"/>
      <c r="J12" s="1"/>
      <c r="K12" s="1"/>
      <c r="L12" s="1"/>
      <c r="M12" s="1"/>
      <c r="N12" s="1"/>
    </row>
    <row r="13" spans="1:14" ht="4.5" customHeight="1" thickTop="1" x14ac:dyDescent="0.25">
      <c r="A13" s="40"/>
      <c r="B13" s="41"/>
      <c r="C13" s="41"/>
      <c r="D13" s="42"/>
      <c r="E13" s="139"/>
      <c r="F13" s="139"/>
      <c r="G13" s="139"/>
      <c r="H13" s="140"/>
    </row>
    <row r="14" spans="1:14" ht="15" customHeight="1" x14ac:dyDescent="0.2">
      <c r="A14" s="43"/>
      <c r="B14" s="63" t="s">
        <v>64</v>
      </c>
      <c r="C14" s="45"/>
      <c r="D14" s="61" t="s">
        <v>1</v>
      </c>
      <c r="E14" s="144" t="s">
        <v>20</v>
      </c>
      <c r="F14" s="144" t="s">
        <v>21</v>
      </c>
      <c r="G14" s="144" t="s">
        <v>22</v>
      </c>
      <c r="H14" s="142"/>
    </row>
    <row r="15" spans="1:14" ht="15" customHeight="1" x14ac:dyDescent="0.25">
      <c r="A15" s="43"/>
      <c r="B15" s="64" t="s">
        <v>65</v>
      </c>
      <c r="C15" s="45"/>
      <c r="D15" s="49" t="s">
        <v>3</v>
      </c>
      <c r="E15" s="145" t="s">
        <v>23</v>
      </c>
      <c r="F15" s="145" t="s">
        <v>24</v>
      </c>
      <c r="G15" s="145" t="s">
        <v>25</v>
      </c>
      <c r="H15" s="142"/>
    </row>
    <row r="16" spans="1:14" s="13" customFormat="1" ht="8.1" customHeight="1" x14ac:dyDescent="0.25">
      <c r="A16" s="51"/>
      <c r="B16" s="52"/>
      <c r="C16" s="51"/>
      <c r="D16" s="53"/>
      <c r="E16" s="146"/>
      <c r="F16" s="146"/>
      <c r="G16" s="146"/>
      <c r="H16" s="147"/>
      <c r="I16" s="148"/>
      <c r="J16" s="148"/>
      <c r="K16" s="148"/>
      <c r="L16" s="148"/>
      <c r="M16" s="148"/>
      <c r="N16" s="148"/>
    </row>
    <row r="17" spans="1:8" ht="8.1" customHeight="1" x14ac:dyDescent="0.25">
      <c r="A17" s="13"/>
      <c r="B17" s="14"/>
      <c r="C17" s="14"/>
      <c r="D17" s="15"/>
      <c r="E17" s="149"/>
      <c r="F17" s="149"/>
      <c r="G17" s="149"/>
      <c r="H17" s="148"/>
    </row>
    <row r="18" spans="1:8" ht="15" customHeight="1" x14ac:dyDescent="0.2">
      <c r="A18" s="13"/>
      <c r="B18" s="72" t="s">
        <v>20</v>
      </c>
      <c r="C18" s="17"/>
      <c r="D18" s="18">
        <v>2022</v>
      </c>
      <c r="E18" s="58">
        <f t="shared" ref="E18:E20" si="0">SUM(F18:G18)</f>
        <v>255</v>
      </c>
      <c r="F18" s="58">
        <f>SUM(F22,F50)</f>
        <v>240</v>
      </c>
      <c r="G18" s="58">
        <f>SUM(G22,G50)</f>
        <v>15</v>
      </c>
      <c r="H18" s="148"/>
    </row>
    <row r="19" spans="1:8" ht="15" customHeight="1" x14ac:dyDescent="0.25">
      <c r="B19" s="62" t="s">
        <v>23</v>
      </c>
      <c r="C19" s="19"/>
      <c r="D19" s="18">
        <v>2023</v>
      </c>
      <c r="E19" s="58">
        <f t="shared" si="0"/>
        <v>484</v>
      </c>
      <c r="F19" s="58">
        <f t="shared" ref="F19:G20" si="1">SUM(F23,F51)</f>
        <v>451</v>
      </c>
      <c r="G19" s="58">
        <f t="shared" si="1"/>
        <v>33</v>
      </c>
    </row>
    <row r="20" spans="1:8" ht="15" customHeight="1" x14ac:dyDescent="0.25">
      <c r="B20" s="19"/>
      <c r="C20" s="19"/>
      <c r="D20" s="18">
        <v>2024</v>
      </c>
      <c r="E20" s="58">
        <f t="shared" si="0"/>
        <v>819</v>
      </c>
      <c r="F20" s="58">
        <f t="shared" si="1"/>
        <v>792</v>
      </c>
      <c r="G20" s="58">
        <f t="shared" si="1"/>
        <v>27</v>
      </c>
    </row>
    <row r="21" spans="1:8" ht="8.1" customHeight="1" x14ac:dyDescent="0.25">
      <c r="D21" s="18"/>
      <c r="E21" s="59"/>
      <c r="F21" s="59"/>
      <c r="G21" s="59"/>
    </row>
    <row r="22" spans="1:8" ht="15" customHeight="1" x14ac:dyDescent="0.2">
      <c r="B22" s="65" t="s">
        <v>50</v>
      </c>
      <c r="D22" s="3">
        <v>2022</v>
      </c>
      <c r="E22" s="21">
        <f t="shared" ref="E22:E24" si="2">SUM(F22:G22)</f>
        <v>232</v>
      </c>
      <c r="F22" s="60">
        <f>SUM(F26,F38,F42,F46)</f>
        <v>217</v>
      </c>
      <c r="G22" s="60">
        <f>SUM(G26,G38,G42,G46)</f>
        <v>15</v>
      </c>
    </row>
    <row r="23" spans="1:8" ht="15" customHeight="1" x14ac:dyDescent="0.25">
      <c r="B23" s="62" t="s">
        <v>51</v>
      </c>
      <c r="D23" s="3">
        <v>2023</v>
      </c>
      <c r="E23" s="21">
        <f t="shared" si="2"/>
        <v>423</v>
      </c>
      <c r="F23" s="60">
        <f t="shared" ref="F23:G24" si="3">SUM(F27,F39,F43,F47)</f>
        <v>395</v>
      </c>
      <c r="G23" s="60">
        <f t="shared" si="3"/>
        <v>28</v>
      </c>
    </row>
    <row r="24" spans="1:8" ht="15" customHeight="1" x14ac:dyDescent="0.25">
      <c r="D24" s="3">
        <v>2024</v>
      </c>
      <c r="E24" s="21">
        <f t="shared" si="2"/>
        <v>741</v>
      </c>
      <c r="F24" s="60">
        <f t="shared" si="3"/>
        <v>716</v>
      </c>
      <c r="G24" s="60">
        <f t="shared" si="3"/>
        <v>25</v>
      </c>
    </row>
    <row r="25" spans="1:8" ht="8.1" customHeight="1" x14ac:dyDescent="0.25">
      <c r="D25" s="24"/>
      <c r="E25" s="22"/>
      <c r="F25" s="22"/>
      <c r="G25" s="22"/>
    </row>
    <row r="26" spans="1:8" ht="15" customHeight="1" x14ac:dyDescent="0.25">
      <c r="B26" s="66" t="s">
        <v>54</v>
      </c>
      <c r="D26" s="3">
        <v>2022</v>
      </c>
      <c r="E26" s="21">
        <f>SUM(F26:G26)</f>
        <v>144</v>
      </c>
      <c r="F26" s="60">
        <f>SUM(F30,F34)</f>
        <v>130</v>
      </c>
      <c r="G26" s="60">
        <f>SUM(G30,G34)</f>
        <v>14</v>
      </c>
    </row>
    <row r="27" spans="1:8" ht="15" customHeight="1" x14ac:dyDescent="0.25">
      <c r="B27" s="67"/>
      <c r="D27" s="3">
        <v>2023</v>
      </c>
      <c r="E27" s="21">
        <f t="shared" ref="E27:E28" si="4">SUM(F27:G27)</f>
        <v>237</v>
      </c>
      <c r="F27" s="60">
        <f t="shared" ref="F27:G28" si="5">SUM(F31,F35)</f>
        <v>226</v>
      </c>
      <c r="G27" s="60">
        <f t="shared" si="5"/>
        <v>11</v>
      </c>
    </row>
    <row r="28" spans="1:8" ht="15" customHeight="1" x14ac:dyDescent="0.25">
      <c r="D28" s="3">
        <v>2024</v>
      </c>
      <c r="E28" s="21">
        <f t="shared" si="4"/>
        <v>478</v>
      </c>
      <c r="F28" s="60">
        <f t="shared" si="5"/>
        <v>461</v>
      </c>
      <c r="G28" s="60">
        <f t="shared" si="5"/>
        <v>17</v>
      </c>
    </row>
    <row r="29" spans="1:8" ht="8.1" customHeight="1" x14ac:dyDescent="0.25">
      <c r="D29" s="24"/>
      <c r="E29" s="22"/>
      <c r="F29" s="22"/>
      <c r="G29" s="22"/>
    </row>
    <row r="30" spans="1:8" ht="15" customHeight="1" x14ac:dyDescent="0.2">
      <c r="B30" s="71" t="s">
        <v>52</v>
      </c>
      <c r="D30" s="3">
        <v>2022</v>
      </c>
      <c r="E30" s="21">
        <f>SUM(F30:G30)</f>
        <v>109</v>
      </c>
      <c r="F30" s="21">
        <v>96</v>
      </c>
      <c r="G30" s="21">
        <v>13</v>
      </c>
    </row>
    <row r="31" spans="1:8" ht="15" customHeight="1" x14ac:dyDescent="0.25">
      <c r="B31" s="68" t="s">
        <v>53</v>
      </c>
      <c r="D31" s="3">
        <v>2023</v>
      </c>
      <c r="E31" s="21">
        <f t="shared" ref="E31:E32" si="6">SUM(F31:G31)</f>
        <v>165</v>
      </c>
      <c r="F31" s="21">
        <v>161</v>
      </c>
      <c r="G31" s="21">
        <v>4</v>
      </c>
    </row>
    <row r="32" spans="1:8" ht="15" customHeight="1" x14ac:dyDescent="0.25">
      <c r="B32" s="69"/>
      <c r="D32" s="3">
        <v>2024</v>
      </c>
      <c r="E32" s="21">
        <f t="shared" si="6"/>
        <v>366</v>
      </c>
      <c r="F32" s="21">
        <v>352</v>
      </c>
      <c r="G32" s="21">
        <v>14</v>
      </c>
    </row>
    <row r="33" spans="1:14" ht="8.1" customHeight="1" x14ac:dyDescent="0.25">
      <c r="B33" s="69"/>
      <c r="D33" s="24"/>
      <c r="E33" s="22"/>
      <c r="F33" s="22"/>
      <c r="G33" s="22"/>
    </row>
    <row r="34" spans="1:14" ht="15" customHeight="1" x14ac:dyDescent="0.2">
      <c r="B34" s="71" t="s">
        <v>55</v>
      </c>
      <c r="D34" s="3">
        <v>2022</v>
      </c>
      <c r="E34" s="21">
        <f>SUM(F34:G34)</f>
        <v>35</v>
      </c>
      <c r="F34" s="21">
        <v>34</v>
      </c>
      <c r="G34" s="21">
        <v>1</v>
      </c>
    </row>
    <row r="35" spans="1:14" ht="15" customHeight="1" x14ac:dyDescent="0.25">
      <c r="B35" s="68" t="s">
        <v>56</v>
      </c>
      <c r="D35" s="3">
        <v>2023</v>
      </c>
      <c r="E35" s="21">
        <f t="shared" ref="E35:E36" si="7">SUM(F35:G35)</f>
        <v>72</v>
      </c>
      <c r="F35" s="21">
        <v>65</v>
      </c>
      <c r="G35" s="21">
        <v>7</v>
      </c>
    </row>
    <row r="36" spans="1:14" s="2" customFormat="1" ht="15" customHeight="1" x14ac:dyDescent="0.25">
      <c r="A36" s="1"/>
      <c r="D36" s="3">
        <v>2024</v>
      </c>
      <c r="E36" s="21">
        <f t="shared" si="7"/>
        <v>112</v>
      </c>
      <c r="F36" s="21">
        <v>109</v>
      </c>
      <c r="G36" s="21">
        <v>3</v>
      </c>
      <c r="H36" s="20"/>
      <c r="I36" s="20"/>
      <c r="J36" s="150"/>
      <c r="K36" s="150"/>
      <c r="L36" s="150"/>
      <c r="M36" s="150"/>
      <c r="N36" s="150"/>
    </row>
    <row r="37" spans="1:14" ht="8.1" customHeight="1" x14ac:dyDescent="0.25">
      <c r="D37" s="24"/>
      <c r="E37" s="22"/>
      <c r="F37" s="22"/>
      <c r="G37" s="22"/>
    </row>
    <row r="38" spans="1:14" ht="15" customHeight="1" x14ac:dyDescent="0.2">
      <c r="A38" s="2"/>
      <c r="B38" s="70" t="s">
        <v>57</v>
      </c>
      <c r="D38" s="3">
        <v>2022</v>
      </c>
      <c r="E38" s="21">
        <f>SUM(F38:G38)</f>
        <v>20</v>
      </c>
      <c r="F38" s="21">
        <v>20</v>
      </c>
      <c r="G38" s="60" t="s">
        <v>19</v>
      </c>
    </row>
    <row r="39" spans="1:14" ht="15" customHeight="1" x14ac:dyDescent="0.25">
      <c r="B39" s="67" t="s">
        <v>58</v>
      </c>
      <c r="D39" s="3">
        <v>2023</v>
      </c>
      <c r="E39" s="21">
        <f t="shared" ref="E39:E40" si="8">SUM(F39:G39)</f>
        <v>36</v>
      </c>
      <c r="F39" s="21">
        <v>32</v>
      </c>
      <c r="G39" s="21">
        <v>4</v>
      </c>
    </row>
    <row r="40" spans="1:14" ht="15" customHeight="1" x14ac:dyDescent="0.25">
      <c r="D40" s="3">
        <v>2024</v>
      </c>
      <c r="E40" s="21">
        <f t="shared" si="8"/>
        <v>67</v>
      </c>
      <c r="F40" s="21">
        <v>64</v>
      </c>
      <c r="G40" s="21">
        <v>3</v>
      </c>
    </row>
    <row r="41" spans="1:14" ht="8.1" customHeight="1" x14ac:dyDescent="0.25">
      <c r="D41" s="24"/>
      <c r="E41" s="22"/>
      <c r="F41" s="22"/>
      <c r="G41" s="22"/>
    </row>
    <row r="42" spans="1:14" ht="15" customHeight="1" x14ac:dyDescent="0.2">
      <c r="B42" s="70" t="s">
        <v>59</v>
      </c>
      <c r="D42" s="3">
        <v>2022</v>
      </c>
      <c r="E42" s="21">
        <f>SUM(F42:G42)</f>
        <v>56</v>
      </c>
      <c r="F42" s="21">
        <v>55</v>
      </c>
      <c r="G42" s="21">
        <v>1</v>
      </c>
    </row>
    <row r="43" spans="1:14" ht="15" customHeight="1" x14ac:dyDescent="0.25">
      <c r="B43" s="67" t="s">
        <v>152</v>
      </c>
      <c r="D43" s="3">
        <v>2023</v>
      </c>
      <c r="E43" s="21">
        <f t="shared" ref="E43:E44" si="9">SUM(F43:G43)</f>
        <v>127</v>
      </c>
      <c r="F43" s="21">
        <v>116</v>
      </c>
      <c r="G43" s="21">
        <v>11</v>
      </c>
    </row>
    <row r="44" spans="1:14" ht="15" customHeight="1" x14ac:dyDescent="0.25">
      <c r="D44" s="3">
        <v>2024</v>
      </c>
      <c r="E44" s="21">
        <f t="shared" si="9"/>
        <v>171</v>
      </c>
      <c r="F44" s="21">
        <v>168</v>
      </c>
      <c r="G44" s="21">
        <v>3</v>
      </c>
    </row>
    <row r="45" spans="1:14" ht="8.1" customHeight="1" x14ac:dyDescent="0.25">
      <c r="D45" s="24"/>
      <c r="E45" s="22"/>
      <c r="F45" s="22"/>
      <c r="G45" s="22"/>
    </row>
    <row r="46" spans="1:14" ht="15" customHeight="1" x14ac:dyDescent="0.2">
      <c r="B46" s="70" t="s">
        <v>60</v>
      </c>
      <c r="D46" s="3">
        <v>2022</v>
      </c>
      <c r="E46" s="21">
        <f>SUM(F46:G46)</f>
        <v>12</v>
      </c>
      <c r="F46" s="21">
        <v>12</v>
      </c>
      <c r="G46" s="60" t="s">
        <v>19</v>
      </c>
    </row>
    <row r="47" spans="1:14" ht="15" customHeight="1" x14ac:dyDescent="0.25">
      <c r="B47" s="67" t="s">
        <v>61</v>
      </c>
      <c r="D47" s="3">
        <v>2023</v>
      </c>
      <c r="E47" s="21">
        <f t="shared" ref="E47:E48" si="10">SUM(F47:G47)</f>
        <v>23</v>
      </c>
      <c r="F47" s="21">
        <v>21</v>
      </c>
      <c r="G47" s="21">
        <v>2</v>
      </c>
    </row>
    <row r="48" spans="1:14" ht="15" customHeight="1" x14ac:dyDescent="0.25">
      <c r="D48" s="3">
        <v>2024</v>
      </c>
      <c r="E48" s="21">
        <f t="shared" si="10"/>
        <v>25</v>
      </c>
      <c r="F48" s="21">
        <v>23</v>
      </c>
      <c r="G48" s="21">
        <v>2</v>
      </c>
    </row>
    <row r="49" spans="1:14" ht="8.1" customHeight="1" x14ac:dyDescent="0.25">
      <c r="D49" s="24"/>
      <c r="E49" s="22"/>
      <c r="F49" s="22"/>
      <c r="G49" s="22"/>
    </row>
    <row r="50" spans="1:14" ht="15" customHeight="1" x14ac:dyDescent="0.2">
      <c r="B50" s="65" t="s">
        <v>62</v>
      </c>
      <c r="D50" s="3">
        <v>2022</v>
      </c>
      <c r="E50" s="21">
        <f>SUM(F50:G50)</f>
        <v>23</v>
      </c>
      <c r="F50" s="21">
        <v>23</v>
      </c>
      <c r="G50" s="60" t="s">
        <v>19</v>
      </c>
    </row>
    <row r="51" spans="1:14" ht="15" customHeight="1" x14ac:dyDescent="0.25">
      <c r="B51" s="62" t="s">
        <v>63</v>
      </c>
      <c r="D51" s="3">
        <v>2023</v>
      </c>
      <c r="E51" s="21">
        <f t="shared" ref="E51:E52" si="11">SUM(F51:G51)</f>
        <v>61</v>
      </c>
      <c r="F51" s="21">
        <v>56</v>
      </c>
      <c r="G51" s="21">
        <v>5</v>
      </c>
    </row>
    <row r="52" spans="1:14" ht="15" customHeight="1" x14ac:dyDescent="0.25">
      <c r="D52" s="3">
        <v>2024</v>
      </c>
      <c r="E52" s="21">
        <f t="shared" si="11"/>
        <v>78</v>
      </c>
      <c r="F52" s="21">
        <v>76</v>
      </c>
      <c r="G52" s="21">
        <v>2</v>
      </c>
    </row>
    <row r="53" spans="1:14" ht="8.1" customHeight="1" thickBot="1" x14ac:dyDescent="0.3">
      <c r="A53" s="27"/>
      <c r="B53" s="28"/>
      <c r="C53" s="28"/>
      <c r="D53" s="29"/>
      <c r="E53" s="79"/>
      <c r="F53" s="79"/>
      <c r="G53" s="79"/>
      <c r="H53" s="151"/>
    </row>
    <row r="54" spans="1:14" s="34" customFormat="1" x14ac:dyDescent="0.25">
      <c r="A54" s="30"/>
      <c r="B54" s="31"/>
      <c r="C54" s="31"/>
      <c r="D54" s="32"/>
      <c r="E54" s="152"/>
      <c r="F54" s="152"/>
      <c r="G54" s="152"/>
      <c r="H54" s="153" t="s">
        <v>28</v>
      </c>
      <c r="I54" s="154"/>
      <c r="J54" s="154"/>
      <c r="K54" s="154"/>
      <c r="L54" s="154"/>
      <c r="M54" s="154"/>
      <c r="N54" s="154"/>
    </row>
    <row r="55" spans="1:14" s="30" customFormat="1" x14ac:dyDescent="0.25">
      <c r="A55" s="35"/>
      <c r="B55" s="31"/>
      <c r="C55" s="31"/>
      <c r="D55" s="32"/>
      <c r="E55" s="152"/>
      <c r="F55" s="152"/>
      <c r="G55" s="152"/>
      <c r="H55" s="155" t="s">
        <v>29</v>
      </c>
      <c r="I55" s="156"/>
      <c r="J55" s="156"/>
      <c r="K55" s="156"/>
      <c r="L55" s="156"/>
      <c r="M55" s="156"/>
      <c r="N55" s="156"/>
    </row>
  </sheetData>
  <printOptions horizontalCentered="1"/>
  <pageMargins left="0.39370078740157483" right="0.39370078740157483" top="0.59055118110236227" bottom="0.39370078740157483" header="0.31496062992125984" footer="0.31496062992125984"/>
  <pageSetup paperSize="9" scale="80" fitToWidth="0" orientation="portrait" r:id="rId1"/>
  <headerFooter>
    <oddHeader xml:space="preserve">&amp;R&amp;"-,Bold"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FFBC-740D-49D8-B721-7F59AFFF4AEF}">
  <dimension ref="A1:W91"/>
  <sheetViews>
    <sheetView showGridLines="0" tabSelected="1" view="pageBreakPreview" topLeftCell="A55" zoomScaleNormal="90" zoomScaleSheetLayoutView="100" workbookViewId="0">
      <selection activeCell="J93" sqref="J93"/>
    </sheetView>
  </sheetViews>
  <sheetFormatPr defaultColWidth="9.140625" defaultRowHeight="13.5" x14ac:dyDescent="0.25"/>
  <cols>
    <col min="1" max="1" width="1.7109375" style="1" customWidth="1"/>
    <col min="2" max="2" width="12.5703125" style="2" customWidth="1"/>
    <col min="3" max="3" width="7.7109375" style="2" customWidth="1"/>
    <col min="4" max="4" width="7.7109375" style="3" customWidth="1"/>
    <col min="5" max="5" width="9.85546875" style="131" customWidth="1"/>
    <col min="6" max="6" width="12.140625" style="131" customWidth="1"/>
    <col min="7" max="7" width="1.42578125" style="131" customWidth="1"/>
    <col min="8" max="8" width="10.42578125" style="131" customWidth="1"/>
    <col min="9" max="9" width="13.7109375" style="131" customWidth="1"/>
    <col min="10" max="10" width="1" style="131" customWidth="1"/>
    <col min="11" max="11" width="11.42578125" style="131" customWidth="1"/>
    <col min="12" max="12" width="13.85546875" style="131" customWidth="1"/>
    <col min="13" max="13" width="1" style="131" customWidth="1"/>
    <col min="14" max="14" width="7.28515625" style="131" customWidth="1"/>
    <col min="15" max="15" width="12.140625" style="3" customWidth="1"/>
    <col min="16" max="16" width="1" style="3" customWidth="1"/>
    <col min="17" max="17" width="7.28515625" style="3" customWidth="1"/>
    <col min="18" max="18" width="12.140625" style="3" customWidth="1"/>
    <col min="19" max="19" width="2.140625" style="1" customWidth="1"/>
    <col min="20" max="16384" width="9.140625" style="1"/>
  </cols>
  <sheetData>
    <row r="1" spans="1:22" ht="12" customHeight="1" x14ac:dyDescent="0.25">
      <c r="S1" s="37"/>
    </row>
    <row r="2" spans="1:22" ht="12" customHeight="1" x14ac:dyDescent="0.25">
      <c r="S2" s="37"/>
      <c r="T2" s="83"/>
      <c r="U2" s="83"/>
      <c r="V2" s="83"/>
    </row>
    <row r="3" spans="1:22" ht="12" customHeight="1" x14ac:dyDescent="0.25"/>
    <row r="4" spans="1:22" ht="16.5" customHeight="1" x14ac:dyDescent="0.25"/>
    <row r="5" spans="1:22" s="7" customFormat="1" ht="15" customHeight="1" x14ac:dyDescent="0.25">
      <c r="B5" s="84" t="s">
        <v>242</v>
      </c>
      <c r="C5" s="85" t="s">
        <v>283</v>
      </c>
      <c r="D5" s="10"/>
      <c r="E5" s="134"/>
      <c r="F5" s="134"/>
      <c r="G5" s="134"/>
      <c r="H5" s="134"/>
      <c r="I5" s="134"/>
      <c r="J5" s="134"/>
      <c r="K5" s="134"/>
      <c r="L5" s="134"/>
      <c r="M5" s="134"/>
      <c r="N5" s="134"/>
      <c r="O5" s="10"/>
      <c r="P5" s="10"/>
      <c r="Q5" s="10"/>
      <c r="R5" s="10"/>
      <c r="S5" s="9"/>
    </row>
    <row r="6" spans="1:22" s="11" customFormat="1" ht="16.5" customHeight="1" x14ac:dyDescent="0.25">
      <c r="B6" s="86" t="s">
        <v>243</v>
      </c>
      <c r="C6" s="194" t="s">
        <v>284</v>
      </c>
      <c r="D6" s="194"/>
      <c r="E6" s="194"/>
      <c r="F6" s="194"/>
      <c r="G6" s="194"/>
      <c r="H6" s="194"/>
      <c r="I6" s="194"/>
      <c r="J6" s="194"/>
      <c r="K6" s="194"/>
      <c r="L6" s="194"/>
      <c r="M6" s="194"/>
      <c r="N6" s="194"/>
      <c r="O6" s="194"/>
      <c r="P6" s="194"/>
      <c r="Q6" s="39"/>
      <c r="R6" s="39"/>
    </row>
    <row r="7" spans="1:22" ht="8.1" customHeight="1" thickBot="1" x14ac:dyDescent="0.3"/>
    <row r="8" spans="1:22" ht="4.5" customHeight="1" thickTop="1" x14ac:dyDescent="0.25">
      <c r="A8" s="108"/>
      <c r="B8" s="109"/>
      <c r="C8" s="109"/>
      <c r="D8" s="110"/>
      <c r="E8" s="160"/>
      <c r="F8" s="160"/>
      <c r="G8" s="160"/>
      <c r="H8" s="160"/>
      <c r="I8" s="160"/>
      <c r="J8" s="160"/>
      <c r="K8" s="160"/>
      <c r="L8" s="160"/>
      <c r="M8" s="160"/>
      <c r="N8" s="160"/>
      <c r="O8" s="110"/>
      <c r="P8" s="110"/>
      <c r="Q8" s="110"/>
      <c r="R8" s="110"/>
      <c r="S8" s="108"/>
    </row>
    <row r="9" spans="1:22" ht="15" customHeight="1" x14ac:dyDescent="0.25">
      <c r="A9" s="47"/>
      <c r="B9" s="111" t="s">
        <v>0</v>
      </c>
      <c r="C9" s="112"/>
      <c r="D9" s="113" t="s">
        <v>1</v>
      </c>
      <c r="E9" s="195" t="s">
        <v>20</v>
      </c>
      <c r="F9" s="195"/>
      <c r="G9" s="161"/>
      <c r="H9" s="195" t="s">
        <v>137</v>
      </c>
      <c r="I9" s="195"/>
      <c r="J9" s="161"/>
      <c r="K9" s="195" t="s">
        <v>138</v>
      </c>
      <c r="L9" s="195"/>
      <c r="M9" s="161"/>
      <c r="N9" s="193" t="s">
        <v>139</v>
      </c>
      <c r="O9" s="193"/>
      <c r="P9" s="113"/>
      <c r="Q9" s="193" t="s">
        <v>140</v>
      </c>
      <c r="R9" s="193"/>
      <c r="S9" s="47"/>
    </row>
    <row r="10" spans="1:22" ht="16.5" x14ac:dyDescent="0.25">
      <c r="A10" s="47"/>
      <c r="B10" s="114" t="s">
        <v>2</v>
      </c>
      <c r="C10" s="112"/>
      <c r="D10" s="115" t="s">
        <v>3</v>
      </c>
      <c r="E10" s="186" t="s">
        <v>23</v>
      </c>
      <c r="F10" s="186"/>
      <c r="G10" s="157"/>
      <c r="H10" s="186"/>
      <c r="I10" s="186"/>
      <c r="J10" s="157"/>
      <c r="K10" s="186"/>
      <c r="L10" s="186"/>
      <c r="M10" s="157"/>
      <c r="N10" s="187"/>
      <c r="O10" s="187"/>
      <c r="P10" s="43"/>
      <c r="Q10" s="187"/>
      <c r="R10" s="187"/>
      <c r="S10" s="47"/>
    </row>
    <row r="11" spans="1:22" ht="30.75" customHeight="1" x14ac:dyDescent="0.2">
      <c r="A11" s="47"/>
      <c r="B11" s="116"/>
      <c r="C11" s="112"/>
      <c r="D11" s="117"/>
      <c r="E11" s="162" t="s">
        <v>129</v>
      </c>
      <c r="F11" s="162" t="s">
        <v>130</v>
      </c>
      <c r="G11" s="162"/>
      <c r="H11" s="162" t="s">
        <v>129</v>
      </c>
      <c r="I11" s="162" t="s">
        <v>130</v>
      </c>
      <c r="J11" s="162"/>
      <c r="K11" s="162" t="s">
        <v>129</v>
      </c>
      <c r="L11" s="162" t="s">
        <v>130</v>
      </c>
      <c r="M11" s="162"/>
      <c r="N11" s="162" t="s">
        <v>129</v>
      </c>
      <c r="O11" s="118" t="s">
        <v>130</v>
      </c>
      <c r="P11" s="118"/>
      <c r="Q11" s="118" t="s">
        <v>129</v>
      </c>
      <c r="R11" s="118" t="s">
        <v>130</v>
      </c>
      <c r="S11" s="47"/>
    </row>
    <row r="12" spans="1:22" ht="28.5" x14ac:dyDescent="0.25">
      <c r="A12" s="47"/>
      <c r="B12" s="116"/>
      <c r="C12" s="112"/>
      <c r="D12" s="117"/>
      <c r="E12" s="163"/>
      <c r="F12" s="164" t="s">
        <v>166</v>
      </c>
      <c r="G12" s="164"/>
      <c r="H12" s="163"/>
      <c r="I12" s="164" t="s">
        <v>166</v>
      </c>
      <c r="J12" s="164"/>
      <c r="K12" s="163"/>
      <c r="L12" s="164" t="s">
        <v>166</v>
      </c>
      <c r="M12" s="164"/>
      <c r="N12" s="163"/>
      <c r="O12" s="130" t="s">
        <v>166</v>
      </c>
      <c r="P12" s="120"/>
      <c r="Q12" s="119"/>
      <c r="R12" s="130" t="s">
        <v>166</v>
      </c>
      <c r="S12" s="47"/>
    </row>
    <row r="13" spans="1:22" ht="16.5" x14ac:dyDescent="0.25">
      <c r="A13" s="47"/>
      <c r="B13" s="116"/>
      <c r="C13" s="112"/>
      <c r="D13" s="117"/>
      <c r="E13" s="163"/>
      <c r="F13" s="165" t="s">
        <v>131</v>
      </c>
      <c r="G13" s="165"/>
      <c r="H13" s="163"/>
      <c r="I13" s="165" t="s">
        <v>131</v>
      </c>
      <c r="J13" s="165"/>
      <c r="K13" s="163"/>
      <c r="L13" s="165" t="s">
        <v>131</v>
      </c>
      <c r="M13" s="165"/>
      <c r="N13" s="163"/>
      <c r="O13" s="121" t="s">
        <v>131</v>
      </c>
      <c r="P13" s="121"/>
      <c r="Q13" s="119"/>
      <c r="R13" s="121" t="s">
        <v>131</v>
      </c>
      <c r="S13" s="47"/>
    </row>
    <row r="14" spans="1:22" s="13" customFormat="1" ht="8.1" customHeight="1" x14ac:dyDescent="0.25">
      <c r="A14" s="122"/>
      <c r="B14" s="123"/>
      <c r="C14" s="124"/>
      <c r="D14" s="125"/>
      <c r="E14" s="166"/>
      <c r="F14" s="166"/>
      <c r="G14" s="166"/>
      <c r="H14" s="166"/>
      <c r="I14" s="166"/>
      <c r="J14" s="166"/>
      <c r="K14" s="166"/>
      <c r="L14" s="166"/>
      <c r="M14" s="166"/>
      <c r="N14" s="166"/>
      <c r="O14" s="125"/>
      <c r="P14" s="125"/>
      <c r="Q14" s="125"/>
      <c r="R14" s="125"/>
      <c r="S14" s="122"/>
    </row>
    <row r="15" spans="1:22" ht="8.1" customHeight="1" x14ac:dyDescent="0.25">
      <c r="A15" s="13"/>
      <c r="B15" s="87"/>
      <c r="C15" s="87"/>
      <c r="D15" s="88"/>
      <c r="E15" s="167"/>
      <c r="F15" s="167"/>
      <c r="G15" s="167"/>
      <c r="H15" s="167"/>
      <c r="I15" s="167"/>
      <c r="J15" s="167"/>
      <c r="K15" s="167"/>
      <c r="L15" s="167"/>
      <c r="M15" s="167"/>
      <c r="N15" s="167"/>
      <c r="O15" s="88"/>
      <c r="P15" s="88"/>
      <c r="Q15" s="88"/>
      <c r="R15" s="88"/>
      <c r="S15" s="13"/>
      <c r="T15" s="16"/>
      <c r="U15" s="16"/>
      <c r="V15" s="16"/>
    </row>
    <row r="16" spans="1:22" ht="15" customHeight="1" x14ac:dyDescent="0.25">
      <c r="A16" s="13"/>
      <c r="B16" s="87" t="s">
        <v>4</v>
      </c>
      <c r="C16" s="89"/>
      <c r="D16" s="90">
        <v>2022</v>
      </c>
      <c r="E16" s="91">
        <f t="shared" ref="E16:F17" si="0">SUM(E20,E24,E28,E32,E36,E40,E44,E48,E52,E56,E60,E64,E68,E72,E76,E80)</f>
        <v>415</v>
      </c>
      <c r="F16" s="91">
        <f t="shared" si="0"/>
        <v>9280565.5299999993</v>
      </c>
      <c r="G16" s="91"/>
      <c r="H16" s="91">
        <f t="shared" ref="H16:H17" si="1">SUM(H20,H24,H28,H32,H36,H40,H44,H48,H52,H56,H60,H64,H68,H72,H76,H80)</f>
        <v>1</v>
      </c>
      <c r="I16" s="91">
        <f t="shared" ref="I16:K17" si="2">SUM(I20,I24,I28,I32,I36,I40,I44,I48,I52,I56,I60,I64,I68,I72,I76,I80)</f>
        <v>3500</v>
      </c>
      <c r="J16" s="91"/>
      <c r="K16" s="91">
        <f t="shared" si="2"/>
        <v>49</v>
      </c>
      <c r="L16" s="91">
        <f t="shared" ref="L16" si="3">SUM(L20,L24,L28,L32,L36,L40,L44,L48,L52,L56,L60,L64,L68,L72,L76,L80)</f>
        <v>1089860.3</v>
      </c>
      <c r="M16" s="91"/>
      <c r="N16" s="93" t="s">
        <v>19</v>
      </c>
      <c r="O16" s="93" t="s">
        <v>19</v>
      </c>
      <c r="P16" s="91"/>
      <c r="Q16" s="91">
        <f t="shared" ref="Q16:R17" si="4">SUM(Q20,Q24,Q28,Q32,Q36,Q40,Q44,Q48,Q52,Q56,Q60,Q64,Q68,Q72,Q76,Q80)</f>
        <v>365</v>
      </c>
      <c r="R16" s="91">
        <f t="shared" si="4"/>
        <v>8187205.2300000004</v>
      </c>
      <c r="S16" s="13"/>
    </row>
    <row r="17" spans="2:20" ht="15" customHeight="1" x14ac:dyDescent="0.25">
      <c r="B17" s="92"/>
      <c r="C17" s="92"/>
      <c r="D17" s="90">
        <v>2023</v>
      </c>
      <c r="E17" s="91">
        <f t="shared" si="0"/>
        <v>429</v>
      </c>
      <c r="F17" s="91">
        <f t="shared" si="0"/>
        <v>15790073.140000001</v>
      </c>
      <c r="G17" s="91"/>
      <c r="H17" s="91">
        <f t="shared" si="1"/>
        <v>1</v>
      </c>
      <c r="I17" s="91">
        <f t="shared" si="2"/>
        <v>240</v>
      </c>
      <c r="J17" s="91"/>
      <c r="K17" s="91">
        <f t="shared" si="2"/>
        <v>31</v>
      </c>
      <c r="L17" s="91">
        <f t="shared" ref="L17" si="5">SUM(L21,L25,L29,L33,L37,L41,L45,L49,L53,L57,L61,L65,L69,L73,L77,L81)</f>
        <v>1357369</v>
      </c>
      <c r="M17" s="91"/>
      <c r="N17" s="93" t="s">
        <v>19</v>
      </c>
      <c r="O17" s="93" t="s">
        <v>19</v>
      </c>
      <c r="P17" s="91"/>
      <c r="Q17" s="91">
        <f t="shared" si="4"/>
        <v>397</v>
      </c>
      <c r="R17" s="91">
        <f t="shared" si="4"/>
        <v>14432464.140000001</v>
      </c>
    </row>
    <row r="18" spans="2:20" ht="15" customHeight="1" x14ac:dyDescent="0.25">
      <c r="B18" s="92"/>
      <c r="C18" s="92"/>
      <c r="D18" s="90">
        <v>2024</v>
      </c>
      <c r="E18" s="91">
        <f>SUM(E22,E26,E30,E34,E38,E42,E46,E50,E54,E58,E62,E66,E70,E74,E78,E82)</f>
        <v>449</v>
      </c>
      <c r="F18" s="91">
        <f>SUM(F22,F26,F30,F34,F38,F42,F46,F50,F54,F58,F62,F66,F70,F74,F78,F82)</f>
        <v>10927122.98</v>
      </c>
      <c r="G18" s="91"/>
      <c r="H18" s="91">
        <f>SUM(H22,H26,H30,H34,H38,H42,H46,H50,H54,H58,H62,H66,H70,H74,H78,H82)</f>
        <v>1</v>
      </c>
      <c r="I18" s="91">
        <f>SUM(I22,I26,I30,I34,I38,I42,I46,I50,I54,I58,I62,I66,I70,I74,I78,I82)</f>
        <v>76419</v>
      </c>
      <c r="J18" s="91"/>
      <c r="K18" s="91">
        <f>SUM(K22,K26,K30,K34,K38,K42,K46,K50,K54,K58,K62,K66,K70,K74,K78,K82)</f>
        <v>31</v>
      </c>
      <c r="L18" s="91">
        <f>SUM(L22,L26,L30,L34,L38,L42,L46,L50,L54,L58,L62,L66,L70,L74,L78,L82)</f>
        <v>1232591</v>
      </c>
      <c r="M18" s="91"/>
      <c r="N18" s="93" t="s">
        <v>19</v>
      </c>
      <c r="O18" s="93" t="s">
        <v>19</v>
      </c>
      <c r="P18" s="91"/>
      <c r="Q18" s="91">
        <f>SUM(Q22,Q26,Q30,Q34,Q38,Q42,Q46,Q50,Q54,Q58,Q62,Q66,Q70,Q74,Q78,Q82)</f>
        <v>417</v>
      </c>
      <c r="R18" s="91">
        <f>SUM(R22,R26,R30,R34,R38,R42,R46,R50,R54,R58,R62,R66,R70,R74,R78,R82)</f>
        <v>9618112.9800000004</v>
      </c>
      <c r="T18" s="20"/>
    </row>
    <row r="19" spans="2:20" ht="8.1" customHeight="1" x14ac:dyDescent="0.25">
      <c r="B19" s="94"/>
      <c r="C19" s="94"/>
      <c r="D19" s="90"/>
      <c r="E19" s="95"/>
      <c r="F19" s="95"/>
      <c r="G19" s="95"/>
      <c r="H19" s="95"/>
      <c r="I19" s="95"/>
      <c r="J19" s="95"/>
      <c r="K19" s="95"/>
      <c r="L19" s="95"/>
      <c r="M19" s="95"/>
      <c r="N19" s="95"/>
      <c r="O19" s="95"/>
      <c r="P19" s="90"/>
      <c r="Q19" s="95"/>
      <c r="R19" s="95"/>
      <c r="T19" s="20"/>
    </row>
    <row r="20" spans="2:20" ht="15" customHeight="1" x14ac:dyDescent="0.25">
      <c r="B20" s="94" t="s">
        <v>5</v>
      </c>
      <c r="C20" s="94"/>
      <c r="D20" s="96">
        <v>2022</v>
      </c>
      <c r="E20" s="97">
        <f>SUM(H20,K20,N20,Q20)</f>
        <v>33</v>
      </c>
      <c r="F20" s="97">
        <f>SUM(I20,L20,O20,R20)</f>
        <v>921058.8</v>
      </c>
      <c r="G20" s="97"/>
      <c r="H20" s="98" t="s">
        <v>19</v>
      </c>
      <c r="I20" s="98" t="s">
        <v>19</v>
      </c>
      <c r="J20" s="97"/>
      <c r="K20" s="98">
        <v>7</v>
      </c>
      <c r="L20" s="98">
        <v>541009</v>
      </c>
      <c r="M20" s="97"/>
      <c r="N20" s="98" t="s">
        <v>19</v>
      </c>
      <c r="O20" s="98" t="s">
        <v>19</v>
      </c>
      <c r="P20" s="97"/>
      <c r="Q20" s="98">
        <v>26</v>
      </c>
      <c r="R20" s="98">
        <v>380049.8</v>
      </c>
      <c r="T20" s="20"/>
    </row>
    <row r="21" spans="2:20" ht="15" customHeight="1" x14ac:dyDescent="0.25">
      <c r="B21" s="94"/>
      <c r="C21" s="94"/>
      <c r="D21" s="96">
        <v>2023</v>
      </c>
      <c r="E21" s="97">
        <f t="shared" ref="E21:E22" si="6">SUM(H21,K21,N21,Q21)</f>
        <v>70</v>
      </c>
      <c r="F21" s="97">
        <f t="shared" ref="F21:F22" si="7">SUM(I21,L21,O21,R21)</f>
        <v>481320.73</v>
      </c>
      <c r="G21" s="97"/>
      <c r="H21" s="98">
        <v>1</v>
      </c>
      <c r="I21" s="98">
        <v>240</v>
      </c>
      <c r="J21" s="97"/>
      <c r="K21" s="97">
        <v>4</v>
      </c>
      <c r="L21" s="97">
        <v>179000</v>
      </c>
      <c r="M21" s="97"/>
      <c r="N21" s="98" t="s">
        <v>19</v>
      </c>
      <c r="O21" s="98" t="s">
        <v>19</v>
      </c>
      <c r="P21" s="97"/>
      <c r="Q21" s="97">
        <v>65</v>
      </c>
      <c r="R21" s="97">
        <v>302080.73</v>
      </c>
      <c r="T21" s="20"/>
    </row>
    <row r="22" spans="2:20" ht="15" customHeight="1" x14ac:dyDescent="0.25">
      <c r="B22" s="94"/>
      <c r="C22" s="94"/>
      <c r="D22" s="96">
        <v>2024</v>
      </c>
      <c r="E22" s="97">
        <f t="shared" si="6"/>
        <v>63</v>
      </c>
      <c r="F22" s="97">
        <f t="shared" si="7"/>
        <v>386257.56</v>
      </c>
      <c r="G22" s="97"/>
      <c r="H22" s="98" t="s">
        <v>19</v>
      </c>
      <c r="I22" s="98" t="s">
        <v>19</v>
      </c>
      <c r="J22" s="97"/>
      <c r="K22" s="98">
        <v>3</v>
      </c>
      <c r="L22" s="98">
        <v>25400</v>
      </c>
      <c r="M22" s="97"/>
      <c r="N22" s="98" t="s">
        <v>19</v>
      </c>
      <c r="O22" s="98" t="s">
        <v>19</v>
      </c>
      <c r="P22" s="97"/>
      <c r="Q22" s="98">
        <v>60</v>
      </c>
      <c r="R22" s="98">
        <v>360857.56</v>
      </c>
      <c r="T22" s="20"/>
    </row>
    <row r="23" spans="2:20" ht="8.1" customHeight="1" x14ac:dyDescent="0.25">
      <c r="B23" s="94"/>
      <c r="C23" s="94"/>
      <c r="D23" s="99"/>
      <c r="E23" s="168"/>
      <c r="F23" s="168"/>
      <c r="G23" s="168"/>
      <c r="H23" s="100"/>
      <c r="I23" s="100"/>
      <c r="J23" s="168"/>
      <c r="K23" s="100"/>
      <c r="L23" s="100"/>
      <c r="M23" s="168"/>
      <c r="N23" s="100"/>
      <c r="O23" s="100"/>
      <c r="P23" s="99"/>
      <c r="Q23" s="100"/>
      <c r="R23" s="100"/>
      <c r="T23" s="20"/>
    </row>
    <row r="24" spans="2:20" ht="15" customHeight="1" x14ac:dyDescent="0.25">
      <c r="B24" s="94" t="s">
        <v>6</v>
      </c>
      <c r="C24" s="94"/>
      <c r="D24" s="96">
        <v>2022</v>
      </c>
      <c r="E24" s="97">
        <f>SUM(H24,K24,N24,Q24)</f>
        <v>9</v>
      </c>
      <c r="F24" s="97">
        <f>SUM(I24,L24,O24,R24)</f>
        <v>55926.6</v>
      </c>
      <c r="G24" s="97"/>
      <c r="H24" s="98" t="s">
        <v>19</v>
      </c>
      <c r="I24" s="98" t="s">
        <v>19</v>
      </c>
      <c r="J24" s="97"/>
      <c r="K24" s="98">
        <v>5</v>
      </c>
      <c r="L24" s="98">
        <v>34000</v>
      </c>
      <c r="M24" s="97"/>
      <c r="N24" s="98" t="s">
        <v>19</v>
      </c>
      <c r="O24" s="98" t="s">
        <v>19</v>
      </c>
      <c r="P24" s="97"/>
      <c r="Q24" s="98">
        <v>4</v>
      </c>
      <c r="R24" s="98">
        <v>21926.6</v>
      </c>
      <c r="T24" s="20"/>
    </row>
    <row r="25" spans="2:20" ht="15" customHeight="1" x14ac:dyDescent="0.25">
      <c r="B25" s="94"/>
      <c r="C25" s="94"/>
      <c r="D25" s="96">
        <v>2023</v>
      </c>
      <c r="E25" s="97">
        <f t="shared" ref="E25:E26" si="8">SUM(H25,K25,N25,Q25)</f>
        <v>12</v>
      </c>
      <c r="F25" s="97">
        <f t="shared" ref="F25:F26" si="9">SUM(I25,L25,O25,R25)</f>
        <v>169615.5</v>
      </c>
      <c r="G25" s="97"/>
      <c r="H25" s="98" t="s">
        <v>19</v>
      </c>
      <c r="I25" s="98" t="s">
        <v>19</v>
      </c>
      <c r="J25" s="97"/>
      <c r="K25" s="98">
        <v>1</v>
      </c>
      <c r="L25" s="98">
        <v>3100</v>
      </c>
      <c r="M25" s="97"/>
      <c r="N25" s="98" t="s">
        <v>19</v>
      </c>
      <c r="O25" s="98" t="s">
        <v>19</v>
      </c>
      <c r="P25" s="97"/>
      <c r="Q25" s="98">
        <v>11</v>
      </c>
      <c r="R25" s="98">
        <v>166515.5</v>
      </c>
      <c r="T25" s="20"/>
    </row>
    <row r="26" spans="2:20" ht="15" customHeight="1" x14ac:dyDescent="0.25">
      <c r="B26" s="94"/>
      <c r="C26" s="94"/>
      <c r="D26" s="96">
        <v>2024</v>
      </c>
      <c r="E26" s="97">
        <f t="shared" si="8"/>
        <v>15</v>
      </c>
      <c r="F26" s="97">
        <f t="shared" si="9"/>
        <v>155828.20000000001</v>
      </c>
      <c r="G26" s="97"/>
      <c r="H26" s="98" t="s">
        <v>19</v>
      </c>
      <c r="I26" s="98" t="s">
        <v>19</v>
      </c>
      <c r="J26" s="97"/>
      <c r="K26" s="98">
        <v>4</v>
      </c>
      <c r="L26" s="98">
        <v>25481</v>
      </c>
      <c r="M26" s="97"/>
      <c r="N26" s="98" t="s">
        <v>19</v>
      </c>
      <c r="O26" s="98" t="s">
        <v>19</v>
      </c>
      <c r="P26" s="97"/>
      <c r="Q26" s="98">
        <v>11</v>
      </c>
      <c r="R26" s="98">
        <v>130347.2</v>
      </c>
      <c r="T26" s="20"/>
    </row>
    <row r="27" spans="2:20" ht="8.1" customHeight="1" x14ac:dyDescent="0.25">
      <c r="B27" s="94"/>
      <c r="C27" s="94"/>
      <c r="D27" s="99"/>
      <c r="E27" s="168"/>
      <c r="F27" s="168"/>
      <c r="G27" s="168"/>
      <c r="H27" s="100"/>
      <c r="I27" s="100"/>
      <c r="J27" s="168"/>
      <c r="K27" s="100"/>
      <c r="L27" s="100"/>
      <c r="M27" s="168"/>
      <c r="N27" s="100"/>
      <c r="O27" s="100"/>
      <c r="P27" s="99"/>
      <c r="Q27" s="100"/>
      <c r="R27" s="100"/>
      <c r="T27" s="20"/>
    </row>
    <row r="28" spans="2:20" ht="15" customHeight="1" x14ac:dyDescent="0.25">
      <c r="B28" s="94" t="s">
        <v>7</v>
      </c>
      <c r="C28" s="94"/>
      <c r="D28" s="96">
        <v>2022</v>
      </c>
      <c r="E28" s="97">
        <f>SUM(H28,K28,N28,Q28)</f>
        <v>41</v>
      </c>
      <c r="F28" s="97">
        <f>SUM(I28,L28,O28,R28)</f>
        <v>966895.6</v>
      </c>
      <c r="G28" s="98"/>
      <c r="H28" s="98" t="s">
        <v>19</v>
      </c>
      <c r="I28" s="98" t="s">
        <v>19</v>
      </c>
      <c r="J28" s="98"/>
      <c r="K28" s="98" t="s">
        <v>19</v>
      </c>
      <c r="L28" s="98" t="s">
        <v>19</v>
      </c>
      <c r="M28" s="98"/>
      <c r="N28" s="98" t="s">
        <v>19</v>
      </c>
      <c r="O28" s="98" t="s">
        <v>19</v>
      </c>
      <c r="P28" s="98"/>
      <c r="Q28" s="98">
        <v>41</v>
      </c>
      <c r="R28" s="98">
        <v>966895.6</v>
      </c>
      <c r="T28" s="20"/>
    </row>
    <row r="29" spans="2:20" ht="15" customHeight="1" x14ac:dyDescent="0.25">
      <c r="B29" s="94"/>
      <c r="C29" s="94"/>
      <c r="D29" s="96">
        <v>2023</v>
      </c>
      <c r="E29" s="97">
        <f t="shared" ref="E29:E30" si="10">SUM(H29,K29,N29,Q29)</f>
        <v>29</v>
      </c>
      <c r="F29" s="97">
        <f t="shared" ref="F29:F30" si="11">SUM(I29,L29,O29,R29)</f>
        <v>772324.05</v>
      </c>
      <c r="G29" s="98"/>
      <c r="H29" s="98" t="s">
        <v>19</v>
      </c>
      <c r="I29" s="98" t="s">
        <v>19</v>
      </c>
      <c r="J29" s="98"/>
      <c r="K29" s="98" t="s">
        <v>19</v>
      </c>
      <c r="L29" s="98" t="s">
        <v>19</v>
      </c>
      <c r="M29" s="98"/>
      <c r="N29" s="98" t="s">
        <v>19</v>
      </c>
      <c r="O29" s="98" t="s">
        <v>19</v>
      </c>
      <c r="P29" s="98"/>
      <c r="Q29" s="98">
        <v>29</v>
      </c>
      <c r="R29" s="98">
        <v>772324.05</v>
      </c>
      <c r="T29" s="20"/>
    </row>
    <row r="30" spans="2:20" ht="15" customHeight="1" x14ac:dyDescent="0.25">
      <c r="B30" s="94"/>
      <c r="C30" s="94"/>
      <c r="D30" s="96">
        <v>2024</v>
      </c>
      <c r="E30" s="97">
        <f t="shared" si="10"/>
        <v>24</v>
      </c>
      <c r="F30" s="97">
        <f t="shared" si="11"/>
        <v>1876709</v>
      </c>
      <c r="G30" s="98"/>
      <c r="H30" s="98" t="s">
        <v>19</v>
      </c>
      <c r="I30" s="98" t="s">
        <v>19</v>
      </c>
      <c r="J30" s="98"/>
      <c r="K30" s="98">
        <v>1</v>
      </c>
      <c r="L30" s="98">
        <v>8350</v>
      </c>
      <c r="M30" s="98"/>
      <c r="N30" s="98" t="s">
        <v>19</v>
      </c>
      <c r="O30" s="98" t="s">
        <v>19</v>
      </c>
      <c r="P30" s="98"/>
      <c r="Q30" s="98">
        <v>23</v>
      </c>
      <c r="R30" s="98">
        <v>1868359</v>
      </c>
      <c r="T30" s="20"/>
    </row>
    <row r="31" spans="2:20" ht="8.1" customHeight="1" x14ac:dyDescent="0.25">
      <c r="B31" s="94"/>
      <c r="C31" s="94"/>
      <c r="D31" s="99"/>
      <c r="E31" s="168"/>
      <c r="F31" s="168"/>
      <c r="G31" s="168"/>
      <c r="H31" s="100"/>
      <c r="I31" s="100"/>
      <c r="J31" s="168"/>
      <c r="K31" s="100"/>
      <c r="L31" s="100"/>
      <c r="M31" s="168"/>
      <c r="N31" s="100"/>
      <c r="O31" s="100"/>
      <c r="P31" s="99"/>
      <c r="Q31" s="100"/>
      <c r="R31" s="100"/>
      <c r="T31" s="20"/>
    </row>
    <row r="32" spans="2:20" ht="15" customHeight="1" x14ac:dyDescent="0.25">
      <c r="B32" s="94" t="s">
        <v>8</v>
      </c>
      <c r="C32" s="94"/>
      <c r="D32" s="96">
        <v>2022</v>
      </c>
      <c r="E32" s="97">
        <f>SUM(H32,K32,N32,Q32)</f>
        <v>7</v>
      </c>
      <c r="F32" s="97">
        <f>SUM(I32,L32,O32,R32)</f>
        <v>110295</v>
      </c>
      <c r="G32" s="97"/>
      <c r="H32" s="98" t="s">
        <v>19</v>
      </c>
      <c r="I32" s="98" t="s">
        <v>19</v>
      </c>
      <c r="J32" s="97"/>
      <c r="K32" s="98">
        <v>5</v>
      </c>
      <c r="L32" s="98">
        <v>19500</v>
      </c>
      <c r="M32" s="97"/>
      <c r="N32" s="98" t="s">
        <v>19</v>
      </c>
      <c r="O32" s="98" t="s">
        <v>19</v>
      </c>
      <c r="P32" s="97"/>
      <c r="Q32" s="98">
        <v>2</v>
      </c>
      <c r="R32" s="98">
        <v>90795</v>
      </c>
      <c r="T32" s="20"/>
    </row>
    <row r="33" spans="1:20" ht="15" customHeight="1" x14ac:dyDescent="0.25">
      <c r="B33" s="94"/>
      <c r="C33" s="94"/>
      <c r="D33" s="96">
        <v>2023</v>
      </c>
      <c r="E33" s="97">
        <f t="shared" ref="E33:E34" si="12">SUM(H33,K33,N33,Q33)</f>
        <v>12</v>
      </c>
      <c r="F33" s="97">
        <f t="shared" ref="F33:F34" si="13">SUM(I33,L33,O33,R33)</f>
        <v>16849.599999999999</v>
      </c>
      <c r="G33" s="97"/>
      <c r="H33" s="98" t="s">
        <v>19</v>
      </c>
      <c r="I33" s="98" t="s">
        <v>19</v>
      </c>
      <c r="J33" s="97"/>
      <c r="K33" s="98">
        <v>1</v>
      </c>
      <c r="L33" s="98">
        <v>385</v>
      </c>
      <c r="M33" s="97"/>
      <c r="N33" s="98" t="s">
        <v>19</v>
      </c>
      <c r="O33" s="98" t="s">
        <v>19</v>
      </c>
      <c r="P33" s="97"/>
      <c r="Q33" s="98">
        <v>11</v>
      </c>
      <c r="R33" s="98">
        <v>16464.599999999999</v>
      </c>
      <c r="T33" s="20"/>
    </row>
    <row r="34" spans="1:20" s="2" customFormat="1" ht="15" customHeight="1" x14ac:dyDescent="0.25">
      <c r="A34" s="1"/>
      <c r="B34" s="94"/>
      <c r="C34" s="94"/>
      <c r="D34" s="96">
        <v>2024</v>
      </c>
      <c r="E34" s="97">
        <f t="shared" si="12"/>
        <v>17</v>
      </c>
      <c r="F34" s="97">
        <f t="shared" si="13"/>
        <v>155344.4</v>
      </c>
      <c r="G34" s="97"/>
      <c r="H34" s="98" t="s">
        <v>19</v>
      </c>
      <c r="I34" s="98" t="s">
        <v>19</v>
      </c>
      <c r="J34" s="97"/>
      <c r="K34" s="98">
        <v>4</v>
      </c>
      <c r="L34" s="98">
        <v>24900</v>
      </c>
      <c r="M34" s="97"/>
      <c r="N34" s="98" t="s">
        <v>19</v>
      </c>
      <c r="O34" s="98" t="s">
        <v>19</v>
      </c>
      <c r="P34" s="97"/>
      <c r="Q34" s="98">
        <v>13</v>
      </c>
      <c r="R34" s="98">
        <v>130444.4</v>
      </c>
      <c r="S34" s="1"/>
      <c r="T34" s="20"/>
    </row>
    <row r="35" spans="1:20" ht="8.1" customHeight="1" x14ac:dyDescent="0.25">
      <c r="B35" s="94"/>
      <c r="C35" s="94"/>
      <c r="D35" s="99"/>
      <c r="E35" s="168"/>
      <c r="F35" s="168"/>
      <c r="G35" s="168"/>
      <c r="H35" s="100"/>
      <c r="I35" s="100"/>
      <c r="J35" s="168"/>
      <c r="K35" s="100"/>
      <c r="L35" s="100"/>
      <c r="M35" s="168"/>
      <c r="N35" s="100"/>
      <c r="O35" s="100"/>
      <c r="P35" s="99"/>
      <c r="Q35" s="100"/>
      <c r="R35" s="100"/>
      <c r="T35" s="20"/>
    </row>
    <row r="36" spans="1:20" ht="15" customHeight="1" x14ac:dyDescent="0.25">
      <c r="A36" s="2"/>
      <c r="B36" s="94" t="s">
        <v>9</v>
      </c>
      <c r="C36" s="94"/>
      <c r="D36" s="96">
        <v>2022</v>
      </c>
      <c r="E36" s="97">
        <f>SUM(H36,K36,N36,Q36)</f>
        <v>13</v>
      </c>
      <c r="F36" s="97">
        <f>SUM(I36,L36,O36,R36)</f>
        <v>105696.8</v>
      </c>
      <c r="G36" s="98"/>
      <c r="H36" s="98" t="s">
        <v>19</v>
      </c>
      <c r="I36" s="98" t="s">
        <v>19</v>
      </c>
      <c r="J36" s="98"/>
      <c r="K36" s="98" t="s">
        <v>19</v>
      </c>
      <c r="L36" s="98" t="s">
        <v>19</v>
      </c>
      <c r="M36" s="98"/>
      <c r="N36" s="98" t="s">
        <v>19</v>
      </c>
      <c r="O36" s="98" t="s">
        <v>19</v>
      </c>
      <c r="P36" s="98"/>
      <c r="Q36" s="98">
        <v>13</v>
      </c>
      <c r="R36" s="98">
        <v>105696.8</v>
      </c>
      <c r="T36" s="20"/>
    </row>
    <row r="37" spans="1:20" ht="15" customHeight="1" x14ac:dyDescent="0.25">
      <c r="B37" s="94"/>
      <c r="C37" s="94"/>
      <c r="D37" s="96">
        <v>2023</v>
      </c>
      <c r="E37" s="97">
        <f t="shared" ref="E37:E38" si="14">SUM(H37,K37,N37,Q37)</f>
        <v>4</v>
      </c>
      <c r="F37" s="97">
        <f t="shared" ref="F37:F38" si="15">SUM(I37,L37,O37,R37)</f>
        <v>203351.5</v>
      </c>
      <c r="G37" s="98"/>
      <c r="H37" s="98" t="s">
        <v>19</v>
      </c>
      <c r="I37" s="98" t="s">
        <v>19</v>
      </c>
      <c r="J37" s="98"/>
      <c r="K37" s="98" t="s">
        <v>19</v>
      </c>
      <c r="L37" s="98" t="s">
        <v>19</v>
      </c>
      <c r="M37" s="98"/>
      <c r="N37" s="98" t="s">
        <v>19</v>
      </c>
      <c r="O37" s="98" t="s">
        <v>19</v>
      </c>
      <c r="P37" s="98"/>
      <c r="Q37" s="98">
        <v>4</v>
      </c>
      <c r="R37" s="98">
        <v>203351.5</v>
      </c>
      <c r="T37" s="20"/>
    </row>
    <row r="38" spans="1:20" ht="15" customHeight="1" x14ac:dyDescent="0.25">
      <c r="B38" s="94"/>
      <c r="C38" s="94"/>
      <c r="D38" s="96">
        <v>2024</v>
      </c>
      <c r="E38" s="97">
        <f t="shared" si="14"/>
        <v>6</v>
      </c>
      <c r="F38" s="97">
        <f t="shared" si="15"/>
        <v>165622.29999999999</v>
      </c>
      <c r="G38" s="98"/>
      <c r="H38" s="98" t="s">
        <v>19</v>
      </c>
      <c r="I38" s="98" t="s">
        <v>19</v>
      </c>
      <c r="J38" s="98"/>
      <c r="K38" s="98" t="s">
        <v>19</v>
      </c>
      <c r="L38" s="98" t="s">
        <v>19</v>
      </c>
      <c r="M38" s="98"/>
      <c r="N38" s="98" t="s">
        <v>19</v>
      </c>
      <c r="O38" s="98" t="s">
        <v>19</v>
      </c>
      <c r="P38" s="98"/>
      <c r="Q38" s="98">
        <v>6</v>
      </c>
      <c r="R38" s="98">
        <v>165622.29999999999</v>
      </c>
      <c r="T38" s="20"/>
    </row>
    <row r="39" spans="1:20" ht="8.1" customHeight="1" x14ac:dyDescent="0.25">
      <c r="B39" s="94"/>
      <c r="C39" s="94"/>
      <c r="D39" s="99"/>
      <c r="E39" s="168"/>
      <c r="F39" s="168"/>
      <c r="G39" s="168"/>
      <c r="H39" s="100"/>
      <c r="I39" s="100"/>
      <c r="J39" s="168"/>
      <c r="K39" s="100"/>
      <c r="L39" s="100"/>
      <c r="M39" s="168"/>
      <c r="N39" s="100"/>
      <c r="O39" s="100"/>
      <c r="P39" s="99"/>
      <c r="Q39" s="100"/>
      <c r="R39" s="100"/>
      <c r="T39" s="20"/>
    </row>
    <row r="40" spans="1:20" ht="15" customHeight="1" x14ac:dyDescent="0.25">
      <c r="B40" s="94" t="s">
        <v>10</v>
      </c>
      <c r="C40" s="94"/>
      <c r="D40" s="96">
        <v>2022</v>
      </c>
      <c r="E40" s="97">
        <f>SUM(H40,K40,N40,Q40)</f>
        <v>9</v>
      </c>
      <c r="F40" s="97">
        <f>SUM(I40,L40,O40,R40)</f>
        <v>83964.5</v>
      </c>
      <c r="G40" s="98"/>
      <c r="H40" s="98" t="s">
        <v>19</v>
      </c>
      <c r="I40" s="98" t="s">
        <v>19</v>
      </c>
      <c r="J40" s="98"/>
      <c r="K40" s="98" t="s">
        <v>19</v>
      </c>
      <c r="L40" s="98" t="s">
        <v>19</v>
      </c>
      <c r="M40" s="98"/>
      <c r="N40" s="98" t="s">
        <v>19</v>
      </c>
      <c r="O40" s="98" t="s">
        <v>19</v>
      </c>
      <c r="P40" s="98"/>
      <c r="Q40" s="98">
        <v>9</v>
      </c>
      <c r="R40" s="98">
        <v>83964.5</v>
      </c>
      <c r="T40" s="20"/>
    </row>
    <row r="41" spans="1:20" ht="15" customHeight="1" x14ac:dyDescent="0.25">
      <c r="B41" s="94"/>
      <c r="C41" s="94"/>
      <c r="D41" s="96">
        <v>2023</v>
      </c>
      <c r="E41" s="97">
        <f t="shared" ref="E41:E42" si="16">SUM(H41,K41,N41,Q41)</f>
        <v>3</v>
      </c>
      <c r="F41" s="97">
        <f t="shared" ref="F41:F42" si="17">SUM(I41,L41,O41,R41)</f>
        <v>10758.3</v>
      </c>
      <c r="G41" s="98"/>
      <c r="H41" s="98" t="s">
        <v>19</v>
      </c>
      <c r="I41" s="98" t="s">
        <v>19</v>
      </c>
      <c r="J41" s="98"/>
      <c r="K41" s="98" t="s">
        <v>19</v>
      </c>
      <c r="L41" s="98" t="s">
        <v>19</v>
      </c>
      <c r="M41" s="98"/>
      <c r="N41" s="98" t="s">
        <v>19</v>
      </c>
      <c r="O41" s="98" t="s">
        <v>19</v>
      </c>
      <c r="P41" s="98"/>
      <c r="Q41" s="98">
        <v>3</v>
      </c>
      <c r="R41" s="98">
        <v>10758.3</v>
      </c>
      <c r="T41" s="20"/>
    </row>
    <row r="42" spans="1:20" ht="15" customHeight="1" x14ac:dyDescent="0.25">
      <c r="B42" s="94"/>
      <c r="C42" s="94"/>
      <c r="D42" s="96">
        <v>2024</v>
      </c>
      <c r="E42" s="97">
        <f t="shared" si="16"/>
        <v>15</v>
      </c>
      <c r="F42" s="97">
        <f t="shared" si="17"/>
        <v>91534.1</v>
      </c>
      <c r="G42" s="98"/>
      <c r="H42" s="98" t="s">
        <v>19</v>
      </c>
      <c r="I42" s="98" t="s">
        <v>19</v>
      </c>
      <c r="J42" s="98"/>
      <c r="K42" s="98" t="s">
        <v>19</v>
      </c>
      <c r="L42" s="98" t="s">
        <v>19</v>
      </c>
      <c r="M42" s="98"/>
      <c r="N42" s="98" t="s">
        <v>19</v>
      </c>
      <c r="O42" s="98" t="s">
        <v>19</v>
      </c>
      <c r="P42" s="98"/>
      <c r="Q42" s="98">
        <v>15</v>
      </c>
      <c r="R42" s="98">
        <v>91534.1</v>
      </c>
      <c r="T42" s="20"/>
    </row>
    <row r="43" spans="1:20" ht="8.1" customHeight="1" x14ac:dyDescent="0.25">
      <c r="B43" s="94"/>
      <c r="C43" s="94"/>
      <c r="D43" s="99"/>
      <c r="E43" s="168"/>
      <c r="F43" s="168"/>
      <c r="G43" s="168"/>
      <c r="H43" s="100"/>
      <c r="I43" s="100"/>
      <c r="J43" s="168"/>
      <c r="K43" s="100"/>
      <c r="L43" s="100"/>
      <c r="M43" s="168"/>
      <c r="N43" s="100"/>
      <c r="O43" s="100"/>
      <c r="P43" s="99"/>
      <c r="Q43" s="100"/>
      <c r="R43" s="100"/>
      <c r="T43" s="20"/>
    </row>
    <row r="44" spans="1:20" ht="15" customHeight="1" x14ac:dyDescent="0.25">
      <c r="B44" s="94" t="s">
        <v>11</v>
      </c>
      <c r="C44" s="94"/>
      <c r="D44" s="96">
        <v>2022</v>
      </c>
      <c r="E44" s="97">
        <f>SUM(H44,K44,N44,Q44)</f>
        <v>12</v>
      </c>
      <c r="F44" s="97">
        <f>SUM(I44,L44,O44,R44)</f>
        <v>326087.40000000002</v>
      </c>
      <c r="G44" s="97"/>
      <c r="H44" s="98" t="s">
        <v>19</v>
      </c>
      <c r="I44" s="98" t="s">
        <v>19</v>
      </c>
      <c r="J44" s="97"/>
      <c r="K44" s="98">
        <v>1</v>
      </c>
      <c r="L44" s="98">
        <v>3200</v>
      </c>
      <c r="M44" s="97"/>
      <c r="N44" s="98" t="s">
        <v>19</v>
      </c>
      <c r="O44" s="98" t="s">
        <v>19</v>
      </c>
      <c r="P44" s="97"/>
      <c r="Q44" s="98">
        <v>11</v>
      </c>
      <c r="R44" s="98">
        <v>322887.40000000002</v>
      </c>
      <c r="T44" s="20"/>
    </row>
    <row r="45" spans="1:20" ht="15" customHeight="1" x14ac:dyDescent="0.25">
      <c r="B45" s="94"/>
      <c r="C45" s="94"/>
      <c r="D45" s="96">
        <v>2023</v>
      </c>
      <c r="E45" s="97">
        <f t="shared" ref="E45:E46" si="18">SUM(H45,K45,N45,Q45)</f>
        <v>15</v>
      </c>
      <c r="F45" s="97">
        <f t="shared" ref="F45:F46" si="19">SUM(I45,L45,O45,R45)</f>
        <v>613262.85</v>
      </c>
      <c r="G45" s="98"/>
      <c r="H45" s="98" t="s">
        <v>19</v>
      </c>
      <c r="I45" s="98" t="s">
        <v>19</v>
      </c>
      <c r="J45" s="98"/>
      <c r="K45" s="98" t="s">
        <v>19</v>
      </c>
      <c r="L45" s="98" t="s">
        <v>19</v>
      </c>
      <c r="M45" s="98"/>
      <c r="N45" s="98" t="s">
        <v>19</v>
      </c>
      <c r="O45" s="98" t="s">
        <v>19</v>
      </c>
      <c r="P45" s="98"/>
      <c r="Q45" s="98">
        <v>15</v>
      </c>
      <c r="R45" s="98">
        <v>613262.85</v>
      </c>
      <c r="T45" s="20"/>
    </row>
    <row r="46" spans="1:20" ht="15" customHeight="1" x14ac:dyDescent="0.25">
      <c r="B46" s="94"/>
      <c r="C46" s="94"/>
      <c r="D46" s="96">
        <v>2024</v>
      </c>
      <c r="E46" s="97">
        <f t="shared" si="18"/>
        <v>20</v>
      </c>
      <c r="F46" s="97">
        <f t="shared" si="19"/>
        <v>306830.09999999998</v>
      </c>
      <c r="G46" s="98"/>
      <c r="H46" s="98" t="s">
        <v>19</v>
      </c>
      <c r="I46" s="98" t="s">
        <v>19</v>
      </c>
      <c r="J46" s="98"/>
      <c r="K46" s="98" t="s">
        <v>19</v>
      </c>
      <c r="L46" s="98" t="s">
        <v>19</v>
      </c>
      <c r="M46" s="98"/>
      <c r="N46" s="98" t="s">
        <v>19</v>
      </c>
      <c r="O46" s="98" t="s">
        <v>19</v>
      </c>
      <c r="P46" s="98"/>
      <c r="Q46" s="98">
        <v>20</v>
      </c>
      <c r="R46" s="98">
        <v>306830.09999999998</v>
      </c>
      <c r="T46" s="20"/>
    </row>
    <row r="47" spans="1:20" ht="8.1" customHeight="1" x14ac:dyDescent="0.25">
      <c r="B47" s="94"/>
      <c r="C47" s="94"/>
      <c r="D47" s="99"/>
      <c r="E47" s="168"/>
      <c r="F47" s="168"/>
      <c r="G47" s="168"/>
      <c r="H47" s="100"/>
      <c r="I47" s="100"/>
      <c r="J47" s="168"/>
      <c r="K47" s="100"/>
      <c r="L47" s="100"/>
      <c r="M47" s="168"/>
      <c r="N47" s="100"/>
      <c r="O47" s="100"/>
      <c r="P47" s="99"/>
      <c r="Q47" s="100"/>
      <c r="R47" s="100"/>
      <c r="T47" s="20"/>
    </row>
    <row r="48" spans="1:20" ht="15" customHeight="1" x14ac:dyDescent="0.25">
      <c r="B48" s="94" t="s">
        <v>12</v>
      </c>
      <c r="C48" s="94"/>
      <c r="D48" s="96">
        <v>2022</v>
      </c>
      <c r="E48" s="97">
        <f>SUM(H48,K48,N48,Q48)</f>
        <v>2</v>
      </c>
      <c r="F48" s="97">
        <f>SUM(I48,L48,O48,R48)</f>
        <v>597</v>
      </c>
      <c r="G48" s="98"/>
      <c r="H48" s="98" t="s">
        <v>19</v>
      </c>
      <c r="I48" s="98" t="s">
        <v>19</v>
      </c>
      <c r="J48" s="98"/>
      <c r="K48" s="98" t="s">
        <v>19</v>
      </c>
      <c r="L48" s="98" t="s">
        <v>19</v>
      </c>
      <c r="M48" s="98"/>
      <c r="N48" s="98" t="s">
        <v>19</v>
      </c>
      <c r="O48" s="98" t="s">
        <v>19</v>
      </c>
      <c r="P48" s="98"/>
      <c r="Q48" s="98">
        <v>2</v>
      </c>
      <c r="R48" s="98">
        <v>597</v>
      </c>
      <c r="T48" s="20"/>
    </row>
    <row r="49" spans="2:23" ht="15" customHeight="1" x14ac:dyDescent="0.25">
      <c r="B49" s="94"/>
      <c r="C49" s="94"/>
      <c r="D49" s="96">
        <v>2023</v>
      </c>
      <c r="E49" s="97">
        <f t="shared" ref="E49:E50" si="20">SUM(H49,K49,N49,Q49)</f>
        <v>1</v>
      </c>
      <c r="F49" s="97">
        <f t="shared" ref="F49:F50" si="21">SUM(I49,L49,O49,R49)</f>
        <v>975</v>
      </c>
      <c r="G49" s="98"/>
      <c r="H49" s="98" t="s">
        <v>19</v>
      </c>
      <c r="I49" s="98" t="s">
        <v>19</v>
      </c>
      <c r="J49" s="98"/>
      <c r="K49" s="98" t="s">
        <v>19</v>
      </c>
      <c r="L49" s="98" t="s">
        <v>19</v>
      </c>
      <c r="M49" s="98"/>
      <c r="N49" s="98" t="s">
        <v>19</v>
      </c>
      <c r="O49" s="98" t="s">
        <v>19</v>
      </c>
      <c r="P49" s="98"/>
      <c r="Q49" s="98">
        <v>1</v>
      </c>
      <c r="R49" s="98">
        <v>975</v>
      </c>
      <c r="T49" s="20"/>
    </row>
    <row r="50" spans="2:23" ht="15" customHeight="1" x14ac:dyDescent="0.25">
      <c r="B50" s="94"/>
      <c r="C50" s="94"/>
      <c r="D50" s="96">
        <v>2024</v>
      </c>
      <c r="E50" s="97">
        <f t="shared" si="20"/>
        <v>3</v>
      </c>
      <c r="F50" s="97">
        <f t="shared" si="21"/>
        <v>1596</v>
      </c>
      <c r="G50" s="98"/>
      <c r="H50" s="98" t="s">
        <v>19</v>
      </c>
      <c r="I50" s="98" t="s">
        <v>19</v>
      </c>
      <c r="J50" s="98"/>
      <c r="K50" s="98" t="s">
        <v>19</v>
      </c>
      <c r="L50" s="98" t="s">
        <v>19</v>
      </c>
      <c r="M50" s="98"/>
      <c r="N50" s="98" t="s">
        <v>19</v>
      </c>
      <c r="O50" s="98" t="s">
        <v>19</v>
      </c>
      <c r="P50" s="98"/>
      <c r="Q50" s="98">
        <v>3</v>
      </c>
      <c r="R50" s="98">
        <v>1596</v>
      </c>
      <c r="T50" s="20"/>
    </row>
    <row r="51" spans="2:23" ht="8.1" customHeight="1" x14ac:dyDescent="0.25">
      <c r="B51" s="94"/>
      <c r="C51" s="94"/>
      <c r="D51" s="99"/>
      <c r="E51" s="168"/>
      <c r="F51" s="168"/>
      <c r="G51" s="168"/>
      <c r="H51" s="100"/>
      <c r="I51" s="100"/>
      <c r="J51" s="168"/>
      <c r="K51" s="100"/>
      <c r="L51" s="100"/>
      <c r="M51" s="168"/>
      <c r="N51" s="100"/>
      <c r="O51" s="100"/>
      <c r="P51" s="99"/>
      <c r="Q51" s="100"/>
      <c r="R51" s="100"/>
      <c r="T51" s="20"/>
    </row>
    <row r="52" spans="2:23" ht="15" customHeight="1" x14ac:dyDescent="0.25">
      <c r="B52" s="94" t="s">
        <v>13</v>
      </c>
      <c r="C52" s="94"/>
      <c r="D52" s="96">
        <v>2022</v>
      </c>
      <c r="E52" s="97">
        <f>SUM(H52,K52,N52,Q52)</f>
        <v>47</v>
      </c>
      <c r="F52" s="97">
        <f>SUM(I52,L52,O52,R52)</f>
        <v>306591.7</v>
      </c>
      <c r="G52" s="97"/>
      <c r="H52" s="98" t="s">
        <v>19</v>
      </c>
      <c r="I52" s="98" t="s">
        <v>19</v>
      </c>
      <c r="J52" s="97"/>
      <c r="K52" s="98">
        <v>12</v>
      </c>
      <c r="L52" s="98">
        <v>108850</v>
      </c>
      <c r="M52" s="97"/>
      <c r="N52" s="98" t="s">
        <v>19</v>
      </c>
      <c r="O52" s="98" t="s">
        <v>19</v>
      </c>
      <c r="P52" s="97"/>
      <c r="Q52" s="98">
        <v>35</v>
      </c>
      <c r="R52" s="98">
        <v>197741.7</v>
      </c>
      <c r="T52" s="20"/>
    </row>
    <row r="53" spans="2:23" ht="15" customHeight="1" x14ac:dyDescent="0.25">
      <c r="B53" s="94"/>
      <c r="C53" s="94"/>
      <c r="D53" s="96">
        <v>2023</v>
      </c>
      <c r="E53" s="97">
        <f t="shared" ref="E53:E54" si="22">SUM(H53,K53,N53,Q53)</f>
        <v>31</v>
      </c>
      <c r="F53" s="97">
        <f t="shared" ref="F53:F54" si="23">SUM(I53,L53,O53,R53)</f>
        <v>255440.7</v>
      </c>
      <c r="G53" s="97"/>
      <c r="H53" s="98" t="s">
        <v>19</v>
      </c>
      <c r="I53" s="98" t="s">
        <v>19</v>
      </c>
      <c r="J53" s="97"/>
      <c r="K53" s="98">
        <v>7</v>
      </c>
      <c r="L53" s="98">
        <v>135604</v>
      </c>
      <c r="M53" s="97"/>
      <c r="N53" s="98" t="s">
        <v>19</v>
      </c>
      <c r="O53" s="98" t="s">
        <v>19</v>
      </c>
      <c r="P53" s="97"/>
      <c r="Q53" s="98">
        <v>24</v>
      </c>
      <c r="R53" s="98">
        <v>119836.7</v>
      </c>
      <c r="T53" s="20"/>
    </row>
    <row r="54" spans="2:23" ht="15" customHeight="1" x14ac:dyDescent="0.25">
      <c r="B54" s="94"/>
      <c r="C54" s="94"/>
      <c r="D54" s="96">
        <v>2024</v>
      </c>
      <c r="E54" s="97">
        <f t="shared" si="22"/>
        <v>42</v>
      </c>
      <c r="F54" s="97">
        <f t="shared" si="23"/>
        <v>1618017</v>
      </c>
      <c r="G54" s="97"/>
      <c r="H54" s="98">
        <v>1</v>
      </c>
      <c r="I54" s="98">
        <v>76419</v>
      </c>
      <c r="J54" s="97"/>
      <c r="K54" s="98">
        <v>6</v>
      </c>
      <c r="L54" s="98">
        <v>238040</v>
      </c>
      <c r="M54" s="97"/>
      <c r="N54" s="98" t="s">
        <v>19</v>
      </c>
      <c r="O54" s="98" t="s">
        <v>19</v>
      </c>
      <c r="P54" s="97"/>
      <c r="Q54" s="98">
        <v>35</v>
      </c>
      <c r="R54" s="98">
        <v>1303558</v>
      </c>
      <c r="T54" s="20"/>
    </row>
    <row r="55" spans="2:23" ht="8.1" customHeight="1" x14ac:dyDescent="0.25">
      <c r="B55" s="94"/>
      <c r="C55" s="94"/>
      <c r="D55" s="99"/>
      <c r="E55" s="168"/>
      <c r="F55" s="168"/>
      <c r="G55" s="168"/>
      <c r="H55" s="100"/>
      <c r="I55" s="100"/>
      <c r="J55" s="168"/>
      <c r="K55" s="100"/>
      <c r="L55" s="100"/>
      <c r="M55" s="168"/>
      <c r="N55" s="100"/>
      <c r="O55" s="100"/>
      <c r="P55" s="99"/>
      <c r="Q55" s="100"/>
      <c r="R55" s="100"/>
      <c r="T55" s="20"/>
    </row>
    <row r="56" spans="2:23" ht="15" customHeight="1" x14ac:dyDescent="0.25">
      <c r="B56" s="94" t="s">
        <v>132</v>
      </c>
      <c r="C56" s="94"/>
      <c r="D56" s="96">
        <v>2022</v>
      </c>
      <c r="E56" s="97">
        <f>SUM(H56,K56,N56,Q56)</f>
        <v>18</v>
      </c>
      <c r="F56" s="97">
        <f>SUM(I56,L56,O56,R56)</f>
        <v>240267.3</v>
      </c>
      <c r="G56" s="98"/>
      <c r="H56" s="98" t="s">
        <v>19</v>
      </c>
      <c r="I56" s="98" t="s">
        <v>19</v>
      </c>
      <c r="J56" s="98"/>
      <c r="K56" s="98" t="s">
        <v>19</v>
      </c>
      <c r="L56" s="98" t="s">
        <v>19</v>
      </c>
      <c r="M56" s="98"/>
      <c r="N56" s="98" t="s">
        <v>19</v>
      </c>
      <c r="O56" s="98" t="s">
        <v>19</v>
      </c>
      <c r="P56" s="98"/>
      <c r="Q56" s="98">
        <v>18</v>
      </c>
      <c r="R56" s="98">
        <v>240267.3</v>
      </c>
      <c r="T56" s="20"/>
      <c r="U56" s="22"/>
      <c r="V56" s="23"/>
      <c r="W56" s="25"/>
    </row>
    <row r="57" spans="2:23" ht="15" customHeight="1" x14ac:dyDescent="0.25">
      <c r="B57" s="94"/>
      <c r="C57" s="94"/>
      <c r="D57" s="96">
        <v>2023</v>
      </c>
      <c r="E57" s="97">
        <f t="shared" ref="E57:E58" si="24">SUM(H57,K57,N57,Q57)</f>
        <v>12</v>
      </c>
      <c r="F57" s="97">
        <f t="shared" ref="F57:F58" si="25">SUM(I57,L57,O57,R57)</f>
        <v>185018.5</v>
      </c>
      <c r="G57" s="98"/>
      <c r="H57" s="98" t="s">
        <v>19</v>
      </c>
      <c r="I57" s="98" t="s">
        <v>19</v>
      </c>
      <c r="J57" s="98"/>
      <c r="K57" s="98" t="s">
        <v>19</v>
      </c>
      <c r="L57" s="98" t="s">
        <v>19</v>
      </c>
      <c r="M57" s="98"/>
      <c r="N57" s="98" t="s">
        <v>19</v>
      </c>
      <c r="O57" s="98" t="s">
        <v>19</v>
      </c>
      <c r="P57" s="98"/>
      <c r="Q57" s="98">
        <v>12</v>
      </c>
      <c r="R57" s="98">
        <v>185018.5</v>
      </c>
      <c r="T57" s="20"/>
      <c r="U57" s="22"/>
      <c r="V57" s="23"/>
      <c r="W57" s="23"/>
    </row>
    <row r="58" spans="2:23" ht="15" customHeight="1" x14ac:dyDescent="0.25">
      <c r="B58" s="94"/>
      <c r="C58" s="94"/>
      <c r="D58" s="96">
        <v>2024</v>
      </c>
      <c r="E58" s="97">
        <f t="shared" si="24"/>
        <v>3</v>
      </c>
      <c r="F58" s="97">
        <f t="shared" si="25"/>
        <v>18795.2</v>
      </c>
      <c r="G58" s="98"/>
      <c r="H58" s="98" t="s">
        <v>19</v>
      </c>
      <c r="I58" s="98" t="s">
        <v>19</v>
      </c>
      <c r="J58" s="98"/>
      <c r="K58" s="98" t="s">
        <v>19</v>
      </c>
      <c r="L58" s="98" t="s">
        <v>19</v>
      </c>
      <c r="M58" s="98"/>
      <c r="N58" s="98" t="s">
        <v>19</v>
      </c>
      <c r="O58" s="98" t="s">
        <v>19</v>
      </c>
      <c r="P58" s="98"/>
      <c r="Q58" s="98">
        <v>3</v>
      </c>
      <c r="R58" s="98">
        <v>18795.2</v>
      </c>
      <c r="T58" s="20"/>
    </row>
    <row r="59" spans="2:23" ht="8.1" customHeight="1" x14ac:dyDescent="0.25">
      <c r="B59" s="94"/>
      <c r="C59" s="94"/>
      <c r="D59" s="99"/>
      <c r="E59" s="168"/>
      <c r="F59" s="168"/>
      <c r="G59" s="168"/>
      <c r="H59" s="100"/>
      <c r="I59" s="100"/>
      <c r="J59" s="168"/>
      <c r="K59" s="100"/>
      <c r="L59" s="100"/>
      <c r="M59" s="168"/>
      <c r="N59" s="100"/>
      <c r="O59" s="100"/>
      <c r="P59" s="99"/>
      <c r="Q59" s="100"/>
      <c r="R59" s="100"/>
      <c r="T59" s="20"/>
    </row>
    <row r="60" spans="2:23" ht="15" customHeight="1" x14ac:dyDescent="0.25">
      <c r="B60" s="94" t="s">
        <v>15</v>
      </c>
      <c r="C60" s="94"/>
      <c r="D60" s="96">
        <v>2022</v>
      </c>
      <c r="E60" s="97">
        <f>SUM(H60,K60,N60,Q60)</f>
        <v>6</v>
      </c>
      <c r="F60" s="97">
        <f>SUM(I60,L60,O60,R60)</f>
        <v>8927.1</v>
      </c>
      <c r="G60" s="97"/>
      <c r="H60" s="98">
        <v>1</v>
      </c>
      <c r="I60" s="98">
        <v>3500</v>
      </c>
      <c r="J60" s="97"/>
      <c r="K60" s="98" t="s">
        <v>19</v>
      </c>
      <c r="L60" s="98" t="s">
        <v>19</v>
      </c>
      <c r="M60" s="97"/>
      <c r="N60" s="98" t="s">
        <v>19</v>
      </c>
      <c r="O60" s="98" t="s">
        <v>19</v>
      </c>
      <c r="P60" s="97"/>
      <c r="Q60" s="98">
        <v>5</v>
      </c>
      <c r="R60" s="98">
        <v>5427.1</v>
      </c>
      <c r="T60" s="20"/>
    </row>
    <row r="61" spans="2:23" ht="15" customHeight="1" x14ac:dyDescent="0.25">
      <c r="B61" s="94"/>
      <c r="C61" s="94"/>
      <c r="D61" s="96">
        <v>2023</v>
      </c>
      <c r="E61" s="97">
        <f t="shared" ref="E61:E62" si="26">SUM(H61,K61,N61,Q61)</f>
        <v>30</v>
      </c>
      <c r="F61" s="97">
        <f t="shared" ref="F61:F62" si="27">SUM(I61,L61,O61,R61)</f>
        <v>167105.64000000001</v>
      </c>
      <c r="G61" s="98"/>
      <c r="H61" s="98" t="s">
        <v>19</v>
      </c>
      <c r="I61" s="98" t="s">
        <v>19</v>
      </c>
      <c r="J61" s="98"/>
      <c r="K61" s="98" t="s">
        <v>19</v>
      </c>
      <c r="L61" s="98" t="s">
        <v>19</v>
      </c>
      <c r="M61" s="98"/>
      <c r="N61" s="98" t="s">
        <v>19</v>
      </c>
      <c r="O61" s="98" t="s">
        <v>19</v>
      </c>
      <c r="P61" s="98"/>
      <c r="Q61" s="98">
        <v>30</v>
      </c>
      <c r="R61" s="98">
        <v>167105.64000000001</v>
      </c>
      <c r="T61" s="20"/>
    </row>
    <row r="62" spans="2:23" ht="15" customHeight="1" x14ac:dyDescent="0.25">
      <c r="B62" s="94"/>
      <c r="C62" s="94"/>
      <c r="D62" s="96">
        <v>2024</v>
      </c>
      <c r="E62" s="97">
        <f t="shared" si="26"/>
        <v>21</v>
      </c>
      <c r="F62" s="97">
        <f t="shared" si="27"/>
        <v>663980.19999999995</v>
      </c>
      <c r="G62" s="98"/>
      <c r="H62" s="98" t="s">
        <v>19</v>
      </c>
      <c r="I62" s="98" t="s">
        <v>19</v>
      </c>
      <c r="J62" s="98"/>
      <c r="K62" s="98" t="s">
        <v>19</v>
      </c>
      <c r="L62" s="98" t="s">
        <v>19</v>
      </c>
      <c r="M62" s="98"/>
      <c r="N62" s="98" t="s">
        <v>19</v>
      </c>
      <c r="O62" s="98" t="s">
        <v>19</v>
      </c>
      <c r="P62" s="98"/>
      <c r="Q62" s="98">
        <v>21</v>
      </c>
      <c r="R62" s="98">
        <v>663980.19999999995</v>
      </c>
      <c r="T62" s="20"/>
    </row>
    <row r="63" spans="2:23" ht="8.1" customHeight="1" x14ac:dyDescent="0.25">
      <c r="B63" s="94"/>
      <c r="C63" s="94"/>
      <c r="D63" s="99"/>
      <c r="E63" s="168"/>
      <c r="F63" s="168"/>
      <c r="G63" s="168"/>
      <c r="H63" s="100"/>
      <c r="I63" s="100"/>
      <c r="J63" s="168"/>
      <c r="K63" s="100"/>
      <c r="L63" s="100"/>
      <c r="M63" s="168"/>
      <c r="N63" s="100"/>
      <c r="O63" s="100"/>
      <c r="P63" s="99"/>
      <c r="Q63" s="100"/>
      <c r="R63" s="100"/>
      <c r="T63" s="20"/>
    </row>
    <row r="64" spans="2:23" ht="15" customHeight="1" x14ac:dyDescent="0.25">
      <c r="B64" s="94" t="s">
        <v>16</v>
      </c>
      <c r="C64" s="94"/>
      <c r="D64" s="96">
        <v>2022</v>
      </c>
      <c r="E64" s="97">
        <f>SUM(H64,K64,N64,Q64)</f>
        <v>66</v>
      </c>
      <c r="F64" s="97">
        <f>SUM(I64,L64,O64,R64)</f>
        <v>889904.6</v>
      </c>
      <c r="G64" s="97"/>
      <c r="H64" s="98" t="s">
        <v>19</v>
      </c>
      <c r="I64" s="98" t="s">
        <v>19</v>
      </c>
      <c r="J64" s="97"/>
      <c r="K64" s="98">
        <v>2</v>
      </c>
      <c r="L64" s="98">
        <v>2000</v>
      </c>
      <c r="M64" s="97"/>
      <c r="N64" s="98" t="s">
        <v>19</v>
      </c>
      <c r="O64" s="98" t="s">
        <v>19</v>
      </c>
      <c r="P64" s="97"/>
      <c r="Q64" s="98">
        <v>64</v>
      </c>
      <c r="R64" s="98">
        <v>887904.6</v>
      </c>
      <c r="T64" s="20"/>
    </row>
    <row r="65" spans="2:20" ht="15" customHeight="1" x14ac:dyDescent="0.25">
      <c r="B65" s="94"/>
      <c r="C65" s="94"/>
      <c r="D65" s="96">
        <v>2023</v>
      </c>
      <c r="E65" s="97">
        <f t="shared" ref="E65:E66" si="28">SUM(H65,K65,N65,Q65)</f>
        <v>78</v>
      </c>
      <c r="F65" s="97">
        <f t="shared" ref="F65:F66" si="29">SUM(I65,L65,O65,R65)</f>
        <v>7905388.25</v>
      </c>
      <c r="G65" s="97"/>
      <c r="H65" s="98" t="s">
        <v>19</v>
      </c>
      <c r="I65" s="98" t="s">
        <v>19</v>
      </c>
      <c r="J65" s="97"/>
      <c r="K65" s="98">
        <v>10</v>
      </c>
      <c r="L65" s="98">
        <v>957510</v>
      </c>
      <c r="M65" s="97"/>
      <c r="N65" s="98" t="s">
        <v>19</v>
      </c>
      <c r="O65" s="98" t="s">
        <v>19</v>
      </c>
      <c r="P65" s="97"/>
      <c r="Q65" s="98">
        <v>68</v>
      </c>
      <c r="R65" s="98">
        <v>6947878.25</v>
      </c>
      <c r="T65" s="20"/>
    </row>
    <row r="66" spans="2:20" ht="15" customHeight="1" x14ac:dyDescent="0.25">
      <c r="B66" s="94"/>
      <c r="C66" s="94"/>
      <c r="D66" s="96">
        <v>2024</v>
      </c>
      <c r="E66" s="97">
        <f t="shared" si="28"/>
        <v>94</v>
      </c>
      <c r="F66" s="97">
        <f t="shared" si="29"/>
        <v>1946742.82</v>
      </c>
      <c r="G66" s="97"/>
      <c r="H66" s="98" t="s">
        <v>19</v>
      </c>
      <c r="I66" s="98" t="s">
        <v>19</v>
      </c>
      <c r="J66" s="97"/>
      <c r="K66" s="98">
        <v>10</v>
      </c>
      <c r="L66" s="98">
        <v>814260</v>
      </c>
      <c r="M66" s="97"/>
      <c r="N66" s="98" t="s">
        <v>19</v>
      </c>
      <c r="O66" s="98" t="s">
        <v>19</v>
      </c>
      <c r="P66" s="97"/>
      <c r="Q66" s="98">
        <v>84</v>
      </c>
      <c r="R66" s="98">
        <v>1132482.82</v>
      </c>
      <c r="T66" s="20"/>
    </row>
    <row r="67" spans="2:20" ht="8.1" customHeight="1" x14ac:dyDescent="0.25">
      <c r="B67" s="94"/>
      <c r="C67" s="94"/>
      <c r="D67" s="99"/>
      <c r="E67" s="168"/>
      <c r="F67" s="168"/>
      <c r="G67" s="168"/>
      <c r="H67" s="100"/>
      <c r="I67" s="100"/>
      <c r="J67" s="168"/>
      <c r="K67" s="100"/>
      <c r="L67" s="100"/>
      <c r="M67" s="168"/>
      <c r="N67" s="100"/>
      <c r="O67" s="100"/>
      <c r="P67" s="99"/>
      <c r="Q67" s="100"/>
      <c r="R67" s="100"/>
      <c r="T67" s="20"/>
    </row>
    <row r="68" spans="2:20" ht="15" customHeight="1" x14ac:dyDescent="0.25">
      <c r="B68" s="94" t="s">
        <v>17</v>
      </c>
      <c r="C68" s="94"/>
      <c r="D68" s="96">
        <v>2022</v>
      </c>
      <c r="E68" s="97">
        <f>SUM(H68,K68,N68,Q68)</f>
        <v>10</v>
      </c>
      <c r="F68" s="97">
        <f>SUM(I68,L68,O68,R68)</f>
        <v>148126.70000000001</v>
      </c>
      <c r="G68" s="98"/>
      <c r="H68" s="98" t="s">
        <v>19</v>
      </c>
      <c r="I68" s="98" t="s">
        <v>19</v>
      </c>
      <c r="J68" s="98"/>
      <c r="K68" s="98" t="s">
        <v>19</v>
      </c>
      <c r="L68" s="98" t="s">
        <v>19</v>
      </c>
      <c r="M68" s="98"/>
      <c r="N68" s="98" t="s">
        <v>19</v>
      </c>
      <c r="O68" s="98" t="s">
        <v>19</v>
      </c>
      <c r="P68" s="98"/>
      <c r="Q68" s="98">
        <v>10</v>
      </c>
      <c r="R68" s="98">
        <v>148126.70000000001</v>
      </c>
      <c r="T68" s="20"/>
    </row>
    <row r="69" spans="2:20" ht="15" customHeight="1" x14ac:dyDescent="0.25">
      <c r="B69" s="94"/>
      <c r="C69" s="94"/>
      <c r="D69" s="96">
        <v>2023</v>
      </c>
      <c r="E69" s="97">
        <f t="shared" ref="E69:E70" si="30">SUM(H69,K69,N69,Q69)</f>
        <v>8</v>
      </c>
      <c r="F69" s="97">
        <f t="shared" ref="F69:F70" si="31">SUM(I69,L69,O69,R69)</f>
        <v>39975.22</v>
      </c>
      <c r="G69" s="98"/>
      <c r="H69" s="98" t="s">
        <v>19</v>
      </c>
      <c r="I69" s="98" t="s">
        <v>19</v>
      </c>
      <c r="J69" s="98"/>
      <c r="K69" s="98" t="s">
        <v>19</v>
      </c>
      <c r="L69" s="98" t="s">
        <v>19</v>
      </c>
      <c r="M69" s="98"/>
      <c r="N69" s="98" t="s">
        <v>19</v>
      </c>
      <c r="O69" s="98" t="s">
        <v>19</v>
      </c>
      <c r="P69" s="98"/>
      <c r="Q69" s="98">
        <v>8</v>
      </c>
      <c r="R69" s="98">
        <v>39975.22</v>
      </c>
      <c r="T69" s="20"/>
    </row>
    <row r="70" spans="2:20" ht="15" customHeight="1" x14ac:dyDescent="0.25">
      <c r="B70" s="94"/>
      <c r="C70" s="94"/>
      <c r="D70" s="96">
        <v>2024</v>
      </c>
      <c r="E70" s="97">
        <f t="shared" si="30"/>
        <v>7</v>
      </c>
      <c r="F70" s="97">
        <f t="shared" si="31"/>
        <v>77425</v>
      </c>
      <c r="G70" s="98"/>
      <c r="H70" s="98" t="s">
        <v>19</v>
      </c>
      <c r="I70" s="98" t="s">
        <v>19</v>
      </c>
      <c r="J70" s="98"/>
      <c r="K70" s="98" t="s">
        <v>19</v>
      </c>
      <c r="L70" s="98" t="s">
        <v>19</v>
      </c>
      <c r="M70" s="98"/>
      <c r="N70" s="98" t="s">
        <v>19</v>
      </c>
      <c r="O70" s="98" t="s">
        <v>19</v>
      </c>
      <c r="P70" s="98"/>
      <c r="Q70" s="98">
        <v>7</v>
      </c>
      <c r="R70" s="98">
        <v>77425</v>
      </c>
      <c r="T70" s="20"/>
    </row>
    <row r="71" spans="2:20" ht="8.1" customHeight="1" x14ac:dyDescent="0.25">
      <c r="B71" s="94"/>
      <c r="C71" s="94"/>
      <c r="D71" s="99"/>
      <c r="E71" s="168"/>
      <c r="F71" s="168"/>
      <c r="G71" s="168"/>
      <c r="H71" s="100"/>
      <c r="I71" s="100"/>
      <c r="J71" s="168"/>
      <c r="K71" s="100"/>
      <c r="L71" s="100"/>
      <c r="M71" s="168"/>
      <c r="N71" s="100"/>
      <c r="O71" s="100"/>
      <c r="P71" s="99"/>
      <c r="Q71" s="100"/>
      <c r="R71" s="100"/>
      <c r="T71" s="20"/>
    </row>
    <row r="72" spans="2:20" ht="15" customHeight="1" x14ac:dyDescent="0.25">
      <c r="B72" s="94" t="s">
        <v>18</v>
      </c>
      <c r="C72" s="94"/>
      <c r="D72" s="96">
        <v>2022</v>
      </c>
      <c r="E72" s="97">
        <f>SUM(H72,K72,N72,Q72)</f>
        <v>100</v>
      </c>
      <c r="F72" s="97">
        <f>SUM(I72,L72,O72,R72)</f>
        <v>4338256.93</v>
      </c>
      <c r="G72" s="97"/>
      <c r="H72" s="98" t="s">
        <v>19</v>
      </c>
      <c r="I72" s="98" t="s">
        <v>19</v>
      </c>
      <c r="J72" s="97"/>
      <c r="K72" s="98">
        <v>7</v>
      </c>
      <c r="L72" s="98">
        <v>33773.300000000003</v>
      </c>
      <c r="M72" s="97"/>
      <c r="N72" s="98" t="s">
        <v>19</v>
      </c>
      <c r="O72" s="98" t="s">
        <v>19</v>
      </c>
      <c r="P72" s="97"/>
      <c r="Q72" s="98">
        <v>93</v>
      </c>
      <c r="R72" s="98">
        <v>4304483.63</v>
      </c>
      <c r="T72" s="20"/>
    </row>
    <row r="73" spans="2:20" ht="15" customHeight="1" x14ac:dyDescent="0.25">
      <c r="B73" s="94"/>
      <c r="C73" s="94"/>
      <c r="D73" s="96">
        <v>2023</v>
      </c>
      <c r="E73" s="97">
        <f t="shared" ref="E73:E74" si="32">SUM(H73,K73,N73,Q73)</f>
        <v>100</v>
      </c>
      <c r="F73" s="97">
        <f t="shared" ref="F73:F74" si="33">SUM(I73,L73,O73,R73)</f>
        <v>2316508.7999999998</v>
      </c>
      <c r="G73" s="97"/>
      <c r="H73" s="98" t="s">
        <v>19</v>
      </c>
      <c r="I73" s="98" t="s">
        <v>19</v>
      </c>
      <c r="J73" s="97"/>
      <c r="K73" s="98">
        <v>4</v>
      </c>
      <c r="L73" s="98">
        <v>78970</v>
      </c>
      <c r="M73" s="97"/>
      <c r="N73" s="98" t="s">
        <v>19</v>
      </c>
      <c r="O73" s="98" t="s">
        <v>19</v>
      </c>
      <c r="P73" s="97"/>
      <c r="Q73" s="98">
        <v>96</v>
      </c>
      <c r="R73" s="98">
        <v>2237538.7999999998</v>
      </c>
      <c r="T73" s="20"/>
    </row>
    <row r="74" spans="2:20" ht="15" customHeight="1" x14ac:dyDescent="0.25">
      <c r="B74" s="94"/>
      <c r="C74" s="94"/>
      <c r="D74" s="96">
        <v>2024</v>
      </c>
      <c r="E74" s="97">
        <f t="shared" si="32"/>
        <v>96</v>
      </c>
      <c r="F74" s="97">
        <f t="shared" si="33"/>
        <v>2267030.1</v>
      </c>
      <c r="G74" s="97"/>
      <c r="H74" s="98" t="s">
        <v>19</v>
      </c>
      <c r="I74" s="98" t="s">
        <v>19</v>
      </c>
      <c r="J74" s="97"/>
      <c r="K74" s="98">
        <v>1</v>
      </c>
      <c r="L74" s="98">
        <v>56600</v>
      </c>
      <c r="M74" s="97"/>
      <c r="N74" s="98" t="s">
        <v>19</v>
      </c>
      <c r="O74" s="98" t="s">
        <v>19</v>
      </c>
      <c r="P74" s="97"/>
      <c r="Q74" s="98">
        <v>95</v>
      </c>
      <c r="R74" s="98">
        <v>2210430.1</v>
      </c>
      <c r="T74" s="20"/>
    </row>
    <row r="75" spans="2:20" ht="8.1" customHeight="1" x14ac:dyDescent="0.25">
      <c r="B75" s="94"/>
      <c r="C75" s="94"/>
      <c r="D75" s="99"/>
      <c r="E75" s="168"/>
      <c r="F75" s="168"/>
      <c r="G75" s="168"/>
      <c r="H75" s="100"/>
      <c r="I75" s="100"/>
      <c r="J75" s="168"/>
      <c r="K75" s="100"/>
      <c r="L75" s="100"/>
      <c r="M75" s="168"/>
      <c r="N75" s="100"/>
      <c r="O75" s="100"/>
      <c r="P75" s="99"/>
      <c r="Q75" s="100"/>
      <c r="R75" s="100"/>
      <c r="T75" s="20"/>
    </row>
    <row r="76" spans="2:20" ht="15" customHeight="1" x14ac:dyDescent="0.25">
      <c r="B76" s="94" t="s">
        <v>133</v>
      </c>
      <c r="C76" s="94"/>
      <c r="D76" s="96">
        <v>2022</v>
      </c>
      <c r="E76" s="97">
        <f>SUM(H76,K76,N76,Q76)</f>
        <v>3</v>
      </c>
      <c r="F76" s="97">
        <f>SUM(I76,L76,O76,R76)</f>
        <v>2603.5</v>
      </c>
      <c r="G76" s="98"/>
      <c r="H76" s="98" t="s">
        <v>19</v>
      </c>
      <c r="I76" s="98" t="s">
        <v>19</v>
      </c>
      <c r="J76" s="98"/>
      <c r="K76" s="98" t="s">
        <v>19</v>
      </c>
      <c r="L76" s="98" t="s">
        <v>19</v>
      </c>
      <c r="M76" s="98"/>
      <c r="N76" s="98" t="s">
        <v>19</v>
      </c>
      <c r="O76" s="98" t="s">
        <v>19</v>
      </c>
      <c r="P76" s="98"/>
      <c r="Q76" s="98">
        <v>3</v>
      </c>
      <c r="R76" s="98">
        <v>2603.5</v>
      </c>
      <c r="T76" s="20"/>
    </row>
    <row r="77" spans="2:20" ht="15" customHeight="1" x14ac:dyDescent="0.25">
      <c r="B77" s="94"/>
      <c r="C77" s="94"/>
      <c r="D77" s="96">
        <v>2023</v>
      </c>
      <c r="E77" s="97">
        <f t="shared" ref="E77" si="34">SUM(H77,K77,N77,Q77)</f>
        <v>6</v>
      </c>
      <c r="F77" s="97">
        <f t="shared" ref="F77" si="35">SUM(I77,L77,O77,R77)</f>
        <v>6912</v>
      </c>
      <c r="G77" s="98"/>
      <c r="H77" s="98" t="s">
        <v>19</v>
      </c>
      <c r="I77" s="98" t="s">
        <v>19</v>
      </c>
      <c r="J77" s="98"/>
      <c r="K77" s="98" t="s">
        <v>19</v>
      </c>
      <c r="L77" s="98" t="s">
        <v>19</v>
      </c>
      <c r="M77" s="98"/>
      <c r="N77" s="98" t="s">
        <v>19</v>
      </c>
      <c r="O77" s="98" t="s">
        <v>19</v>
      </c>
      <c r="P77" s="98"/>
      <c r="Q77" s="98">
        <v>6</v>
      </c>
      <c r="R77" s="98">
        <v>6912</v>
      </c>
      <c r="T77" s="20"/>
    </row>
    <row r="78" spans="2:20" ht="15" customHeight="1" x14ac:dyDescent="0.25">
      <c r="B78" s="94"/>
      <c r="C78" s="94"/>
      <c r="D78" s="96">
        <v>2024</v>
      </c>
      <c r="E78" s="98" t="s">
        <v>19</v>
      </c>
      <c r="F78" s="98" t="s">
        <v>19</v>
      </c>
      <c r="G78" s="98"/>
      <c r="H78" s="98" t="s">
        <v>19</v>
      </c>
      <c r="I78" s="98" t="s">
        <v>19</v>
      </c>
      <c r="J78" s="98"/>
      <c r="K78" s="98" t="s">
        <v>19</v>
      </c>
      <c r="L78" s="98" t="s">
        <v>19</v>
      </c>
      <c r="M78" s="98"/>
      <c r="N78" s="98" t="s">
        <v>19</v>
      </c>
      <c r="O78" s="98" t="s">
        <v>19</v>
      </c>
      <c r="P78" s="98"/>
      <c r="Q78" s="98" t="s">
        <v>19</v>
      </c>
      <c r="R78" s="98" t="s">
        <v>19</v>
      </c>
      <c r="T78" s="20"/>
    </row>
    <row r="79" spans="2:20" ht="8.1" customHeight="1" x14ac:dyDescent="0.25">
      <c r="B79" s="94"/>
      <c r="C79" s="94"/>
      <c r="D79" s="99"/>
      <c r="E79" s="168"/>
      <c r="F79" s="168"/>
      <c r="G79" s="168"/>
      <c r="H79" s="100"/>
      <c r="I79" s="100"/>
      <c r="J79" s="168"/>
      <c r="K79" s="100"/>
      <c r="L79" s="100"/>
      <c r="M79" s="168"/>
      <c r="N79" s="100"/>
      <c r="O79" s="100"/>
      <c r="P79" s="99"/>
      <c r="Q79" s="100"/>
      <c r="R79" s="100"/>
      <c r="T79" s="20"/>
    </row>
    <row r="80" spans="2:20" ht="15" customHeight="1" x14ac:dyDescent="0.25">
      <c r="B80" s="94" t="s">
        <v>134</v>
      </c>
      <c r="C80" s="94"/>
      <c r="D80" s="96">
        <v>2022</v>
      </c>
      <c r="E80" s="97">
        <f>SUM(H80,K80,N80,Q80)</f>
        <v>39</v>
      </c>
      <c r="F80" s="97">
        <f>SUM(I80,L80,O80,R80)</f>
        <v>775366</v>
      </c>
      <c r="G80" s="97"/>
      <c r="H80" s="98" t="s">
        <v>19</v>
      </c>
      <c r="I80" s="98" t="s">
        <v>19</v>
      </c>
      <c r="J80" s="97"/>
      <c r="K80" s="98">
        <v>10</v>
      </c>
      <c r="L80" s="98">
        <v>347528</v>
      </c>
      <c r="M80" s="97"/>
      <c r="N80" s="98" t="s">
        <v>19</v>
      </c>
      <c r="O80" s="98" t="s">
        <v>19</v>
      </c>
      <c r="P80" s="97"/>
      <c r="Q80" s="98">
        <v>29</v>
      </c>
      <c r="R80" s="98">
        <v>427838</v>
      </c>
      <c r="T80" s="20"/>
    </row>
    <row r="81" spans="1:20" ht="15" customHeight="1" x14ac:dyDescent="0.25">
      <c r="B81" s="94"/>
      <c r="C81" s="94"/>
      <c r="D81" s="96">
        <v>2023</v>
      </c>
      <c r="E81" s="97">
        <f t="shared" ref="E81:E82" si="36">SUM(H81,K81,N81,Q81)</f>
        <v>18</v>
      </c>
      <c r="F81" s="97">
        <f t="shared" ref="F81:F82" si="37">SUM(I81,L81,O81,R81)</f>
        <v>2645266.5</v>
      </c>
      <c r="G81" s="97"/>
      <c r="H81" s="98" t="s">
        <v>19</v>
      </c>
      <c r="I81" s="98" t="s">
        <v>19</v>
      </c>
      <c r="J81" s="97"/>
      <c r="K81" s="98">
        <v>4</v>
      </c>
      <c r="L81" s="98">
        <v>2800</v>
      </c>
      <c r="M81" s="97"/>
      <c r="N81" s="98" t="s">
        <v>19</v>
      </c>
      <c r="O81" s="98" t="s">
        <v>19</v>
      </c>
      <c r="P81" s="97"/>
      <c r="Q81" s="98">
        <v>14</v>
      </c>
      <c r="R81" s="98">
        <v>2642466.5</v>
      </c>
      <c r="T81" s="20"/>
    </row>
    <row r="82" spans="1:20" ht="15" customHeight="1" x14ac:dyDescent="0.25">
      <c r="B82" s="94"/>
      <c r="C82" s="94"/>
      <c r="D82" s="96">
        <v>2024</v>
      </c>
      <c r="E82" s="97">
        <f t="shared" si="36"/>
        <v>23</v>
      </c>
      <c r="F82" s="97">
        <f t="shared" si="37"/>
        <v>1195411</v>
      </c>
      <c r="G82" s="97"/>
      <c r="H82" s="98" t="s">
        <v>19</v>
      </c>
      <c r="I82" s="98" t="s">
        <v>19</v>
      </c>
      <c r="J82" s="97"/>
      <c r="K82" s="98">
        <v>2</v>
      </c>
      <c r="L82" s="98">
        <v>39560</v>
      </c>
      <c r="M82" s="97"/>
      <c r="N82" s="98" t="s">
        <v>19</v>
      </c>
      <c r="O82" s="98" t="s">
        <v>19</v>
      </c>
      <c r="P82" s="97"/>
      <c r="Q82" s="98">
        <v>21</v>
      </c>
      <c r="R82" s="98">
        <v>1155851</v>
      </c>
      <c r="T82" s="20"/>
    </row>
    <row r="83" spans="1:20" ht="8.1" customHeight="1" thickBot="1" x14ac:dyDescent="0.3">
      <c r="A83" s="27"/>
      <c r="B83" s="28"/>
      <c r="C83" s="28"/>
      <c r="D83" s="29"/>
      <c r="E83" s="79"/>
      <c r="F83" s="79"/>
      <c r="G83" s="79"/>
      <c r="H83" s="79"/>
      <c r="I83" s="79"/>
      <c r="J83" s="79"/>
      <c r="K83" s="79"/>
      <c r="L83" s="79"/>
      <c r="M83" s="79"/>
      <c r="N83" s="79"/>
      <c r="O83" s="29"/>
      <c r="P83" s="29"/>
      <c r="Q83" s="29"/>
      <c r="R83" s="29"/>
      <c r="S83" s="27"/>
    </row>
    <row r="84" spans="1:20" s="105" customFormat="1" ht="14.25" x14ac:dyDescent="0.25">
      <c r="A84" s="101"/>
      <c r="B84" s="102"/>
      <c r="C84" s="102"/>
      <c r="D84" s="103"/>
      <c r="E84" s="169"/>
      <c r="F84" s="169"/>
      <c r="G84" s="169"/>
      <c r="H84" s="169"/>
      <c r="I84" s="169"/>
      <c r="J84" s="169"/>
      <c r="K84" s="169"/>
      <c r="L84" s="169"/>
      <c r="M84" s="169"/>
      <c r="N84" s="169"/>
      <c r="O84" s="103"/>
      <c r="P84" s="103"/>
      <c r="Q84" s="103"/>
      <c r="R84" s="103"/>
      <c r="S84" s="104" t="s">
        <v>135</v>
      </c>
    </row>
    <row r="85" spans="1:20" s="101" customFormat="1" ht="14.25" x14ac:dyDescent="0.25">
      <c r="A85" s="106"/>
      <c r="B85" s="102" t="s">
        <v>141</v>
      </c>
      <c r="C85" s="102"/>
      <c r="D85" s="103"/>
      <c r="E85" s="169"/>
      <c r="F85" s="169"/>
      <c r="G85" s="169"/>
      <c r="H85" s="169"/>
      <c r="I85" s="169"/>
      <c r="J85" s="169"/>
      <c r="K85" s="169"/>
      <c r="L85" s="169"/>
      <c r="M85" s="169"/>
      <c r="N85" s="169"/>
      <c r="O85" s="103"/>
      <c r="P85" s="103"/>
      <c r="Q85" s="103"/>
      <c r="R85" s="103"/>
      <c r="S85" s="107" t="s">
        <v>136</v>
      </c>
    </row>
    <row r="86" spans="1:20" x14ac:dyDescent="0.25">
      <c r="B86" s="126" t="s">
        <v>144</v>
      </c>
      <c r="M86" s="20"/>
      <c r="N86" s="20"/>
      <c r="O86" s="1"/>
      <c r="P86" s="1"/>
      <c r="Q86" s="1"/>
      <c r="R86" s="1"/>
    </row>
    <row r="87" spans="1:20" x14ac:dyDescent="0.25">
      <c r="B87" s="126" t="s">
        <v>143</v>
      </c>
      <c r="M87" s="20"/>
      <c r="N87" s="20"/>
      <c r="O87" s="1"/>
      <c r="P87" s="1"/>
      <c r="Q87" s="1"/>
      <c r="R87" s="1"/>
    </row>
    <row r="88" spans="1:20" x14ac:dyDescent="0.25">
      <c r="B88" s="126" t="s">
        <v>142</v>
      </c>
      <c r="M88" s="20"/>
      <c r="N88" s="20"/>
      <c r="O88" s="1"/>
      <c r="P88" s="1"/>
      <c r="Q88" s="1"/>
      <c r="R88" s="1"/>
    </row>
    <row r="89" spans="1:20" x14ac:dyDescent="0.25">
      <c r="B89" s="126" t="s">
        <v>145</v>
      </c>
      <c r="M89" s="20"/>
      <c r="N89" s="20"/>
      <c r="O89" s="1"/>
      <c r="P89" s="1"/>
      <c r="Q89" s="1"/>
      <c r="R89" s="1"/>
    </row>
    <row r="90" spans="1:20" ht="16.5" x14ac:dyDescent="0.3">
      <c r="B90" s="197" t="s">
        <v>304</v>
      </c>
      <c r="M90" s="20"/>
      <c r="N90" s="20"/>
      <c r="O90" s="1"/>
      <c r="P90" s="1"/>
      <c r="Q90" s="1"/>
      <c r="R90" s="1"/>
    </row>
    <row r="91" spans="1:20" x14ac:dyDescent="0.25">
      <c r="B91" s="1"/>
      <c r="M91" s="20"/>
      <c r="N91" s="20"/>
      <c r="O91" s="1"/>
      <c r="P91" s="1"/>
      <c r="Q91" s="1"/>
      <c r="R91" s="1"/>
    </row>
  </sheetData>
  <mergeCells count="11">
    <mergeCell ref="C6:P6"/>
    <mergeCell ref="E9:F9"/>
    <mergeCell ref="H9:I9"/>
    <mergeCell ref="K9:L9"/>
    <mergeCell ref="N9:O9"/>
    <mergeCell ref="Q9:R9"/>
    <mergeCell ref="E10:F10"/>
    <mergeCell ref="H10:I10"/>
    <mergeCell ref="K10:L10"/>
    <mergeCell ref="N10:O10"/>
    <mergeCell ref="Q10:R10"/>
  </mergeCells>
  <printOptions horizontalCentered="1"/>
  <pageMargins left="0.39370078740157483" right="0.39370078740157483" top="0.59055118110236227" bottom="0.39370078740157483" header="0.31496062992125984" footer="0.31496062992125984"/>
  <pageSetup paperSize="9" scale="65" fitToWidth="0" orientation="portrait" r:id="rId1"/>
  <headerFooter>
    <oddHeader xml:space="preserve">&amp;R&amp;"-,Bold"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29E2F-262E-4A12-9B04-31483BAF7D7E}">
  <sheetPr codeName="Sheet36"/>
  <dimension ref="A1:S59"/>
  <sheetViews>
    <sheetView showGridLines="0" view="pageBreakPreview" zoomScaleNormal="90" zoomScaleSheetLayoutView="100" workbookViewId="0">
      <selection activeCell="C9" sqref="C9:P9"/>
    </sheetView>
  </sheetViews>
  <sheetFormatPr defaultColWidth="9.140625" defaultRowHeight="13.5" x14ac:dyDescent="0.25"/>
  <cols>
    <col min="1" max="1" width="1.7109375" style="1" customWidth="1"/>
    <col min="2" max="2" width="13.28515625" style="2" customWidth="1"/>
    <col min="3" max="3" width="8.28515625" style="2" customWidth="1"/>
    <col min="4" max="4" width="7.5703125" style="3" customWidth="1"/>
    <col min="5" max="5" width="7.85546875" style="131" customWidth="1"/>
    <col min="6" max="6" width="8.85546875" style="131" customWidth="1"/>
    <col min="7" max="7" width="12.28515625" style="131" customWidth="1"/>
    <col min="8" max="8" width="1.28515625" style="131" customWidth="1"/>
    <col min="9" max="10" width="8.85546875" style="131" customWidth="1"/>
    <col min="11" max="11" width="14.28515625" style="131" customWidth="1"/>
    <col min="12" max="12" width="1.28515625" style="131" customWidth="1"/>
    <col min="13" max="14" width="8.85546875" style="131" customWidth="1"/>
    <col min="15" max="15" width="13.5703125" style="3" customWidth="1"/>
    <col min="16" max="16" width="1.28515625" style="1" customWidth="1"/>
    <col min="17" max="16384" width="9.140625" style="1"/>
  </cols>
  <sheetData>
    <row r="1" spans="1:19" ht="12" customHeight="1" x14ac:dyDescent="0.25">
      <c r="P1" s="37"/>
    </row>
    <row r="2" spans="1:19" ht="12" customHeight="1" x14ac:dyDescent="0.25">
      <c r="P2" s="37"/>
      <c r="Q2" s="5"/>
      <c r="R2" s="5"/>
      <c r="S2" s="5"/>
    </row>
    <row r="3" spans="1:19" ht="12" customHeight="1" x14ac:dyDescent="0.25"/>
    <row r="4" spans="1:19" ht="12" customHeight="1" x14ac:dyDescent="0.25"/>
    <row r="5" spans="1:19" ht="12" customHeight="1" x14ac:dyDescent="0.25">
      <c r="D5" s="1"/>
      <c r="E5" s="20"/>
      <c r="F5" s="20"/>
      <c r="G5" s="20"/>
      <c r="H5" s="20"/>
      <c r="I5" s="20"/>
      <c r="J5" s="20"/>
      <c r="K5" s="20"/>
      <c r="L5" s="20"/>
      <c r="M5" s="20"/>
      <c r="N5" s="20"/>
      <c r="O5" s="1"/>
    </row>
    <row r="6" spans="1:19" ht="12" customHeight="1" x14ac:dyDescent="0.25">
      <c r="D6" s="1"/>
      <c r="E6" s="20"/>
      <c r="F6" s="20"/>
      <c r="G6" s="20"/>
      <c r="H6" s="20"/>
      <c r="I6" s="20"/>
      <c r="J6" s="20"/>
      <c r="K6" s="20"/>
      <c r="L6" s="20"/>
      <c r="M6" s="20"/>
      <c r="N6" s="20"/>
      <c r="O6" s="1"/>
    </row>
    <row r="7" spans="1:19" ht="12" customHeight="1" x14ac:dyDescent="0.25">
      <c r="D7" s="1"/>
      <c r="E7" s="20"/>
      <c r="F7" s="20"/>
      <c r="G7" s="20"/>
      <c r="H7" s="20"/>
      <c r="I7" s="20"/>
      <c r="J7" s="20"/>
      <c r="K7" s="20"/>
      <c r="L7" s="20"/>
      <c r="M7" s="20"/>
      <c r="N7" s="20"/>
      <c r="O7" s="1"/>
    </row>
    <row r="8" spans="1:19" s="7" customFormat="1" ht="15" customHeight="1" x14ac:dyDescent="0.25">
      <c r="B8" s="8" t="s">
        <v>184</v>
      </c>
      <c r="C8" s="9" t="s">
        <v>264</v>
      </c>
      <c r="D8" s="10"/>
      <c r="E8" s="134"/>
      <c r="F8" s="134"/>
      <c r="G8" s="134"/>
      <c r="H8" s="134"/>
      <c r="I8" s="134"/>
      <c r="J8" s="134"/>
      <c r="K8" s="134"/>
      <c r="L8" s="134"/>
      <c r="M8" s="134"/>
      <c r="N8" s="134"/>
      <c r="O8" s="10"/>
      <c r="P8" s="9"/>
    </row>
    <row r="9" spans="1:19" s="11" customFormat="1" ht="16.5" customHeight="1" x14ac:dyDescent="0.25">
      <c r="B9" s="12" t="s">
        <v>185</v>
      </c>
      <c r="C9" s="183" t="s">
        <v>263</v>
      </c>
      <c r="D9" s="183"/>
      <c r="E9" s="183"/>
      <c r="F9" s="183"/>
      <c r="G9" s="183"/>
      <c r="H9" s="183"/>
      <c r="I9" s="183"/>
      <c r="J9" s="183"/>
      <c r="K9" s="183"/>
      <c r="L9" s="183"/>
      <c r="M9" s="183"/>
      <c r="N9" s="183"/>
      <c r="O9" s="183"/>
      <c r="P9" s="183"/>
    </row>
    <row r="10" spans="1:19" ht="19.5" customHeight="1" thickBot="1" x14ac:dyDescent="0.3">
      <c r="E10" s="3"/>
      <c r="F10" s="3"/>
      <c r="G10" s="3"/>
      <c r="H10" s="6"/>
      <c r="I10" s="1"/>
      <c r="J10" s="1"/>
      <c r="K10" s="1"/>
      <c r="L10" s="1"/>
      <c r="M10" s="1"/>
      <c r="N10" s="1"/>
      <c r="O10" s="1"/>
      <c r="P10" s="6" t="s">
        <v>297</v>
      </c>
    </row>
    <row r="11" spans="1:19" ht="4.5" customHeight="1" thickTop="1" x14ac:dyDescent="0.25">
      <c r="A11" s="40"/>
      <c r="B11" s="41"/>
      <c r="C11" s="41"/>
      <c r="D11" s="42"/>
      <c r="E11" s="139"/>
      <c r="F11" s="139"/>
      <c r="G11" s="139"/>
      <c r="H11" s="139"/>
      <c r="I11" s="139"/>
      <c r="J11" s="139"/>
      <c r="K11" s="139"/>
      <c r="L11" s="139"/>
      <c r="M11" s="139"/>
      <c r="N11" s="139"/>
      <c r="O11" s="42"/>
      <c r="P11" s="40"/>
    </row>
    <row r="12" spans="1:19" ht="15" customHeight="1" x14ac:dyDescent="0.25">
      <c r="A12" s="43"/>
      <c r="B12" s="44" t="s">
        <v>32</v>
      </c>
      <c r="C12" s="45"/>
      <c r="D12" s="73" t="s">
        <v>1</v>
      </c>
      <c r="E12" s="189" t="s">
        <v>20</v>
      </c>
      <c r="F12" s="189"/>
      <c r="G12" s="189"/>
      <c r="H12" s="141"/>
      <c r="I12" s="189" t="s">
        <v>88</v>
      </c>
      <c r="J12" s="189"/>
      <c r="K12" s="189"/>
      <c r="L12" s="178"/>
      <c r="M12" s="188" t="s">
        <v>89</v>
      </c>
      <c r="N12" s="188"/>
      <c r="O12" s="188"/>
      <c r="P12" s="47"/>
    </row>
    <row r="13" spans="1:19" ht="15" customHeight="1" x14ac:dyDescent="0.25">
      <c r="A13" s="43"/>
      <c r="B13" s="48" t="s">
        <v>33</v>
      </c>
      <c r="C13" s="45"/>
      <c r="D13" s="49" t="s">
        <v>3</v>
      </c>
      <c r="E13" s="186" t="s">
        <v>23</v>
      </c>
      <c r="F13" s="186"/>
      <c r="G13" s="186"/>
      <c r="H13" s="143"/>
      <c r="I13" s="186" t="s">
        <v>91</v>
      </c>
      <c r="J13" s="186"/>
      <c r="K13" s="186"/>
      <c r="L13" s="179"/>
      <c r="M13" s="187" t="s">
        <v>90</v>
      </c>
      <c r="N13" s="187"/>
      <c r="O13" s="187"/>
      <c r="P13" s="47"/>
    </row>
    <row r="14" spans="1:19" ht="15" customHeight="1" x14ac:dyDescent="0.25">
      <c r="A14" s="43"/>
      <c r="B14" s="48"/>
      <c r="C14" s="45"/>
      <c r="D14" s="49"/>
      <c r="E14" s="144" t="s">
        <v>20</v>
      </c>
      <c r="F14" s="144" t="s">
        <v>21</v>
      </c>
      <c r="G14" s="144" t="s">
        <v>22</v>
      </c>
      <c r="H14" s="144"/>
      <c r="I14" s="144" t="s">
        <v>20</v>
      </c>
      <c r="J14" s="144" t="s">
        <v>21</v>
      </c>
      <c r="K14" s="144" t="s">
        <v>22</v>
      </c>
      <c r="L14" s="144"/>
      <c r="M14" s="144" t="s">
        <v>20</v>
      </c>
      <c r="N14" s="144" t="s">
        <v>21</v>
      </c>
      <c r="O14" s="54" t="s">
        <v>22</v>
      </c>
      <c r="P14" s="47"/>
    </row>
    <row r="15" spans="1:19" ht="15" customHeight="1" x14ac:dyDescent="0.25">
      <c r="A15" s="43"/>
      <c r="B15" s="48"/>
      <c r="C15" s="45"/>
      <c r="D15" s="49"/>
      <c r="E15" s="145" t="s">
        <v>23</v>
      </c>
      <c r="F15" s="145" t="s">
        <v>24</v>
      </c>
      <c r="G15" s="145" t="s">
        <v>25</v>
      </c>
      <c r="H15" s="145"/>
      <c r="I15" s="145" t="s">
        <v>23</v>
      </c>
      <c r="J15" s="145" t="s">
        <v>24</v>
      </c>
      <c r="K15" s="145" t="s">
        <v>25</v>
      </c>
      <c r="L15" s="145"/>
      <c r="M15" s="145" t="s">
        <v>23</v>
      </c>
      <c r="N15" s="145" t="s">
        <v>24</v>
      </c>
      <c r="O15" s="50" t="s">
        <v>25</v>
      </c>
      <c r="P15" s="47"/>
    </row>
    <row r="16" spans="1:19" s="13" customFormat="1" ht="8.1" customHeight="1" x14ac:dyDescent="0.25">
      <c r="A16" s="51"/>
      <c r="B16" s="52"/>
      <c r="C16" s="51"/>
      <c r="D16" s="53"/>
      <c r="E16" s="146"/>
      <c r="F16" s="146"/>
      <c r="G16" s="146"/>
      <c r="H16" s="146"/>
      <c r="I16" s="146"/>
      <c r="J16" s="146"/>
      <c r="K16" s="146"/>
      <c r="L16" s="146"/>
      <c r="M16" s="146"/>
      <c r="N16" s="146"/>
      <c r="O16" s="53"/>
      <c r="P16" s="51"/>
    </row>
    <row r="17" spans="1:19" ht="8.1" customHeight="1" x14ac:dyDescent="0.25">
      <c r="A17" s="13"/>
      <c r="B17" s="14"/>
      <c r="C17" s="14"/>
      <c r="D17" s="15"/>
      <c r="E17" s="149"/>
      <c r="F17" s="149"/>
      <c r="G17" s="149"/>
      <c r="H17" s="149"/>
      <c r="I17" s="149"/>
      <c r="J17" s="149"/>
      <c r="K17" s="149"/>
      <c r="L17" s="149"/>
      <c r="M17" s="149"/>
      <c r="N17" s="149"/>
      <c r="O17" s="15"/>
      <c r="P17" s="13"/>
      <c r="Q17" s="16"/>
      <c r="R17" s="16"/>
      <c r="S17" s="16"/>
    </row>
    <row r="18" spans="1:19" ht="15" customHeight="1" x14ac:dyDescent="0.25">
      <c r="A18" s="13"/>
      <c r="B18" s="14" t="s">
        <v>20</v>
      </c>
      <c r="C18" s="17"/>
      <c r="D18" s="18">
        <v>2022</v>
      </c>
      <c r="E18" s="58">
        <f>SUM(E22,E26,E30,E34,E38,E42,E46,E50,E54)</f>
        <v>6636</v>
      </c>
      <c r="F18" s="58">
        <f t="shared" ref="F18:G18" si="0">SUM(F22,F26,F30,F34,F38,F42,F46,F50,F54)</f>
        <v>6285</v>
      </c>
      <c r="G18" s="58">
        <f t="shared" si="0"/>
        <v>351</v>
      </c>
      <c r="H18" s="59"/>
      <c r="I18" s="58">
        <f>SUM(I22,I26,I30,I34,I38,I42,I46,I50,I54)</f>
        <v>5420</v>
      </c>
      <c r="J18" s="58">
        <f t="shared" ref="J18:K18" si="1">SUM(J22,J26,J30,J34,J38,J42,J46,J50,J54)</f>
        <v>5155</v>
      </c>
      <c r="K18" s="58">
        <f t="shared" si="1"/>
        <v>265</v>
      </c>
      <c r="L18" s="59"/>
      <c r="M18" s="58">
        <f>SUM(M22,M26,M30,M34,M38,M42,M46,M50,M54)</f>
        <v>1216</v>
      </c>
      <c r="N18" s="58">
        <f t="shared" ref="N18:O18" si="2">SUM(N22,N26,N30,N34,N38,N42,N46,N50,N54)</f>
        <v>1130</v>
      </c>
      <c r="O18" s="58">
        <f t="shared" si="2"/>
        <v>86</v>
      </c>
      <c r="P18" s="13"/>
    </row>
    <row r="19" spans="1:19" ht="15" customHeight="1" x14ac:dyDescent="0.25">
      <c r="B19" s="62" t="s">
        <v>23</v>
      </c>
      <c r="C19" s="19"/>
      <c r="D19" s="18">
        <v>2023</v>
      </c>
      <c r="E19" s="58">
        <f t="shared" ref="E19:G20" si="3">SUM(E23,E27,E31,E35,E39,E43,E47,E51,E55)</f>
        <v>8182</v>
      </c>
      <c r="F19" s="58">
        <f t="shared" si="3"/>
        <v>7653</v>
      </c>
      <c r="G19" s="58">
        <f t="shared" si="3"/>
        <v>529</v>
      </c>
      <c r="H19" s="59"/>
      <c r="I19" s="58">
        <f t="shared" ref="I19:K20" si="4">SUM(I23,I27,I31,I35,I39,I43,I47,I51,I55)</f>
        <v>6488</v>
      </c>
      <c r="J19" s="58">
        <f t="shared" si="4"/>
        <v>6086</v>
      </c>
      <c r="K19" s="58">
        <f t="shared" si="4"/>
        <v>402</v>
      </c>
      <c r="L19" s="59"/>
      <c r="M19" s="58">
        <f t="shared" ref="M19:O20" si="5">SUM(M23,M27,M31,M35,M39,M43,M47,M51,M55)</f>
        <v>1694</v>
      </c>
      <c r="N19" s="58">
        <f t="shared" si="5"/>
        <v>1567</v>
      </c>
      <c r="O19" s="58">
        <f t="shared" si="5"/>
        <v>127</v>
      </c>
    </row>
    <row r="20" spans="1:19" ht="15" customHeight="1" x14ac:dyDescent="0.25">
      <c r="B20" s="19"/>
      <c r="C20" s="19"/>
      <c r="D20" s="18">
        <v>2024</v>
      </c>
      <c r="E20" s="58">
        <f t="shared" si="3"/>
        <v>8912</v>
      </c>
      <c r="F20" s="58">
        <f t="shared" si="3"/>
        <v>8353</v>
      </c>
      <c r="G20" s="58">
        <f t="shared" si="3"/>
        <v>559</v>
      </c>
      <c r="H20" s="59"/>
      <c r="I20" s="58">
        <f t="shared" si="4"/>
        <v>6775</v>
      </c>
      <c r="J20" s="58">
        <f t="shared" si="4"/>
        <v>6413</v>
      </c>
      <c r="K20" s="58">
        <f t="shared" si="4"/>
        <v>362</v>
      </c>
      <c r="L20" s="59"/>
      <c r="M20" s="58">
        <f t="shared" si="5"/>
        <v>2137</v>
      </c>
      <c r="N20" s="58">
        <f t="shared" si="5"/>
        <v>1940</v>
      </c>
      <c r="O20" s="58">
        <f t="shared" si="5"/>
        <v>197</v>
      </c>
      <c r="Q20" s="20"/>
    </row>
    <row r="21" spans="1:19" ht="8.1" customHeight="1" x14ac:dyDescent="0.25">
      <c r="D21" s="18"/>
      <c r="E21" s="59"/>
      <c r="F21" s="59"/>
      <c r="G21" s="59"/>
      <c r="H21" s="59"/>
      <c r="I21" s="59"/>
      <c r="J21" s="59"/>
      <c r="K21" s="59"/>
      <c r="L21" s="59"/>
      <c r="M21" s="59"/>
      <c r="N21" s="59"/>
      <c r="O21" s="18"/>
      <c r="Q21" s="20"/>
    </row>
    <row r="22" spans="1:19" ht="15" customHeight="1" x14ac:dyDescent="0.25">
      <c r="B22" s="19" t="s">
        <v>35</v>
      </c>
      <c r="D22" s="3">
        <v>2022</v>
      </c>
      <c r="E22" s="21">
        <f t="shared" ref="E22:E32" si="6">SUM(F22:G22)</f>
        <v>14</v>
      </c>
      <c r="F22" s="21">
        <f>SUM(J22,N22)</f>
        <v>11</v>
      </c>
      <c r="G22" s="21">
        <f>SUM(K22,O22)</f>
        <v>3</v>
      </c>
      <c r="H22" s="60"/>
      <c r="I22" s="21">
        <f>SUM(J22:K22)</f>
        <v>12</v>
      </c>
      <c r="J22" s="60">
        <v>9</v>
      </c>
      <c r="K22" s="60">
        <v>3</v>
      </c>
      <c r="L22" s="60"/>
      <c r="M22" s="21">
        <f>SUM(N22:O22)</f>
        <v>2</v>
      </c>
      <c r="N22" s="21">
        <v>2</v>
      </c>
      <c r="O22" s="60" t="s">
        <v>19</v>
      </c>
      <c r="Q22" s="20"/>
    </row>
    <row r="23" spans="1:19" ht="15" customHeight="1" x14ac:dyDescent="0.25">
      <c r="B23" s="62" t="s">
        <v>34</v>
      </c>
      <c r="D23" s="3">
        <v>2023</v>
      </c>
      <c r="E23" s="21">
        <f t="shared" si="6"/>
        <v>38</v>
      </c>
      <c r="F23" s="21">
        <f t="shared" ref="F23:G24" si="7">SUM(J23,N23)</f>
        <v>36</v>
      </c>
      <c r="G23" s="21">
        <f t="shared" si="7"/>
        <v>2</v>
      </c>
      <c r="H23" s="60"/>
      <c r="I23" s="21">
        <f t="shared" ref="I23:I24" si="8">SUM(J23:K23)</f>
        <v>33</v>
      </c>
      <c r="J23" s="60">
        <v>32</v>
      </c>
      <c r="K23" s="60">
        <v>1</v>
      </c>
      <c r="L23" s="60"/>
      <c r="M23" s="21">
        <f t="shared" ref="M23:M24" si="9">SUM(N23:O23)</f>
        <v>5</v>
      </c>
      <c r="N23" s="21">
        <v>4</v>
      </c>
      <c r="O23" s="6">
        <v>1</v>
      </c>
      <c r="Q23" s="20"/>
    </row>
    <row r="24" spans="1:19" ht="15" customHeight="1" x14ac:dyDescent="0.25">
      <c r="D24" s="3">
        <v>2024</v>
      </c>
      <c r="E24" s="21">
        <f t="shared" si="6"/>
        <v>21</v>
      </c>
      <c r="F24" s="21">
        <f t="shared" si="7"/>
        <v>21</v>
      </c>
      <c r="G24" s="60" t="s">
        <v>19</v>
      </c>
      <c r="H24" s="60"/>
      <c r="I24" s="21">
        <f t="shared" si="8"/>
        <v>17</v>
      </c>
      <c r="J24" s="21">
        <v>17</v>
      </c>
      <c r="K24" s="60" t="s">
        <v>19</v>
      </c>
      <c r="L24" s="60"/>
      <c r="M24" s="21">
        <f t="shared" si="9"/>
        <v>4</v>
      </c>
      <c r="N24" s="21">
        <v>4</v>
      </c>
      <c r="O24" s="60" t="s">
        <v>19</v>
      </c>
      <c r="Q24" s="20"/>
    </row>
    <row r="25" spans="1:19" ht="8.1" customHeight="1" x14ac:dyDescent="0.25">
      <c r="D25" s="24"/>
      <c r="E25" s="22"/>
      <c r="F25" s="22"/>
      <c r="G25" s="22"/>
      <c r="H25" s="22"/>
      <c r="I25" s="22"/>
      <c r="J25" s="22"/>
      <c r="K25" s="22"/>
      <c r="L25" s="22"/>
      <c r="M25" s="22"/>
      <c r="N25" s="22"/>
      <c r="O25" s="57"/>
      <c r="Q25" s="20"/>
    </row>
    <row r="26" spans="1:19" ht="15" customHeight="1" x14ac:dyDescent="0.25">
      <c r="B26" s="19" t="s">
        <v>36</v>
      </c>
      <c r="D26" s="3">
        <v>2022</v>
      </c>
      <c r="E26" s="21">
        <f t="shared" si="6"/>
        <v>56</v>
      </c>
      <c r="F26" s="21">
        <f>SUM(J26,N26)</f>
        <v>54</v>
      </c>
      <c r="G26" s="21">
        <f>SUM(K26,O26)</f>
        <v>2</v>
      </c>
      <c r="H26" s="60"/>
      <c r="I26" s="21">
        <f>SUM(J26:K26)</f>
        <v>47</v>
      </c>
      <c r="J26" s="21">
        <v>46</v>
      </c>
      <c r="K26" s="60">
        <v>1</v>
      </c>
      <c r="L26" s="60"/>
      <c r="M26" s="21">
        <f>SUM(N26:O26)</f>
        <v>9</v>
      </c>
      <c r="N26" s="21">
        <v>8</v>
      </c>
      <c r="O26" s="6">
        <v>1</v>
      </c>
      <c r="Q26" s="20"/>
    </row>
    <row r="27" spans="1:19" ht="15" customHeight="1" x14ac:dyDescent="0.25">
      <c r="B27" s="62" t="s">
        <v>37</v>
      </c>
      <c r="D27" s="3">
        <v>2023</v>
      </c>
      <c r="E27" s="21">
        <f t="shared" si="6"/>
        <v>91</v>
      </c>
      <c r="F27" s="21">
        <f t="shared" ref="F27:G28" si="10">SUM(J27,N27)</f>
        <v>80</v>
      </c>
      <c r="G27" s="21">
        <f t="shared" si="10"/>
        <v>11</v>
      </c>
      <c r="H27" s="60"/>
      <c r="I27" s="21">
        <f t="shared" ref="I27:I28" si="11">SUM(J27:K27)</f>
        <v>63</v>
      </c>
      <c r="J27" s="21">
        <v>56</v>
      </c>
      <c r="K27" s="60">
        <v>7</v>
      </c>
      <c r="L27" s="60"/>
      <c r="M27" s="21">
        <f t="shared" ref="M27:M28" si="12">SUM(N27:O27)</f>
        <v>28</v>
      </c>
      <c r="N27" s="21">
        <v>24</v>
      </c>
      <c r="O27" s="6">
        <v>4</v>
      </c>
      <c r="Q27" s="20"/>
    </row>
    <row r="28" spans="1:19" ht="15" customHeight="1" x14ac:dyDescent="0.25">
      <c r="D28" s="3">
        <v>2024</v>
      </c>
      <c r="E28" s="21">
        <f t="shared" si="6"/>
        <v>108</v>
      </c>
      <c r="F28" s="21">
        <f t="shared" si="10"/>
        <v>77</v>
      </c>
      <c r="G28" s="21">
        <f t="shared" si="10"/>
        <v>31</v>
      </c>
      <c r="H28" s="60"/>
      <c r="I28" s="21">
        <f t="shared" si="11"/>
        <v>76</v>
      </c>
      <c r="J28" s="21">
        <v>67</v>
      </c>
      <c r="K28" s="60">
        <v>9</v>
      </c>
      <c r="L28" s="60"/>
      <c r="M28" s="21">
        <f t="shared" si="12"/>
        <v>32</v>
      </c>
      <c r="N28" s="21">
        <v>10</v>
      </c>
      <c r="O28" s="6">
        <v>22</v>
      </c>
      <c r="Q28" s="20"/>
    </row>
    <row r="29" spans="1:19" ht="8.1" customHeight="1" x14ac:dyDescent="0.25">
      <c r="D29" s="24"/>
      <c r="E29" s="22"/>
      <c r="F29" s="22"/>
      <c r="G29" s="22"/>
      <c r="H29" s="22"/>
      <c r="I29" s="22"/>
      <c r="J29" s="22"/>
      <c r="K29" s="22"/>
      <c r="L29" s="22"/>
      <c r="M29" s="22"/>
      <c r="N29" s="22"/>
      <c r="O29" s="57"/>
      <c r="Q29" s="20"/>
    </row>
    <row r="30" spans="1:19" ht="15" customHeight="1" x14ac:dyDescent="0.25">
      <c r="B30" s="19" t="s">
        <v>38</v>
      </c>
      <c r="D30" s="3">
        <v>2022</v>
      </c>
      <c r="E30" s="21">
        <f t="shared" si="6"/>
        <v>170</v>
      </c>
      <c r="F30" s="21">
        <f>SUM(J30,N30)</f>
        <v>161</v>
      </c>
      <c r="G30" s="21">
        <f>SUM(K30,O30)</f>
        <v>9</v>
      </c>
      <c r="H30" s="60"/>
      <c r="I30" s="21">
        <f>SUM(J30:K30)</f>
        <v>140</v>
      </c>
      <c r="J30" s="21">
        <v>134</v>
      </c>
      <c r="K30" s="21">
        <v>6</v>
      </c>
      <c r="L30" s="60"/>
      <c r="M30" s="21">
        <f>SUM(N30:O30)</f>
        <v>30</v>
      </c>
      <c r="N30" s="21">
        <v>27</v>
      </c>
      <c r="O30" s="6">
        <v>3</v>
      </c>
      <c r="Q30" s="20"/>
    </row>
    <row r="31" spans="1:19" ht="15" customHeight="1" x14ac:dyDescent="0.25">
      <c r="B31" s="62" t="s">
        <v>39</v>
      </c>
      <c r="D31" s="3">
        <v>2023</v>
      </c>
      <c r="E31" s="21">
        <f t="shared" si="6"/>
        <v>217</v>
      </c>
      <c r="F31" s="21">
        <f t="shared" ref="F31:G32" si="13">SUM(J31,N31)</f>
        <v>204</v>
      </c>
      <c r="G31" s="21">
        <f t="shared" si="13"/>
        <v>13</v>
      </c>
      <c r="H31" s="60"/>
      <c r="I31" s="21">
        <f t="shared" ref="I31:I32" si="14">SUM(J31:K31)</f>
        <v>186</v>
      </c>
      <c r="J31" s="21">
        <v>175</v>
      </c>
      <c r="K31" s="21">
        <v>11</v>
      </c>
      <c r="L31" s="60"/>
      <c r="M31" s="21">
        <f t="shared" ref="M31:M32" si="15">SUM(N31:O31)</f>
        <v>31</v>
      </c>
      <c r="N31" s="21">
        <v>29</v>
      </c>
      <c r="O31" s="6">
        <v>2</v>
      </c>
      <c r="Q31" s="20"/>
    </row>
    <row r="32" spans="1:19" ht="15" customHeight="1" x14ac:dyDescent="0.25">
      <c r="D32" s="3">
        <v>2024</v>
      </c>
      <c r="E32" s="21">
        <f t="shared" si="6"/>
        <v>257</v>
      </c>
      <c r="F32" s="21">
        <f t="shared" si="13"/>
        <v>248</v>
      </c>
      <c r="G32" s="21">
        <f t="shared" si="13"/>
        <v>9</v>
      </c>
      <c r="H32" s="60"/>
      <c r="I32" s="21">
        <f t="shared" si="14"/>
        <v>221</v>
      </c>
      <c r="J32" s="21">
        <v>215</v>
      </c>
      <c r="K32" s="60">
        <v>6</v>
      </c>
      <c r="L32" s="60"/>
      <c r="M32" s="21">
        <f t="shared" si="15"/>
        <v>36</v>
      </c>
      <c r="N32" s="21">
        <v>33</v>
      </c>
      <c r="O32" s="38">
        <v>3</v>
      </c>
      <c r="Q32" s="20"/>
    </row>
    <row r="33" spans="1:17" ht="8.1" customHeight="1" x14ac:dyDescent="0.25">
      <c r="D33" s="24"/>
      <c r="E33" s="22"/>
      <c r="F33" s="22"/>
      <c r="G33" s="22"/>
      <c r="H33" s="22"/>
      <c r="I33" s="22"/>
      <c r="J33" s="22"/>
      <c r="K33" s="22"/>
      <c r="L33" s="22"/>
      <c r="M33" s="22"/>
      <c r="N33" s="22"/>
      <c r="O33" s="57"/>
      <c r="Q33" s="20"/>
    </row>
    <row r="34" spans="1:17" ht="15" customHeight="1" x14ac:dyDescent="0.25">
      <c r="B34" s="19" t="s">
        <v>40</v>
      </c>
      <c r="D34" s="3">
        <v>2022</v>
      </c>
      <c r="E34" s="21">
        <f>SUM(F34:G34)</f>
        <v>2723</v>
      </c>
      <c r="F34" s="21">
        <f>SUM(J34,N34)</f>
        <v>2581</v>
      </c>
      <c r="G34" s="21">
        <f>SUM(K34,O34)</f>
        <v>142</v>
      </c>
      <c r="H34" s="60"/>
      <c r="I34" s="21">
        <f>SUM(J34:K34)</f>
        <v>2262</v>
      </c>
      <c r="J34" s="21">
        <v>2157</v>
      </c>
      <c r="K34" s="21">
        <v>105</v>
      </c>
      <c r="L34" s="60"/>
      <c r="M34" s="21">
        <f>SUM(N34:O34)</f>
        <v>461</v>
      </c>
      <c r="N34" s="21">
        <v>424</v>
      </c>
      <c r="O34" s="6">
        <v>37</v>
      </c>
      <c r="Q34" s="20"/>
    </row>
    <row r="35" spans="1:17" ht="15" customHeight="1" x14ac:dyDescent="0.25">
      <c r="B35" s="62" t="s">
        <v>41</v>
      </c>
      <c r="D35" s="3">
        <v>2023</v>
      </c>
      <c r="E35" s="21">
        <f t="shared" ref="E35:E36" si="16">SUM(F35:G35)</f>
        <v>3331</v>
      </c>
      <c r="F35" s="21">
        <f t="shared" ref="F35:G36" si="17">SUM(J35,N35)</f>
        <v>3093</v>
      </c>
      <c r="G35" s="21">
        <f t="shared" si="17"/>
        <v>238</v>
      </c>
      <c r="H35" s="60"/>
      <c r="I35" s="21">
        <f t="shared" ref="I35:I36" si="18">SUM(J35:K35)</f>
        <v>2681</v>
      </c>
      <c r="J35" s="21">
        <v>2514</v>
      </c>
      <c r="K35" s="21">
        <v>167</v>
      </c>
      <c r="L35" s="60"/>
      <c r="M35" s="21">
        <f t="shared" ref="M35:M36" si="19">SUM(N35:O35)</f>
        <v>650</v>
      </c>
      <c r="N35" s="21">
        <v>579</v>
      </c>
      <c r="O35" s="6">
        <v>71</v>
      </c>
      <c r="Q35" s="20"/>
    </row>
    <row r="36" spans="1:17" s="2" customFormat="1" ht="15" customHeight="1" x14ac:dyDescent="0.25">
      <c r="A36" s="1"/>
      <c r="D36" s="3">
        <v>2024</v>
      </c>
      <c r="E36" s="21">
        <f t="shared" si="16"/>
        <v>3538</v>
      </c>
      <c r="F36" s="21">
        <f t="shared" si="17"/>
        <v>3315</v>
      </c>
      <c r="G36" s="21">
        <f t="shared" si="17"/>
        <v>223</v>
      </c>
      <c r="H36" s="60"/>
      <c r="I36" s="21">
        <f t="shared" si="18"/>
        <v>2783</v>
      </c>
      <c r="J36" s="21">
        <v>2644</v>
      </c>
      <c r="K36" s="60">
        <v>139</v>
      </c>
      <c r="L36" s="60"/>
      <c r="M36" s="21">
        <f t="shared" si="19"/>
        <v>755</v>
      </c>
      <c r="N36" s="21">
        <v>671</v>
      </c>
      <c r="O36" s="6">
        <v>84</v>
      </c>
      <c r="P36" s="1"/>
      <c r="Q36" s="20"/>
    </row>
    <row r="37" spans="1:17" ht="8.1" customHeight="1" x14ac:dyDescent="0.25">
      <c r="D37" s="24"/>
      <c r="E37" s="22"/>
      <c r="F37" s="22"/>
      <c r="G37" s="22"/>
      <c r="H37" s="22"/>
      <c r="I37" s="22"/>
      <c r="J37" s="22"/>
      <c r="K37" s="22"/>
      <c r="L37" s="22"/>
      <c r="M37" s="22"/>
      <c r="N37" s="22"/>
      <c r="O37" s="57"/>
      <c r="Q37" s="20"/>
    </row>
    <row r="38" spans="1:17" ht="15" customHeight="1" x14ac:dyDescent="0.25">
      <c r="A38" s="2"/>
      <c r="B38" s="19" t="s">
        <v>42</v>
      </c>
      <c r="D38" s="3">
        <v>2022</v>
      </c>
      <c r="E38" s="21">
        <f>SUM(F38:G38)</f>
        <v>2388</v>
      </c>
      <c r="F38" s="21">
        <f>SUM(J38,N38)</f>
        <v>2283</v>
      </c>
      <c r="G38" s="21">
        <f>SUM(K38,O38)</f>
        <v>105</v>
      </c>
      <c r="H38" s="60"/>
      <c r="I38" s="21">
        <f>SUM(J38:K38)</f>
        <v>1955</v>
      </c>
      <c r="J38" s="21">
        <v>1869</v>
      </c>
      <c r="K38" s="21">
        <v>86</v>
      </c>
      <c r="L38" s="60"/>
      <c r="M38" s="21">
        <f>SUM(N38:O38)</f>
        <v>433</v>
      </c>
      <c r="N38" s="21">
        <v>414</v>
      </c>
      <c r="O38" s="6">
        <v>19</v>
      </c>
      <c r="Q38" s="20"/>
    </row>
    <row r="39" spans="1:17" ht="15" customHeight="1" x14ac:dyDescent="0.25">
      <c r="B39" s="62" t="s">
        <v>43</v>
      </c>
      <c r="D39" s="3">
        <v>2023</v>
      </c>
      <c r="E39" s="21">
        <f t="shared" ref="E39:E40" si="20">SUM(F39:G39)</f>
        <v>2869</v>
      </c>
      <c r="F39" s="21">
        <f t="shared" ref="F39:G40" si="21">SUM(J39,N39)</f>
        <v>2703</v>
      </c>
      <c r="G39" s="21">
        <f t="shared" si="21"/>
        <v>166</v>
      </c>
      <c r="H39" s="60"/>
      <c r="I39" s="21">
        <f t="shared" ref="I39:I40" si="22">SUM(J39:K39)</f>
        <v>2268</v>
      </c>
      <c r="J39" s="21">
        <v>2137</v>
      </c>
      <c r="K39" s="21">
        <v>131</v>
      </c>
      <c r="L39" s="60"/>
      <c r="M39" s="21">
        <f t="shared" ref="M39:M40" si="23">SUM(N39:O39)</f>
        <v>601</v>
      </c>
      <c r="N39" s="21">
        <v>566</v>
      </c>
      <c r="O39" s="6">
        <v>35</v>
      </c>
      <c r="Q39" s="20"/>
    </row>
    <row r="40" spans="1:17" ht="15" customHeight="1" x14ac:dyDescent="0.25">
      <c r="D40" s="3">
        <v>2024</v>
      </c>
      <c r="E40" s="21">
        <f t="shared" si="20"/>
        <v>2998</v>
      </c>
      <c r="F40" s="21">
        <f t="shared" si="21"/>
        <v>2813</v>
      </c>
      <c r="G40" s="21">
        <f t="shared" si="21"/>
        <v>185</v>
      </c>
      <c r="H40" s="60"/>
      <c r="I40" s="21">
        <f t="shared" si="22"/>
        <v>2305</v>
      </c>
      <c r="J40" s="21">
        <v>2170</v>
      </c>
      <c r="K40" s="21">
        <v>135</v>
      </c>
      <c r="L40" s="60"/>
      <c r="M40" s="21">
        <f t="shared" si="23"/>
        <v>693</v>
      </c>
      <c r="N40" s="21">
        <v>643</v>
      </c>
      <c r="O40" s="6">
        <v>50</v>
      </c>
      <c r="Q40" s="20"/>
    </row>
    <row r="41" spans="1:17" ht="8.1" customHeight="1" x14ac:dyDescent="0.25">
      <c r="D41" s="24"/>
      <c r="E41" s="22"/>
      <c r="F41" s="22"/>
      <c r="G41" s="22"/>
      <c r="H41" s="22"/>
      <c r="I41" s="22"/>
      <c r="J41" s="22"/>
      <c r="K41" s="22"/>
      <c r="L41" s="22"/>
      <c r="M41" s="22"/>
      <c r="N41" s="22"/>
      <c r="O41" s="57"/>
      <c r="Q41" s="20"/>
    </row>
    <row r="42" spans="1:17" ht="15" customHeight="1" x14ac:dyDescent="0.25">
      <c r="B42" s="19" t="s">
        <v>44</v>
      </c>
      <c r="D42" s="3">
        <v>2022</v>
      </c>
      <c r="E42" s="21">
        <f>SUM(F42:G42)</f>
        <v>893</v>
      </c>
      <c r="F42" s="21">
        <f>SUM(J42,N42)</f>
        <v>834</v>
      </c>
      <c r="G42" s="21">
        <f>SUM(K42,O42)</f>
        <v>59</v>
      </c>
      <c r="H42" s="60"/>
      <c r="I42" s="21">
        <f>SUM(J42:K42)</f>
        <v>705</v>
      </c>
      <c r="J42" s="21">
        <v>662</v>
      </c>
      <c r="K42" s="21">
        <v>43</v>
      </c>
      <c r="L42" s="60"/>
      <c r="M42" s="21">
        <f>SUM(N42:O42)</f>
        <v>188</v>
      </c>
      <c r="N42" s="21">
        <v>172</v>
      </c>
      <c r="O42" s="6">
        <v>16</v>
      </c>
      <c r="Q42" s="20"/>
    </row>
    <row r="43" spans="1:17" ht="15" customHeight="1" x14ac:dyDescent="0.25">
      <c r="B43" s="62" t="s">
        <v>45</v>
      </c>
      <c r="D43" s="3">
        <v>2023</v>
      </c>
      <c r="E43" s="21">
        <f t="shared" ref="E43:E44" si="24">SUM(F43:G43)</f>
        <v>1153</v>
      </c>
      <c r="F43" s="21">
        <f t="shared" ref="F43:G44" si="25">SUM(J43,N43)</f>
        <v>1101</v>
      </c>
      <c r="G43" s="21">
        <f t="shared" si="25"/>
        <v>52</v>
      </c>
      <c r="H43" s="60"/>
      <c r="I43" s="21">
        <f t="shared" ref="I43:I44" si="26">SUM(J43:K43)</f>
        <v>866</v>
      </c>
      <c r="J43" s="21">
        <v>823</v>
      </c>
      <c r="K43" s="21">
        <v>43</v>
      </c>
      <c r="L43" s="60"/>
      <c r="M43" s="21">
        <f t="shared" ref="M43:M44" si="27">SUM(N43:O43)</f>
        <v>287</v>
      </c>
      <c r="N43" s="21">
        <v>278</v>
      </c>
      <c r="O43" s="6">
        <v>9</v>
      </c>
      <c r="Q43" s="20"/>
    </row>
    <row r="44" spans="1:17" ht="15" customHeight="1" x14ac:dyDescent="0.25">
      <c r="D44" s="3">
        <v>2024</v>
      </c>
      <c r="E44" s="21">
        <f t="shared" si="24"/>
        <v>1344</v>
      </c>
      <c r="F44" s="21">
        <f t="shared" si="25"/>
        <v>1261</v>
      </c>
      <c r="G44" s="21">
        <f t="shared" si="25"/>
        <v>83</v>
      </c>
      <c r="H44" s="60"/>
      <c r="I44" s="21">
        <f t="shared" si="26"/>
        <v>898</v>
      </c>
      <c r="J44" s="21">
        <v>844</v>
      </c>
      <c r="K44" s="21">
        <v>54</v>
      </c>
      <c r="L44" s="60"/>
      <c r="M44" s="21">
        <f t="shared" si="27"/>
        <v>446</v>
      </c>
      <c r="N44" s="21">
        <v>417</v>
      </c>
      <c r="O44" s="38">
        <v>29</v>
      </c>
      <c r="Q44" s="20"/>
    </row>
    <row r="45" spans="1:17" ht="8.1" customHeight="1" x14ac:dyDescent="0.25">
      <c r="D45" s="24"/>
      <c r="E45" s="22"/>
      <c r="F45" s="22"/>
      <c r="G45" s="22"/>
      <c r="H45" s="22"/>
      <c r="I45" s="22"/>
      <c r="J45" s="22"/>
      <c r="K45" s="22"/>
      <c r="L45" s="22"/>
      <c r="M45" s="22"/>
      <c r="N45" s="22"/>
      <c r="O45" s="57"/>
      <c r="Q45" s="20"/>
    </row>
    <row r="46" spans="1:17" ht="15" customHeight="1" x14ac:dyDescent="0.25">
      <c r="B46" s="19" t="s">
        <v>46</v>
      </c>
      <c r="D46" s="3">
        <v>2022</v>
      </c>
      <c r="E46" s="21">
        <f>SUM(F46:G46)</f>
        <v>195</v>
      </c>
      <c r="F46" s="21">
        <f>SUM(J46,N46)</f>
        <v>179</v>
      </c>
      <c r="G46" s="21">
        <f>SUM(K46,O46)</f>
        <v>16</v>
      </c>
      <c r="H46" s="60"/>
      <c r="I46" s="21">
        <f>SUM(J46:K46)</f>
        <v>154</v>
      </c>
      <c r="J46" s="21">
        <v>141</v>
      </c>
      <c r="K46" s="21">
        <v>13</v>
      </c>
      <c r="L46" s="60"/>
      <c r="M46" s="21">
        <f>SUM(N46:O46)</f>
        <v>41</v>
      </c>
      <c r="N46" s="21">
        <v>38</v>
      </c>
      <c r="O46" s="6">
        <v>3</v>
      </c>
      <c r="Q46" s="20"/>
    </row>
    <row r="47" spans="1:17" ht="15" customHeight="1" x14ac:dyDescent="0.25">
      <c r="B47" s="62" t="s">
        <v>47</v>
      </c>
      <c r="D47" s="3">
        <v>2023</v>
      </c>
      <c r="E47" s="21">
        <f t="shared" ref="E47:E48" si="28">SUM(F47:G47)</f>
        <v>259</v>
      </c>
      <c r="F47" s="21">
        <f t="shared" ref="F47:G48" si="29">SUM(J47,N47)</f>
        <v>230</v>
      </c>
      <c r="G47" s="21">
        <f t="shared" si="29"/>
        <v>29</v>
      </c>
      <c r="H47" s="60"/>
      <c r="I47" s="21">
        <f t="shared" ref="I47:I48" si="30">SUM(J47:K47)</f>
        <v>199</v>
      </c>
      <c r="J47" s="21">
        <v>175</v>
      </c>
      <c r="K47" s="21">
        <v>24</v>
      </c>
      <c r="L47" s="60"/>
      <c r="M47" s="21">
        <f t="shared" ref="M47:M48" si="31">SUM(N47:O47)</f>
        <v>60</v>
      </c>
      <c r="N47" s="21">
        <v>55</v>
      </c>
      <c r="O47" s="6">
        <v>5</v>
      </c>
      <c r="Q47" s="20"/>
    </row>
    <row r="48" spans="1:17" ht="15" customHeight="1" x14ac:dyDescent="0.25">
      <c r="D48" s="3">
        <v>2024</v>
      </c>
      <c r="E48" s="21">
        <f t="shared" si="28"/>
        <v>335</v>
      </c>
      <c r="F48" s="21">
        <f t="shared" si="29"/>
        <v>315</v>
      </c>
      <c r="G48" s="21">
        <f t="shared" si="29"/>
        <v>20</v>
      </c>
      <c r="H48" s="60"/>
      <c r="I48" s="21">
        <f t="shared" si="30"/>
        <v>226</v>
      </c>
      <c r="J48" s="21">
        <v>213</v>
      </c>
      <c r="K48" s="21">
        <v>13</v>
      </c>
      <c r="L48" s="60"/>
      <c r="M48" s="21">
        <f t="shared" si="31"/>
        <v>109</v>
      </c>
      <c r="N48" s="21">
        <v>102</v>
      </c>
      <c r="O48" s="6">
        <v>7</v>
      </c>
      <c r="Q48" s="20"/>
    </row>
    <row r="49" spans="1:17" ht="8.1" customHeight="1" x14ac:dyDescent="0.25">
      <c r="D49" s="24"/>
      <c r="E49" s="22"/>
      <c r="F49" s="22"/>
      <c r="G49" s="22"/>
      <c r="H49" s="22"/>
      <c r="I49" s="22"/>
      <c r="J49" s="22"/>
      <c r="K49" s="22"/>
      <c r="L49" s="22"/>
      <c r="M49" s="22"/>
      <c r="N49" s="22"/>
      <c r="O49" s="57"/>
      <c r="Q49" s="20"/>
    </row>
    <row r="50" spans="1:17" ht="15" customHeight="1" x14ac:dyDescent="0.2">
      <c r="B50" s="65" t="s">
        <v>150</v>
      </c>
      <c r="D50" s="3">
        <v>2022</v>
      </c>
      <c r="E50" s="21">
        <f>SUM(F50:G50)</f>
        <v>56</v>
      </c>
      <c r="F50" s="21">
        <f>SUM(J50,N50)</f>
        <v>55</v>
      </c>
      <c r="G50" s="21">
        <f>SUM(K50,O50)</f>
        <v>1</v>
      </c>
      <c r="H50" s="60"/>
      <c r="I50" s="21">
        <f>SUM(J50:K50)</f>
        <v>34</v>
      </c>
      <c r="J50" s="21">
        <v>33</v>
      </c>
      <c r="K50" s="21">
        <v>1</v>
      </c>
      <c r="L50" s="60"/>
      <c r="M50" s="21">
        <f>SUM(N50:O50)</f>
        <v>22</v>
      </c>
      <c r="N50" s="21">
        <v>22</v>
      </c>
      <c r="O50" s="60" t="s">
        <v>19</v>
      </c>
      <c r="Q50" s="20"/>
    </row>
    <row r="51" spans="1:17" ht="15" customHeight="1" x14ac:dyDescent="0.25">
      <c r="B51" s="62" t="s">
        <v>250</v>
      </c>
      <c r="D51" s="3">
        <v>2023</v>
      </c>
      <c r="E51" s="21">
        <f t="shared" ref="E51:E52" si="32">SUM(F51:G51)</f>
        <v>78</v>
      </c>
      <c r="F51" s="21">
        <f t="shared" ref="F51:G52" si="33">SUM(J51,N51)</f>
        <v>71</v>
      </c>
      <c r="G51" s="21">
        <f t="shared" si="33"/>
        <v>7</v>
      </c>
      <c r="H51" s="60"/>
      <c r="I51" s="21">
        <f t="shared" ref="I51:I52" si="34">SUM(J51:K51)</f>
        <v>66</v>
      </c>
      <c r="J51" s="21">
        <v>59</v>
      </c>
      <c r="K51" s="60">
        <v>7</v>
      </c>
      <c r="L51" s="60"/>
      <c r="M51" s="21">
        <f t="shared" ref="M51:M52" si="35">SUM(N51:O51)</f>
        <v>12</v>
      </c>
      <c r="N51" s="21">
        <v>12</v>
      </c>
      <c r="O51" s="60" t="s">
        <v>19</v>
      </c>
      <c r="Q51" s="20"/>
    </row>
    <row r="52" spans="1:17" ht="15" customHeight="1" x14ac:dyDescent="0.25">
      <c r="D52" s="3">
        <v>2024</v>
      </c>
      <c r="E52" s="21">
        <f t="shared" si="32"/>
        <v>71</v>
      </c>
      <c r="F52" s="21">
        <f t="shared" si="33"/>
        <v>67</v>
      </c>
      <c r="G52" s="21">
        <f t="shared" si="33"/>
        <v>4</v>
      </c>
      <c r="H52" s="60"/>
      <c r="I52" s="21">
        <f t="shared" si="34"/>
        <v>54</v>
      </c>
      <c r="J52" s="21">
        <v>51</v>
      </c>
      <c r="K52" s="60">
        <v>3</v>
      </c>
      <c r="L52" s="60"/>
      <c r="M52" s="21">
        <f t="shared" si="35"/>
        <v>17</v>
      </c>
      <c r="N52" s="21">
        <v>16</v>
      </c>
      <c r="O52" s="60">
        <v>1</v>
      </c>
      <c r="Q52" s="20"/>
    </row>
    <row r="53" spans="1:17" ht="8.1" customHeight="1" x14ac:dyDescent="0.25">
      <c r="D53" s="24"/>
      <c r="E53" s="22"/>
      <c r="F53" s="22"/>
      <c r="G53" s="22"/>
      <c r="H53" s="22"/>
      <c r="I53" s="22"/>
      <c r="J53" s="22"/>
      <c r="K53" s="22"/>
      <c r="L53" s="22"/>
      <c r="M53" s="22"/>
      <c r="N53" s="22"/>
      <c r="O53" s="57"/>
      <c r="Q53" s="20"/>
    </row>
    <row r="54" spans="1:17" ht="15" customHeight="1" x14ac:dyDescent="0.2">
      <c r="B54" s="65" t="s">
        <v>48</v>
      </c>
      <c r="D54" s="3">
        <v>2022</v>
      </c>
      <c r="E54" s="21">
        <f t="shared" ref="E54:E56" si="36">SUM(F54:G54)</f>
        <v>141</v>
      </c>
      <c r="F54" s="21">
        <f>SUM(J54,N54)</f>
        <v>127</v>
      </c>
      <c r="G54" s="21">
        <f>SUM(K54,O54)</f>
        <v>14</v>
      </c>
      <c r="H54" s="60"/>
      <c r="I54" s="21">
        <f>SUM(J54:K54)</f>
        <v>111</v>
      </c>
      <c r="J54" s="21">
        <v>104</v>
      </c>
      <c r="K54" s="60">
        <v>7</v>
      </c>
      <c r="L54" s="60"/>
      <c r="M54" s="21">
        <f>SUM(N54:O54)</f>
        <v>30</v>
      </c>
      <c r="N54" s="21">
        <v>23</v>
      </c>
      <c r="O54" s="6">
        <v>7</v>
      </c>
      <c r="Q54" s="20"/>
    </row>
    <row r="55" spans="1:17" ht="15" customHeight="1" x14ac:dyDescent="0.25">
      <c r="B55" s="62" t="s">
        <v>49</v>
      </c>
      <c r="D55" s="3">
        <v>2023</v>
      </c>
      <c r="E55" s="21">
        <f t="shared" si="36"/>
        <v>146</v>
      </c>
      <c r="F55" s="21">
        <f t="shared" ref="F55:G56" si="37">SUM(J55,N55)</f>
        <v>135</v>
      </c>
      <c r="G55" s="21">
        <f t="shared" si="37"/>
        <v>11</v>
      </c>
      <c r="H55" s="60"/>
      <c r="I55" s="21">
        <f t="shared" ref="I55:I56" si="38">SUM(J55:K55)</f>
        <v>126</v>
      </c>
      <c r="J55" s="21">
        <v>115</v>
      </c>
      <c r="K55" s="60">
        <v>11</v>
      </c>
      <c r="L55" s="60"/>
      <c r="M55" s="21">
        <f t="shared" ref="M55:M56" si="39">SUM(N55:O55)</f>
        <v>20</v>
      </c>
      <c r="N55" s="21">
        <v>20</v>
      </c>
      <c r="O55" s="60" t="s">
        <v>19</v>
      </c>
      <c r="Q55" s="20"/>
    </row>
    <row r="56" spans="1:17" ht="15" customHeight="1" x14ac:dyDescent="0.25">
      <c r="D56" s="3">
        <v>2024</v>
      </c>
      <c r="E56" s="21">
        <f t="shared" si="36"/>
        <v>240</v>
      </c>
      <c r="F56" s="21">
        <f t="shared" si="37"/>
        <v>236</v>
      </c>
      <c r="G56" s="21">
        <f t="shared" si="37"/>
        <v>4</v>
      </c>
      <c r="H56" s="60"/>
      <c r="I56" s="21">
        <f t="shared" si="38"/>
        <v>195</v>
      </c>
      <c r="J56" s="21">
        <v>192</v>
      </c>
      <c r="K56" s="21">
        <v>3</v>
      </c>
      <c r="L56" s="60"/>
      <c r="M56" s="21">
        <f t="shared" si="39"/>
        <v>45</v>
      </c>
      <c r="N56" s="21">
        <v>44</v>
      </c>
      <c r="O56" s="6">
        <v>1</v>
      </c>
      <c r="Q56" s="20"/>
    </row>
    <row r="57" spans="1:17" ht="8.1" customHeight="1" thickBot="1" x14ac:dyDescent="0.3">
      <c r="A57" s="27"/>
      <c r="B57" s="28"/>
      <c r="C57" s="28"/>
      <c r="D57" s="29"/>
      <c r="E57" s="79"/>
      <c r="F57" s="79"/>
      <c r="G57" s="79"/>
      <c r="H57" s="79"/>
      <c r="I57" s="79"/>
      <c r="J57" s="79"/>
      <c r="K57" s="79"/>
      <c r="L57" s="79"/>
      <c r="M57" s="79"/>
      <c r="N57" s="79"/>
      <c r="O57" s="29"/>
      <c r="P57" s="27"/>
    </row>
    <row r="58" spans="1:17" s="34" customFormat="1" x14ac:dyDescent="0.25">
      <c r="A58" s="30"/>
      <c r="B58" s="31"/>
      <c r="C58" s="31"/>
      <c r="D58" s="32"/>
      <c r="E58" s="152"/>
      <c r="F58" s="152"/>
      <c r="G58" s="152"/>
      <c r="H58" s="152"/>
      <c r="I58" s="152"/>
      <c r="J58" s="152"/>
      <c r="K58" s="152"/>
      <c r="L58" s="152"/>
      <c r="M58" s="152"/>
      <c r="N58" s="152"/>
      <c r="O58" s="32"/>
      <c r="P58" s="33" t="s">
        <v>28</v>
      </c>
    </row>
    <row r="59" spans="1:17" s="30" customFormat="1" x14ac:dyDescent="0.25">
      <c r="A59" s="35"/>
      <c r="B59" s="31"/>
      <c r="C59" s="31"/>
      <c r="D59" s="32"/>
      <c r="E59" s="152"/>
      <c r="F59" s="152"/>
      <c r="G59" s="152"/>
      <c r="H59" s="152"/>
      <c r="I59" s="152"/>
      <c r="J59" s="152"/>
      <c r="K59" s="152"/>
      <c r="L59" s="152"/>
      <c r="M59" s="152"/>
      <c r="N59" s="152"/>
      <c r="O59" s="32"/>
      <c r="P59" s="36" t="s">
        <v>29</v>
      </c>
    </row>
  </sheetData>
  <mergeCells count="7">
    <mergeCell ref="C9:P9"/>
    <mergeCell ref="E12:G12"/>
    <mergeCell ref="I12:K12"/>
    <mergeCell ref="M12:O12"/>
    <mergeCell ref="E13:G13"/>
    <mergeCell ref="I13:K13"/>
    <mergeCell ref="M13:O13"/>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DDEAB-3594-418A-9916-3A0665A5D03B}">
  <sheetPr codeName="Sheet43"/>
  <dimension ref="A1:N83"/>
  <sheetViews>
    <sheetView showGridLines="0" view="pageBreakPreview" zoomScaleNormal="90" zoomScaleSheetLayoutView="100" workbookViewId="0">
      <selection activeCell="C9" sqref="C9:H9"/>
    </sheetView>
  </sheetViews>
  <sheetFormatPr defaultColWidth="9.140625" defaultRowHeight="13.5" x14ac:dyDescent="0.25"/>
  <cols>
    <col min="1" max="1" width="1.7109375" style="1" customWidth="1"/>
    <col min="2" max="2" width="11.7109375" style="2" customWidth="1"/>
    <col min="3" max="3" width="8" style="2" customWidth="1"/>
    <col min="4" max="4" width="13.85546875" style="3" customWidth="1"/>
    <col min="5" max="8" width="16.140625" style="131" customWidth="1"/>
    <col min="9" max="9" width="1.28515625" style="20" customWidth="1"/>
    <col min="10" max="14" width="9.140625" style="20"/>
    <col min="15" max="16384" width="9.140625" style="1"/>
  </cols>
  <sheetData>
    <row r="1" spans="1:14" ht="12" customHeight="1" x14ac:dyDescent="0.25">
      <c r="I1" s="132"/>
    </row>
    <row r="2" spans="1:14" ht="12" customHeight="1" x14ac:dyDescent="0.25">
      <c r="I2" s="132"/>
      <c r="J2" s="133"/>
      <c r="K2" s="133"/>
      <c r="L2" s="133"/>
    </row>
    <row r="3" spans="1:14" ht="12" customHeight="1" x14ac:dyDescent="0.25"/>
    <row r="4" spans="1:14" ht="12" customHeight="1" x14ac:dyDescent="0.25"/>
    <row r="5" spans="1:14" ht="12" customHeight="1" x14ac:dyDescent="0.25">
      <c r="D5" s="1"/>
      <c r="E5" s="20"/>
      <c r="F5" s="20"/>
      <c r="G5" s="20"/>
      <c r="H5" s="20"/>
    </row>
    <row r="6" spans="1:14" ht="12" customHeight="1" x14ac:dyDescent="0.25">
      <c r="D6" s="1"/>
      <c r="E6" s="20"/>
      <c r="F6" s="20"/>
      <c r="G6" s="20"/>
      <c r="H6" s="20"/>
    </row>
    <row r="7" spans="1:14" ht="12" customHeight="1" x14ac:dyDescent="0.25">
      <c r="D7" s="1"/>
      <c r="E7" s="20"/>
      <c r="F7" s="20"/>
      <c r="G7" s="20"/>
      <c r="H7" s="20"/>
    </row>
    <row r="8" spans="1:14" s="7" customFormat="1" ht="15" customHeight="1" x14ac:dyDescent="0.25">
      <c r="B8" s="8" t="s">
        <v>244</v>
      </c>
      <c r="C8" s="9" t="s">
        <v>285</v>
      </c>
      <c r="D8" s="10"/>
      <c r="E8" s="134"/>
      <c r="F8" s="134"/>
      <c r="G8" s="134"/>
      <c r="H8" s="134"/>
      <c r="I8" s="135"/>
      <c r="J8" s="136"/>
      <c r="K8" s="136"/>
      <c r="L8" s="136"/>
      <c r="M8" s="136"/>
      <c r="N8" s="136"/>
    </row>
    <row r="9" spans="1:14" s="11" customFormat="1" ht="16.5" customHeight="1" x14ac:dyDescent="0.25">
      <c r="B9" s="12" t="s">
        <v>245</v>
      </c>
      <c r="C9" s="183" t="s">
        <v>286</v>
      </c>
      <c r="D9" s="183"/>
      <c r="E9" s="183"/>
      <c r="F9" s="183"/>
      <c r="G9" s="183"/>
      <c r="H9" s="183"/>
      <c r="I9" s="138"/>
      <c r="J9" s="138"/>
      <c r="K9" s="138"/>
      <c r="L9" s="138"/>
      <c r="M9" s="138"/>
      <c r="N9" s="138"/>
    </row>
    <row r="10" spans="1:14" ht="8.1" customHeight="1" thickBot="1" x14ac:dyDescent="0.3"/>
    <row r="11" spans="1:14" ht="4.5" customHeight="1" thickTop="1" x14ac:dyDescent="0.25">
      <c r="A11" s="40"/>
      <c r="B11" s="41"/>
      <c r="C11" s="41"/>
      <c r="D11" s="42"/>
      <c r="E11" s="139"/>
      <c r="F11" s="139"/>
      <c r="G11" s="139"/>
      <c r="H11" s="139"/>
      <c r="I11" s="140"/>
    </row>
    <row r="12" spans="1:14" ht="17.25" customHeight="1" x14ac:dyDescent="0.25">
      <c r="A12" s="43"/>
      <c r="B12" s="44" t="s">
        <v>0</v>
      </c>
      <c r="C12" s="45"/>
      <c r="D12" s="81" t="s">
        <v>1</v>
      </c>
      <c r="E12" s="189" t="s">
        <v>101</v>
      </c>
      <c r="F12" s="189"/>
      <c r="G12" s="189"/>
      <c r="H12" s="189"/>
      <c r="I12" s="142"/>
    </row>
    <row r="13" spans="1:14" ht="15" customHeight="1" x14ac:dyDescent="0.25">
      <c r="A13" s="43"/>
      <c r="B13" s="48" t="s">
        <v>2</v>
      </c>
      <c r="C13" s="45"/>
      <c r="D13" s="49" t="s">
        <v>3</v>
      </c>
      <c r="E13" s="186" t="s">
        <v>102</v>
      </c>
      <c r="F13" s="186"/>
      <c r="G13" s="186"/>
      <c r="H13" s="186"/>
      <c r="I13" s="142"/>
    </row>
    <row r="14" spans="1:14" ht="15" customHeight="1" x14ac:dyDescent="0.25">
      <c r="A14" s="43"/>
      <c r="B14" s="48"/>
      <c r="C14" s="45"/>
      <c r="D14" s="49"/>
      <c r="E14" s="144" t="s">
        <v>20</v>
      </c>
      <c r="F14" s="144" t="s">
        <v>103</v>
      </c>
      <c r="G14" s="144" t="s">
        <v>103</v>
      </c>
      <c r="H14" s="144" t="s">
        <v>60</v>
      </c>
      <c r="I14" s="142"/>
    </row>
    <row r="15" spans="1:14" ht="15" customHeight="1" x14ac:dyDescent="0.25">
      <c r="A15" s="43"/>
      <c r="B15" s="48"/>
      <c r="C15" s="45"/>
      <c r="D15" s="49"/>
      <c r="E15" s="145" t="s">
        <v>23</v>
      </c>
      <c r="F15" s="144" t="s">
        <v>104</v>
      </c>
      <c r="G15" s="144" t="s">
        <v>105</v>
      </c>
      <c r="H15" s="144" t="s">
        <v>103</v>
      </c>
      <c r="I15" s="142"/>
    </row>
    <row r="16" spans="1:14" ht="15" customHeight="1" x14ac:dyDescent="0.25">
      <c r="A16" s="43"/>
      <c r="B16" s="48"/>
      <c r="C16" s="45"/>
      <c r="D16" s="49"/>
      <c r="E16" s="145"/>
      <c r="F16" s="145" t="s">
        <v>81</v>
      </c>
      <c r="G16" s="145" t="s">
        <v>106</v>
      </c>
      <c r="H16" s="145" t="s">
        <v>85</v>
      </c>
      <c r="I16" s="142"/>
    </row>
    <row r="17" spans="1:14" ht="15" customHeight="1" x14ac:dyDescent="0.25">
      <c r="A17" s="43"/>
      <c r="B17" s="48"/>
      <c r="C17" s="45"/>
      <c r="D17" s="49"/>
      <c r="E17" s="145"/>
      <c r="F17" s="145"/>
      <c r="G17" s="145" t="s">
        <v>107</v>
      </c>
      <c r="H17" s="145"/>
      <c r="I17" s="142"/>
    </row>
    <row r="18" spans="1:14" s="13" customFormat="1" ht="8.1" customHeight="1" x14ac:dyDescent="0.25">
      <c r="A18" s="51"/>
      <c r="B18" s="52"/>
      <c r="C18" s="51"/>
      <c r="D18" s="53"/>
      <c r="E18" s="146"/>
      <c r="F18" s="146"/>
      <c r="G18" s="146"/>
      <c r="H18" s="146"/>
      <c r="I18" s="147"/>
      <c r="J18" s="148"/>
      <c r="K18" s="148"/>
      <c r="L18" s="148"/>
      <c r="M18" s="148"/>
      <c r="N18" s="148"/>
    </row>
    <row r="19" spans="1:14" ht="8.1" customHeight="1" x14ac:dyDescent="0.25">
      <c r="A19" s="13"/>
      <c r="B19" s="14"/>
      <c r="C19" s="14"/>
      <c r="D19" s="15"/>
      <c r="E19" s="149"/>
      <c r="F19" s="149"/>
      <c r="G19" s="149"/>
      <c r="H19" s="149"/>
      <c r="I19" s="148"/>
    </row>
    <row r="20" spans="1:14" ht="15" customHeight="1" x14ac:dyDescent="0.25">
      <c r="A20" s="13"/>
      <c r="B20" s="14" t="s">
        <v>4</v>
      </c>
      <c r="C20" s="17"/>
      <c r="D20" s="18">
        <v>2022</v>
      </c>
      <c r="E20" s="58">
        <f>SUM(E24,E28,E32,E36,E40,E44,E48,E52,E56,E60,E64,E68,E72,E76)</f>
        <v>3672</v>
      </c>
      <c r="F20" s="58">
        <f>SUM(F24,F28,F32,F36,F40,F44,F48,F52,F56,F60,F64,F68,F72,F76)</f>
        <v>463</v>
      </c>
      <c r="G20" s="58">
        <f t="shared" ref="G20" si="0">SUM(G24,G28,G32,G36,G40,G44,G48,G52,G56,G60,G64,G68,G72,G76)</f>
        <v>671</v>
      </c>
      <c r="H20" s="58">
        <f>SUM(H24,H28,H32,H36,H40,H44,H48,H52,H56,H60,H64,H68,H72,H76)</f>
        <v>2538</v>
      </c>
      <c r="I20" s="148"/>
    </row>
    <row r="21" spans="1:14" ht="15" customHeight="1" x14ac:dyDescent="0.25">
      <c r="B21" s="19"/>
      <c r="C21" s="19"/>
      <c r="D21" s="18">
        <v>2023</v>
      </c>
      <c r="E21" s="58">
        <f t="shared" ref="E21:G22" si="1">SUM(E25,E29,E33,E37,E41,E45,E49,E53,E57,E61,E65,E69,E73,E77)</f>
        <v>4169</v>
      </c>
      <c r="F21" s="58">
        <f t="shared" si="1"/>
        <v>431</v>
      </c>
      <c r="G21" s="58">
        <f t="shared" si="1"/>
        <v>1029</v>
      </c>
      <c r="H21" s="58">
        <f t="shared" ref="H21:H22" si="2">SUM(H25,H29,H33,H37,H41,H45,H49,H53,H57,H61,H65,H69,H73,H77)</f>
        <v>2709</v>
      </c>
    </row>
    <row r="22" spans="1:14" ht="15" customHeight="1" x14ac:dyDescent="0.25">
      <c r="B22" s="19"/>
      <c r="C22" s="19"/>
      <c r="D22" s="18">
        <v>2024</v>
      </c>
      <c r="E22" s="58">
        <f t="shared" si="1"/>
        <v>7273</v>
      </c>
      <c r="F22" s="58">
        <f t="shared" si="1"/>
        <v>667</v>
      </c>
      <c r="G22" s="58">
        <f t="shared" si="1"/>
        <v>2090</v>
      </c>
      <c r="H22" s="58">
        <f t="shared" si="2"/>
        <v>4516</v>
      </c>
    </row>
    <row r="23" spans="1:14" ht="8.1" customHeight="1" x14ac:dyDescent="0.25">
      <c r="D23" s="18"/>
      <c r="E23" s="59"/>
      <c r="F23" s="59"/>
      <c r="G23" s="59"/>
      <c r="H23" s="59"/>
    </row>
    <row r="24" spans="1:14" ht="15" customHeight="1" x14ac:dyDescent="0.25">
      <c r="B24" s="2" t="s">
        <v>5</v>
      </c>
      <c r="D24" s="3">
        <v>2022</v>
      </c>
      <c r="E24" s="21">
        <f>SUM(F24:H24)</f>
        <v>376</v>
      </c>
      <c r="F24" s="21">
        <v>39</v>
      </c>
      <c r="G24" s="21">
        <v>43</v>
      </c>
      <c r="H24" s="21">
        <v>294</v>
      </c>
    </row>
    <row r="25" spans="1:14" ht="15" customHeight="1" x14ac:dyDescent="0.25">
      <c r="D25" s="3">
        <v>2023</v>
      </c>
      <c r="E25" s="21">
        <f t="shared" ref="E25:E26" si="3">SUM(F25:H25)</f>
        <v>427</v>
      </c>
      <c r="F25" s="21">
        <v>39</v>
      </c>
      <c r="G25" s="21">
        <v>140</v>
      </c>
      <c r="H25" s="21">
        <v>248</v>
      </c>
    </row>
    <row r="26" spans="1:14" ht="15" customHeight="1" x14ac:dyDescent="0.25">
      <c r="D26" s="3">
        <v>2024</v>
      </c>
      <c r="E26" s="21">
        <f t="shared" si="3"/>
        <v>1128</v>
      </c>
      <c r="F26" s="21">
        <v>160</v>
      </c>
      <c r="G26" s="21">
        <v>370</v>
      </c>
      <c r="H26" s="21">
        <v>598</v>
      </c>
    </row>
    <row r="27" spans="1:14" ht="8.1" customHeight="1" x14ac:dyDescent="0.25">
      <c r="D27" s="24"/>
      <c r="E27" s="22"/>
      <c r="F27" s="22"/>
      <c r="G27" s="22"/>
      <c r="H27" s="22"/>
    </row>
    <row r="28" spans="1:14" ht="15" customHeight="1" x14ac:dyDescent="0.25">
      <c r="B28" s="2" t="s">
        <v>6</v>
      </c>
      <c r="D28" s="3">
        <v>2022</v>
      </c>
      <c r="E28" s="21">
        <f>SUM(F28:H28)</f>
        <v>205</v>
      </c>
      <c r="F28" s="21">
        <v>15</v>
      </c>
      <c r="G28" s="21">
        <v>83</v>
      </c>
      <c r="H28" s="21">
        <v>107</v>
      </c>
    </row>
    <row r="29" spans="1:14" ht="15" customHeight="1" x14ac:dyDescent="0.25">
      <c r="D29" s="3">
        <v>2023</v>
      </c>
      <c r="E29" s="21">
        <f t="shared" ref="E29:E30" si="4">SUM(F29:H29)</f>
        <v>225</v>
      </c>
      <c r="F29" s="21">
        <v>20</v>
      </c>
      <c r="G29" s="21">
        <v>109</v>
      </c>
      <c r="H29" s="21">
        <v>96</v>
      </c>
    </row>
    <row r="30" spans="1:14" ht="15" customHeight="1" x14ac:dyDescent="0.25">
      <c r="D30" s="3">
        <v>2024</v>
      </c>
      <c r="E30" s="21">
        <f t="shared" si="4"/>
        <v>489</v>
      </c>
      <c r="F30" s="21">
        <v>30</v>
      </c>
      <c r="G30" s="21">
        <v>176</v>
      </c>
      <c r="H30" s="21">
        <v>283</v>
      </c>
    </row>
    <row r="31" spans="1:14" ht="8.1" customHeight="1" x14ac:dyDescent="0.25">
      <c r="D31" s="24"/>
      <c r="E31" s="22"/>
      <c r="F31" s="22"/>
      <c r="G31" s="22"/>
      <c r="H31" s="22"/>
    </row>
    <row r="32" spans="1:14" ht="15" customHeight="1" x14ac:dyDescent="0.25">
      <c r="B32" s="2" t="s">
        <v>7</v>
      </c>
      <c r="D32" s="3">
        <v>2022</v>
      </c>
      <c r="E32" s="21">
        <f>SUM(F32:H32)</f>
        <v>115</v>
      </c>
      <c r="F32" s="21">
        <v>20</v>
      </c>
      <c r="G32" s="21">
        <v>11</v>
      </c>
      <c r="H32" s="21">
        <v>84</v>
      </c>
    </row>
    <row r="33" spans="1:14" ht="15" customHeight="1" x14ac:dyDescent="0.25">
      <c r="D33" s="3">
        <v>2023</v>
      </c>
      <c r="E33" s="21">
        <f t="shared" ref="E33:E34" si="5">SUM(F33:H33)</f>
        <v>90</v>
      </c>
      <c r="F33" s="21">
        <v>8</v>
      </c>
      <c r="G33" s="21">
        <v>11</v>
      </c>
      <c r="H33" s="21">
        <v>71</v>
      </c>
    </row>
    <row r="34" spans="1:14" ht="15" customHeight="1" x14ac:dyDescent="0.25">
      <c r="D34" s="3">
        <v>2024</v>
      </c>
      <c r="E34" s="21">
        <f t="shared" si="5"/>
        <v>169</v>
      </c>
      <c r="F34" s="21">
        <v>18</v>
      </c>
      <c r="G34" s="21">
        <v>29</v>
      </c>
      <c r="H34" s="21">
        <v>122</v>
      </c>
    </row>
    <row r="35" spans="1:14" ht="8.1" customHeight="1" x14ac:dyDescent="0.25">
      <c r="D35" s="24"/>
      <c r="E35" s="22"/>
      <c r="F35" s="22"/>
      <c r="G35" s="22"/>
      <c r="H35" s="22"/>
    </row>
    <row r="36" spans="1:14" ht="15" customHeight="1" x14ac:dyDescent="0.25">
      <c r="B36" s="2" t="s">
        <v>8</v>
      </c>
      <c r="D36" s="3">
        <v>2022</v>
      </c>
      <c r="E36" s="21">
        <f>SUM(F36:H36)</f>
        <v>328</v>
      </c>
      <c r="F36" s="21">
        <v>25</v>
      </c>
      <c r="G36" s="21">
        <v>14</v>
      </c>
      <c r="H36" s="21">
        <v>289</v>
      </c>
    </row>
    <row r="37" spans="1:14" ht="15" customHeight="1" x14ac:dyDescent="0.25">
      <c r="D37" s="3">
        <v>2023</v>
      </c>
      <c r="E37" s="21">
        <f t="shared" ref="E37:E38" si="6">SUM(F37:H37)</f>
        <v>135</v>
      </c>
      <c r="F37" s="21">
        <v>8</v>
      </c>
      <c r="G37" s="21">
        <v>39</v>
      </c>
      <c r="H37" s="21">
        <v>88</v>
      </c>
    </row>
    <row r="38" spans="1:14" s="2" customFormat="1" ht="15" customHeight="1" x14ac:dyDescent="0.25">
      <c r="A38" s="1"/>
      <c r="D38" s="3">
        <v>2024</v>
      </c>
      <c r="E38" s="21">
        <f t="shared" si="6"/>
        <v>158</v>
      </c>
      <c r="F38" s="21">
        <v>24</v>
      </c>
      <c r="G38" s="21">
        <v>35</v>
      </c>
      <c r="H38" s="21">
        <v>99</v>
      </c>
      <c r="I38" s="20"/>
      <c r="J38" s="20"/>
      <c r="K38" s="150"/>
      <c r="L38" s="150"/>
      <c r="M38" s="150"/>
      <c r="N38" s="150"/>
    </row>
    <row r="39" spans="1:14" ht="8.1" customHeight="1" x14ac:dyDescent="0.25">
      <c r="D39" s="24"/>
      <c r="E39" s="22"/>
      <c r="F39" s="22"/>
      <c r="G39" s="22"/>
      <c r="H39" s="22"/>
    </row>
    <row r="40" spans="1:14" ht="15" customHeight="1" x14ac:dyDescent="0.25">
      <c r="A40" s="2"/>
      <c r="B40" s="2" t="s">
        <v>9</v>
      </c>
      <c r="D40" s="3">
        <v>2022</v>
      </c>
      <c r="E40" s="21">
        <f>SUM(F40:H40)</f>
        <v>289</v>
      </c>
      <c r="F40" s="21">
        <v>51</v>
      </c>
      <c r="G40" s="60" t="s">
        <v>19</v>
      </c>
      <c r="H40" s="21">
        <v>238</v>
      </c>
    </row>
    <row r="41" spans="1:14" ht="15" customHeight="1" x14ac:dyDescent="0.25">
      <c r="D41" s="3">
        <v>2023</v>
      </c>
      <c r="E41" s="21">
        <f t="shared" ref="E41:E42" si="7">SUM(F41:H41)</f>
        <v>327</v>
      </c>
      <c r="F41" s="21">
        <v>14</v>
      </c>
      <c r="G41" s="21">
        <v>8</v>
      </c>
      <c r="H41" s="21">
        <v>305</v>
      </c>
    </row>
    <row r="42" spans="1:14" ht="15" customHeight="1" x14ac:dyDescent="0.25">
      <c r="D42" s="3">
        <v>2024</v>
      </c>
      <c r="E42" s="21">
        <f t="shared" si="7"/>
        <v>204</v>
      </c>
      <c r="F42" s="21">
        <v>15</v>
      </c>
      <c r="G42" s="21">
        <v>19</v>
      </c>
      <c r="H42" s="21">
        <v>170</v>
      </c>
    </row>
    <row r="43" spans="1:14" ht="8.1" customHeight="1" x14ac:dyDescent="0.25">
      <c r="D43" s="24"/>
      <c r="E43" s="22"/>
      <c r="F43" s="22"/>
      <c r="G43" s="22"/>
      <c r="H43" s="22"/>
    </row>
    <row r="44" spans="1:14" ht="15" customHeight="1" x14ac:dyDescent="0.25">
      <c r="B44" s="2" t="s">
        <v>10</v>
      </c>
      <c r="D44" s="3">
        <v>2022</v>
      </c>
      <c r="E44" s="21">
        <f>SUM(F44:H44)</f>
        <v>577</v>
      </c>
      <c r="F44" s="21">
        <v>76</v>
      </c>
      <c r="G44" s="21">
        <v>18</v>
      </c>
      <c r="H44" s="21">
        <v>483</v>
      </c>
    </row>
    <row r="45" spans="1:14" ht="15" customHeight="1" x14ac:dyDescent="0.25">
      <c r="D45" s="3">
        <v>2023</v>
      </c>
      <c r="E45" s="21">
        <f t="shared" ref="E45:E46" si="8">SUM(F45:H45)</f>
        <v>241</v>
      </c>
      <c r="F45" s="21">
        <v>36</v>
      </c>
      <c r="G45" s="21">
        <v>19</v>
      </c>
      <c r="H45" s="21">
        <v>186</v>
      </c>
    </row>
    <row r="46" spans="1:14" ht="15" customHeight="1" x14ac:dyDescent="0.25">
      <c r="D46" s="3">
        <v>2024</v>
      </c>
      <c r="E46" s="21">
        <f t="shared" si="8"/>
        <v>240</v>
      </c>
      <c r="F46" s="21">
        <v>22</v>
      </c>
      <c r="G46" s="21">
        <v>101</v>
      </c>
      <c r="H46" s="21">
        <v>117</v>
      </c>
    </row>
    <row r="47" spans="1:14" ht="8.1" customHeight="1" x14ac:dyDescent="0.25">
      <c r="D47" s="24"/>
      <c r="E47" s="22"/>
      <c r="F47" s="22"/>
      <c r="G47" s="22"/>
      <c r="H47" s="22"/>
    </row>
    <row r="48" spans="1:14" ht="15" customHeight="1" x14ac:dyDescent="0.25">
      <c r="B48" s="2" t="s">
        <v>11</v>
      </c>
      <c r="D48" s="3">
        <v>2022</v>
      </c>
      <c r="E48" s="21">
        <f>SUM(F48:H48)</f>
        <v>201</v>
      </c>
      <c r="F48" s="21">
        <v>12</v>
      </c>
      <c r="G48" s="21">
        <v>89</v>
      </c>
      <c r="H48" s="21">
        <v>100</v>
      </c>
    </row>
    <row r="49" spans="2:13" ht="15" customHeight="1" x14ac:dyDescent="0.25">
      <c r="D49" s="3">
        <v>2023</v>
      </c>
      <c r="E49" s="21">
        <f t="shared" ref="E49:E50" si="9">SUM(F49:H49)</f>
        <v>773</v>
      </c>
      <c r="F49" s="21">
        <v>91</v>
      </c>
      <c r="G49" s="21">
        <v>83</v>
      </c>
      <c r="H49" s="21">
        <v>599</v>
      </c>
    </row>
    <row r="50" spans="2:13" ht="15" customHeight="1" x14ac:dyDescent="0.25">
      <c r="D50" s="3">
        <v>2024</v>
      </c>
      <c r="E50" s="21">
        <f t="shared" si="9"/>
        <v>863</v>
      </c>
      <c r="F50" s="21">
        <v>86</v>
      </c>
      <c r="G50" s="21">
        <v>167</v>
      </c>
      <c r="H50" s="21">
        <v>610</v>
      </c>
    </row>
    <row r="51" spans="2:13" ht="8.1" customHeight="1" x14ac:dyDescent="0.25">
      <c r="D51" s="24"/>
      <c r="E51" s="22"/>
      <c r="F51" s="22"/>
      <c r="G51" s="22"/>
      <c r="H51" s="22"/>
    </row>
    <row r="52" spans="2:13" ht="15" customHeight="1" x14ac:dyDescent="0.25">
      <c r="B52" s="2" t="s">
        <v>12</v>
      </c>
      <c r="D52" s="3">
        <v>2022</v>
      </c>
      <c r="E52" s="21">
        <f>SUM(F52:H52)</f>
        <v>299</v>
      </c>
      <c r="F52" s="21">
        <v>38</v>
      </c>
      <c r="G52" s="60" t="s">
        <v>19</v>
      </c>
      <c r="H52" s="21">
        <v>261</v>
      </c>
    </row>
    <row r="53" spans="2:13" ht="15" customHeight="1" x14ac:dyDescent="0.25">
      <c r="D53" s="3">
        <v>2023</v>
      </c>
      <c r="E53" s="21">
        <f t="shared" ref="E53:E54" si="10">SUM(F53:H53)</f>
        <v>93</v>
      </c>
      <c r="F53" s="21">
        <v>8</v>
      </c>
      <c r="G53" s="21">
        <v>7</v>
      </c>
      <c r="H53" s="21">
        <v>78</v>
      </c>
    </row>
    <row r="54" spans="2:13" ht="15" customHeight="1" x14ac:dyDescent="0.25">
      <c r="D54" s="3">
        <v>2024</v>
      </c>
      <c r="E54" s="21">
        <f t="shared" si="10"/>
        <v>48</v>
      </c>
      <c r="F54" s="21">
        <v>4</v>
      </c>
      <c r="G54" s="60">
        <v>10</v>
      </c>
      <c r="H54" s="21">
        <v>34</v>
      </c>
    </row>
    <row r="55" spans="2:13" ht="8.1" customHeight="1" x14ac:dyDescent="0.25">
      <c r="D55" s="24"/>
      <c r="E55" s="22"/>
      <c r="F55" s="22"/>
      <c r="G55" s="22"/>
      <c r="H55" s="22"/>
    </row>
    <row r="56" spans="2:13" ht="15" customHeight="1" x14ac:dyDescent="0.25">
      <c r="B56" s="2" t="s">
        <v>13</v>
      </c>
      <c r="D56" s="3">
        <v>2022</v>
      </c>
      <c r="E56" s="21">
        <f>SUM(F56:H56)</f>
        <v>244</v>
      </c>
      <c r="F56" s="21">
        <v>27</v>
      </c>
      <c r="G56" s="21">
        <v>11</v>
      </c>
      <c r="H56" s="21">
        <v>206</v>
      </c>
    </row>
    <row r="57" spans="2:13" ht="15" customHeight="1" x14ac:dyDescent="0.25">
      <c r="D57" s="3">
        <v>2023</v>
      </c>
      <c r="E57" s="21">
        <f t="shared" ref="E57:E58" si="11">SUM(F57:H57)</f>
        <v>287</v>
      </c>
      <c r="F57" s="21">
        <v>23</v>
      </c>
      <c r="G57" s="21">
        <v>12</v>
      </c>
      <c r="H57" s="21">
        <v>252</v>
      </c>
    </row>
    <row r="58" spans="2:13" ht="15" customHeight="1" x14ac:dyDescent="0.25">
      <c r="D58" s="3">
        <v>2024</v>
      </c>
      <c r="E58" s="21">
        <f t="shared" si="11"/>
        <v>400</v>
      </c>
      <c r="F58" s="21">
        <v>37</v>
      </c>
      <c r="G58" s="21">
        <v>9</v>
      </c>
      <c r="H58" s="21">
        <v>354</v>
      </c>
    </row>
    <row r="59" spans="2:13" ht="8.1" customHeight="1" x14ac:dyDescent="0.25">
      <c r="D59" s="24"/>
      <c r="E59" s="22"/>
      <c r="F59" s="22"/>
      <c r="G59" s="22"/>
      <c r="H59" s="22"/>
    </row>
    <row r="60" spans="2:13" ht="15" customHeight="1" x14ac:dyDescent="0.25">
      <c r="B60" s="2" t="s">
        <v>14</v>
      </c>
      <c r="D60" s="3">
        <v>2022</v>
      </c>
      <c r="E60" s="21">
        <f>SUM(F60:H60)</f>
        <v>211</v>
      </c>
      <c r="F60" s="21">
        <v>13</v>
      </c>
      <c r="G60" s="21">
        <v>143</v>
      </c>
      <c r="H60" s="21">
        <v>55</v>
      </c>
      <c r="K60" s="22"/>
      <c r="L60" s="158"/>
      <c r="M60" s="159"/>
    </row>
    <row r="61" spans="2:13" ht="15" customHeight="1" x14ac:dyDescent="0.25">
      <c r="D61" s="3">
        <v>2023</v>
      </c>
      <c r="E61" s="21">
        <f t="shared" ref="E61:E62" si="12">SUM(F61:H61)</f>
        <v>539</v>
      </c>
      <c r="F61" s="21">
        <v>37</v>
      </c>
      <c r="G61" s="21">
        <v>258</v>
      </c>
      <c r="H61" s="21">
        <v>244</v>
      </c>
      <c r="K61" s="22"/>
      <c r="L61" s="158"/>
      <c r="M61" s="158"/>
    </row>
    <row r="62" spans="2:13" ht="15" customHeight="1" x14ac:dyDescent="0.25">
      <c r="D62" s="3">
        <v>2024</v>
      </c>
      <c r="E62" s="21">
        <f t="shared" si="12"/>
        <v>596</v>
      </c>
      <c r="F62" s="21">
        <v>14</v>
      </c>
      <c r="G62" s="21">
        <v>355</v>
      </c>
      <c r="H62" s="21">
        <v>227</v>
      </c>
    </row>
    <row r="63" spans="2:13" ht="8.1" customHeight="1" x14ac:dyDescent="0.25">
      <c r="D63" s="24"/>
      <c r="E63" s="22"/>
      <c r="F63" s="22"/>
      <c r="G63" s="22"/>
      <c r="H63" s="22"/>
    </row>
    <row r="64" spans="2:13" ht="15" customHeight="1" x14ac:dyDescent="0.25">
      <c r="B64" s="2" t="s">
        <v>15</v>
      </c>
      <c r="D64" s="3">
        <v>2022</v>
      </c>
      <c r="E64" s="21">
        <f>SUM(F64:H64)</f>
        <v>360</v>
      </c>
      <c r="F64" s="21">
        <v>114</v>
      </c>
      <c r="G64" s="21">
        <v>61</v>
      </c>
      <c r="H64" s="21">
        <v>185</v>
      </c>
    </row>
    <row r="65" spans="1:14" ht="15" customHeight="1" x14ac:dyDescent="0.25">
      <c r="D65" s="3">
        <v>2023</v>
      </c>
      <c r="E65" s="21">
        <f t="shared" ref="E65:E66" si="13">SUM(F65:H65)</f>
        <v>465</v>
      </c>
      <c r="F65" s="21">
        <v>106</v>
      </c>
      <c r="G65" s="21">
        <v>84</v>
      </c>
      <c r="H65" s="21">
        <v>275</v>
      </c>
    </row>
    <row r="66" spans="1:14" ht="15" customHeight="1" x14ac:dyDescent="0.25">
      <c r="D66" s="3">
        <v>2024</v>
      </c>
      <c r="E66" s="21">
        <f t="shared" si="13"/>
        <v>706</v>
      </c>
      <c r="F66" s="21">
        <v>73</v>
      </c>
      <c r="G66" s="21">
        <v>284</v>
      </c>
      <c r="H66" s="21">
        <v>349</v>
      </c>
    </row>
    <row r="67" spans="1:14" ht="8.1" customHeight="1" x14ac:dyDescent="0.25">
      <c r="D67" s="24"/>
      <c r="E67" s="22"/>
      <c r="F67" s="22"/>
      <c r="G67" s="22"/>
      <c r="H67" s="22"/>
    </row>
    <row r="68" spans="1:14" ht="15" customHeight="1" x14ac:dyDescent="0.25">
      <c r="B68" s="2" t="s">
        <v>16</v>
      </c>
      <c r="D68" s="3">
        <v>2022</v>
      </c>
      <c r="E68" s="21">
        <f>SUM(F68:H68)</f>
        <v>333</v>
      </c>
      <c r="F68" s="21">
        <v>22</v>
      </c>
      <c r="G68" s="21">
        <v>169</v>
      </c>
      <c r="H68" s="21">
        <v>142</v>
      </c>
    </row>
    <row r="69" spans="1:14" ht="15" customHeight="1" x14ac:dyDescent="0.25">
      <c r="D69" s="3">
        <v>2023</v>
      </c>
      <c r="E69" s="21">
        <f t="shared" ref="E69:E70" si="14">SUM(F69:H69)</f>
        <v>384</v>
      </c>
      <c r="F69" s="21">
        <v>19</v>
      </c>
      <c r="G69" s="21">
        <v>229</v>
      </c>
      <c r="H69" s="21">
        <v>136</v>
      </c>
    </row>
    <row r="70" spans="1:14" ht="15" customHeight="1" x14ac:dyDescent="0.25">
      <c r="D70" s="3">
        <v>2024</v>
      </c>
      <c r="E70" s="21">
        <f t="shared" si="14"/>
        <v>1412</v>
      </c>
      <c r="F70" s="21">
        <v>130</v>
      </c>
      <c r="G70" s="21">
        <v>429</v>
      </c>
      <c r="H70" s="21">
        <v>853</v>
      </c>
    </row>
    <row r="71" spans="1:14" ht="8.1" customHeight="1" x14ac:dyDescent="0.25">
      <c r="D71" s="24"/>
      <c r="E71" s="22"/>
      <c r="F71" s="22"/>
      <c r="G71" s="22"/>
      <c r="H71" s="22"/>
    </row>
    <row r="72" spans="1:14" ht="15" customHeight="1" x14ac:dyDescent="0.25">
      <c r="B72" s="2" t="s">
        <v>17</v>
      </c>
      <c r="D72" s="3">
        <v>2022</v>
      </c>
      <c r="E72" s="21">
        <f>SUM(F72:H72)</f>
        <v>37</v>
      </c>
      <c r="F72" s="21">
        <v>2</v>
      </c>
      <c r="G72" s="21">
        <v>17</v>
      </c>
      <c r="H72" s="21">
        <v>18</v>
      </c>
    </row>
    <row r="73" spans="1:14" ht="15" customHeight="1" x14ac:dyDescent="0.25">
      <c r="D73" s="3">
        <v>2023</v>
      </c>
      <c r="E73" s="21">
        <f t="shared" ref="E73:E74" si="15">SUM(F73:H73)</f>
        <v>46</v>
      </c>
      <c r="F73" s="21">
        <v>4</v>
      </c>
      <c r="G73" s="60">
        <v>26</v>
      </c>
      <c r="H73" s="21">
        <v>16</v>
      </c>
    </row>
    <row r="74" spans="1:14" ht="15" customHeight="1" x14ac:dyDescent="0.25">
      <c r="D74" s="3">
        <v>2024</v>
      </c>
      <c r="E74" s="21">
        <f t="shared" si="15"/>
        <v>162</v>
      </c>
      <c r="F74" s="21">
        <v>13</v>
      </c>
      <c r="G74" s="21">
        <v>40</v>
      </c>
      <c r="H74" s="21">
        <v>109</v>
      </c>
    </row>
    <row r="75" spans="1:14" ht="8.1" customHeight="1" x14ac:dyDescent="0.25">
      <c r="D75" s="24"/>
      <c r="E75" s="22"/>
      <c r="F75" s="22"/>
      <c r="G75" s="22"/>
      <c r="H75" s="22"/>
    </row>
    <row r="76" spans="1:14" ht="15" customHeight="1" x14ac:dyDescent="0.25">
      <c r="B76" s="2" t="s">
        <v>146</v>
      </c>
      <c r="D76" s="3">
        <v>2022</v>
      </c>
      <c r="E76" s="21">
        <f>SUM(F76:H76)</f>
        <v>97</v>
      </c>
      <c r="F76" s="21">
        <v>9</v>
      </c>
      <c r="G76" s="21">
        <v>12</v>
      </c>
      <c r="H76" s="21">
        <v>76</v>
      </c>
    </row>
    <row r="77" spans="1:14" ht="15" customHeight="1" x14ac:dyDescent="0.25">
      <c r="D77" s="3">
        <v>2023</v>
      </c>
      <c r="E77" s="21">
        <f t="shared" ref="E77:E78" si="16">SUM(F77:H77)</f>
        <v>137</v>
      </c>
      <c r="F77" s="21">
        <v>18</v>
      </c>
      <c r="G77" s="21">
        <v>4</v>
      </c>
      <c r="H77" s="21">
        <v>115</v>
      </c>
    </row>
    <row r="78" spans="1:14" ht="15" customHeight="1" x14ac:dyDescent="0.25">
      <c r="A78" s="13"/>
      <c r="B78" s="26"/>
      <c r="C78" s="26"/>
      <c r="D78" s="3">
        <v>2024</v>
      </c>
      <c r="E78" s="21">
        <f t="shared" si="16"/>
        <v>698</v>
      </c>
      <c r="F78" s="21">
        <v>41</v>
      </c>
      <c r="G78" s="21">
        <v>66</v>
      </c>
      <c r="H78" s="21">
        <v>591</v>
      </c>
      <c r="I78" s="148"/>
    </row>
    <row r="79" spans="1:14" ht="8.1" customHeight="1" thickBot="1" x14ac:dyDescent="0.3">
      <c r="A79" s="27"/>
      <c r="B79" s="28"/>
      <c r="C79" s="28"/>
      <c r="D79" s="29"/>
      <c r="E79" s="79"/>
      <c r="F79" s="79"/>
      <c r="G79" s="79"/>
      <c r="H79" s="79"/>
      <c r="I79" s="151"/>
    </row>
    <row r="80" spans="1:14" s="34" customFormat="1" x14ac:dyDescent="0.25">
      <c r="A80" s="30"/>
      <c r="B80" s="31"/>
      <c r="C80" s="31"/>
      <c r="D80" s="32"/>
      <c r="E80" s="152"/>
      <c r="F80" s="152"/>
      <c r="G80" s="152"/>
      <c r="H80" s="152"/>
      <c r="I80" s="153" t="s">
        <v>28</v>
      </c>
      <c r="J80" s="154"/>
      <c r="K80" s="154"/>
      <c r="L80" s="154"/>
      <c r="M80" s="154"/>
      <c r="N80" s="154"/>
    </row>
    <row r="81" spans="1:14" s="30" customFormat="1" x14ac:dyDescent="0.25">
      <c r="A81" s="31" t="s">
        <v>147</v>
      </c>
      <c r="B81" s="31"/>
      <c r="C81" s="31"/>
      <c r="D81" s="32"/>
      <c r="E81" s="152"/>
      <c r="F81" s="152"/>
      <c r="G81" s="152"/>
      <c r="H81" s="152"/>
      <c r="I81" s="155" t="s">
        <v>29</v>
      </c>
      <c r="J81" s="156"/>
      <c r="K81" s="156"/>
      <c r="L81" s="156"/>
      <c r="M81" s="156"/>
      <c r="N81" s="156"/>
    </row>
    <row r="82" spans="1:14" x14ac:dyDescent="0.25">
      <c r="A82" s="31" t="s">
        <v>148</v>
      </c>
    </row>
    <row r="83" spans="1:14" x14ac:dyDescent="0.25">
      <c r="A83" s="31" t="s">
        <v>149</v>
      </c>
    </row>
  </sheetData>
  <mergeCells count="3">
    <mergeCell ref="E12:H12"/>
    <mergeCell ref="E13:H13"/>
    <mergeCell ref="C9:H9"/>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E94E-2A65-41BF-81CA-20FE5319C97B}">
  <sheetPr codeName="Sheet28"/>
  <dimension ref="A1:P82"/>
  <sheetViews>
    <sheetView showGridLines="0" view="pageBreakPreview" zoomScaleNormal="90" zoomScaleSheetLayoutView="100" workbookViewId="0">
      <selection activeCell="E23" sqref="E23"/>
    </sheetView>
  </sheetViews>
  <sheetFormatPr defaultColWidth="9.140625" defaultRowHeight="13.5" x14ac:dyDescent="0.25"/>
  <cols>
    <col min="1" max="1" width="1.7109375" style="1" customWidth="1"/>
    <col min="2" max="2" width="11.710937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s="7" customFormat="1" ht="15" customHeight="1" x14ac:dyDescent="0.25">
      <c r="B8" s="8" t="s">
        <v>244</v>
      </c>
      <c r="C8" s="9" t="s">
        <v>287</v>
      </c>
      <c r="D8" s="10"/>
      <c r="E8" s="134"/>
      <c r="F8" s="134"/>
      <c r="G8" s="134"/>
      <c r="H8" s="134"/>
      <c r="I8" s="134"/>
      <c r="J8" s="134"/>
      <c r="K8" s="134"/>
      <c r="L8" s="135"/>
      <c r="M8" s="136"/>
      <c r="N8" s="136"/>
    </row>
    <row r="9" spans="1:15" s="11" customFormat="1" ht="16.5" customHeight="1" x14ac:dyDescent="0.25">
      <c r="B9" s="12" t="s">
        <v>245</v>
      </c>
      <c r="C9" s="11" t="s">
        <v>288</v>
      </c>
      <c r="I9" s="137"/>
      <c r="J9" s="137"/>
      <c r="K9" s="137"/>
      <c r="L9" s="138"/>
      <c r="M9" s="138"/>
      <c r="N9" s="138"/>
    </row>
    <row r="10" spans="1:15" ht="8.1" customHeight="1" thickBot="1" x14ac:dyDescent="0.3"/>
    <row r="11" spans="1:15" ht="4.5" customHeight="1" thickTop="1" x14ac:dyDescent="0.25">
      <c r="A11" s="40"/>
      <c r="B11" s="41"/>
      <c r="C11" s="41"/>
      <c r="D11" s="42"/>
      <c r="E11" s="139"/>
      <c r="F11" s="139"/>
      <c r="G11" s="139"/>
      <c r="H11" s="139"/>
      <c r="I11" s="139"/>
      <c r="J11" s="139"/>
      <c r="K11" s="139"/>
      <c r="L11" s="140"/>
    </row>
    <row r="12" spans="1:15" ht="17.25" customHeight="1" x14ac:dyDescent="0.25">
      <c r="A12" s="43"/>
      <c r="B12" s="44" t="s">
        <v>0</v>
      </c>
      <c r="C12" s="45"/>
      <c r="D12" s="61" t="s">
        <v>1</v>
      </c>
      <c r="E12" s="196" t="s">
        <v>167</v>
      </c>
      <c r="F12" s="196"/>
      <c r="G12" s="196"/>
      <c r="H12" s="196"/>
      <c r="I12" s="196"/>
      <c r="J12" s="196"/>
      <c r="K12" s="196"/>
      <c r="L12" s="157"/>
    </row>
    <row r="13" spans="1:15" ht="17.25" customHeight="1" x14ac:dyDescent="0.25">
      <c r="A13" s="43"/>
      <c r="B13" s="48" t="s">
        <v>2</v>
      </c>
      <c r="C13" s="45"/>
      <c r="D13" s="49" t="s">
        <v>3</v>
      </c>
      <c r="E13" s="189" t="s">
        <v>20</v>
      </c>
      <c r="F13" s="189"/>
      <c r="G13" s="189"/>
      <c r="H13" s="141"/>
      <c r="I13" s="189" t="s">
        <v>80</v>
      </c>
      <c r="J13" s="189"/>
      <c r="K13" s="189"/>
      <c r="L13" s="142"/>
    </row>
    <row r="14" spans="1:15" ht="15" customHeight="1" x14ac:dyDescent="0.25">
      <c r="A14" s="43"/>
      <c r="B14" s="48"/>
      <c r="C14" s="45"/>
      <c r="D14" s="49"/>
      <c r="E14" s="186" t="s">
        <v>23</v>
      </c>
      <c r="F14" s="186"/>
      <c r="G14" s="186"/>
      <c r="H14" s="143"/>
      <c r="I14" s="186" t="s">
        <v>81</v>
      </c>
      <c r="J14" s="186"/>
      <c r="K14" s="186"/>
      <c r="L14" s="142"/>
    </row>
    <row r="15" spans="1:15" ht="15" customHeight="1" x14ac:dyDescent="0.25">
      <c r="A15" s="43"/>
      <c r="B15" s="48"/>
      <c r="C15" s="45"/>
      <c r="D15" s="49"/>
      <c r="E15" s="144" t="s">
        <v>20</v>
      </c>
      <c r="F15" s="144" t="s">
        <v>21</v>
      </c>
      <c r="G15" s="144" t="s">
        <v>22</v>
      </c>
      <c r="H15" s="144"/>
      <c r="I15" s="144" t="s">
        <v>20</v>
      </c>
      <c r="J15" s="144" t="s">
        <v>21</v>
      </c>
      <c r="K15" s="144" t="s">
        <v>22</v>
      </c>
      <c r="L15" s="142"/>
    </row>
    <row r="16" spans="1:15" ht="15" customHeight="1" x14ac:dyDescent="0.25">
      <c r="A16" s="43"/>
      <c r="B16" s="48"/>
      <c r="C16" s="45"/>
      <c r="D16" s="49"/>
      <c r="E16" s="145" t="s">
        <v>23</v>
      </c>
      <c r="F16" s="145" t="s">
        <v>24</v>
      </c>
      <c r="G16" s="145" t="s">
        <v>25</v>
      </c>
      <c r="H16" s="145"/>
      <c r="I16" s="145" t="s">
        <v>23</v>
      </c>
      <c r="J16" s="145" t="s">
        <v>24</v>
      </c>
      <c r="K16" s="145" t="s">
        <v>25</v>
      </c>
      <c r="L16" s="142"/>
    </row>
    <row r="17" spans="1:15" s="13" customFormat="1" ht="8.1" customHeight="1" x14ac:dyDescent="0.25">
      <c r="A17" s="51"/>
      <c r="B17" s="52"/>
      <c r="C17" s="51"/>
      <c r="D17" s="53"/>
      <c r="E17" s="146"/>
      <c r="F17" s="146"/>
      <c r="G17" s="146"/>
      <c r="H17" s="146"/>
      <c r="I17" s="146"/>
      <c r="J17" s="146"/>
      <c r="K17" s="146"/>
      <c r="L17" s="147"/>
      <c r="M17" s="148"/>
      <c r="N17" s="148"/>
    </row>
    <row r="18" spans="1:15" ht="8.1" customHeight="1" x14ac:dyDescent="0.25">
      <c r="A18" s="13"/>
      <c r="B18" s="14"/>
      <c r="C18" s="14"/>
      <c r="D18" s="15"/>
      <c r="E18" s="149"/>
      <c r="F18" s="149"/>
      <c r="G18" s="149"/>
      <c r="H18" s="149"/>
      <c r="I18" s="149"/>
      <c r="J18" s="149"/>
      <c r="K18" s="149"/>
      <c r="L18" s="148"/>
      <c r="O18" s="16"/>
    </row>
    <row r="19" spans="1:15" ht="15" customHeight="1" x14ac:dyDescent="0.25">
      <c r="A19" s="13"/>
      <c r="B19" s="14" t="s">
        <v>4</v>
      </c>
      <c r="C19" s="17"/>
      <c r="D19" s="18">
        <v>2022</v>
      </c>
      <c r="E19" s="58">
        <f>SUM(E23,E27,E31,E35,E39,E43,E47,E51,E55,E59,E63,E67,E71,E75)</f>
        <v>2190</v>
      </c>
      <c r="F19" s="58">
        <f>SUM(F23,F27,F31,F35,F39,F43,F47,F51,F55,F59,F63,F67,F71,F75)</f>
        <v>2051</v>
      </c>
      <c r="G19" s="58">
        <f t="shared" ref="G19" si="0">SUM(G23,G27,G31,G35,G39,G43,G47,G51,G55,G59,G63,G67,G71,G75)</f>
        <v>139</v>
      </c>
      <c r="H19" s="59"/>
      <c r="I19" s="58">
        <f>SUM(I23,I27,I31,I35,I39,I43,I47,I51,I55,I59,I63,I67,I71,I75)</f>
        <v>429</v>
      </c>
      <c r="J19" s="58">
        <f>SUM(J23,J27,J31,J35,J39,J43,J47,J51,J55,J59,J63,J67,J71,J75)</f>
        <v>405</v>
      </c>
      <c r="K19" s="58">
        <f t="shared" ref="K19" si="1">SUM(K23,K27,K31,K35,K39,K43,K47,K51,K55,K59,K63,K67,K71,K75)</f>
        <v>24</v>
      </c>
      <c r="L19" s="148"/>
    </row>
    <row r="20" spans="1:15" ht="15" customHeight="1" x14ac:dyDescent="0.25">
      <c r="B20" s="19"/>
      <c r="C20" s="19"/>
      <c r="D20" s="18">
        <v>2023</v>
      </c>
      <c r="E20" s="58">
        <f t="shared" ref="E20:G21" si="2">SUM(E24,E28,E32,E36,E40,E44,E48,E52,E56,E60,E64,E68,E72,E76)</f>
        <v>2627</v>
      </c>
      <c r="F20" s="58">
        <f t="shared" si="2"/>
        <v>2489</v>
      </c>
      <c r="G20" s="58">
        <f t="shared" si="2"/>
        <v>138</v>
      </c>
      <c r="H20" s="59"/>
      <c r="I20" s="58">
        <f t="shared" ref="I20:K21" si="3">SUM(I24,I28,I32,I36,I40,I44,I48,I52,I56,I60,I64,I68,I72,I76)</f>
        <v>317</v>
      </c>
      <c r="J20" s="58">
        <f t="shared" si="3"/>
        <v>309</v>
      </c>
      <c r="K20" s="58">
        <f t="shared" si="3"/>
        <v>8</v>
      </c>
    </row>
    <row r="21" spans="1:15" ht="15" customHeight="1" x14ac:dyDescent="0.25">
      <c r="B21" s="19"/>
      <c r="C21" s="19"/>
      <c r="D21" s="18">
        <v>2024</v>
      </c>
      <c r="E21" s="58">
        <f t="shared" si="2"/>
        <v>5354</v>
      </c>
      <c r="F21" s="58">
        <f t="shared" si="2"/>
        <v>5056</v>
      </c>
      <c r="G21" s="58">
        <f t="shared" si="2"/>
        <v>298</v>
      </c>
      <c r="H21" s="59"/>
      <c r="I21" s="58">
        <f t="shared" si="3"/>
        <v>545</v>
      </c>
      <c r="J21" s="58">
        <f t="shared" si="3"/>
        <v>513</v>
      </c>
      <c r="K21" s="58">
        <f t="shared" si="3"/>
        <v>32</v>
      </c>
    </row>
    <row r="22" spans="1:15" ht="8.1" customHeight="1" x14ac:dyDescent="0.25">
      <c r="D22" s="18"/>
      <c r="E22" s="59"/>
      <c r="F22" s="59"/>
      <c r="G22" s="59"/>
      <c r="H22" s="59"/>
      <c r="I22" s="59"/>
      <c r="J22" s="59"/>
      <c r="K22" s="59"/>
    </row>
    <row r="23" spans="1:15" ht="15" customHeight="1" x14ac:dyDescent="0.25">
      <c r="B23" s="2" t="s">
        <v>5</v>
      </c>
      <c r="D23" s="3">
        <v>2022</v>
      </c>
      <c r="E23" s="21">
        <f>SUM(F23:G23)</f>
        <v>268</v>
      </c>
      <c r="F23" s="21">
        <f>SUM(J23,'5.14 (3)'!F24,'5.14 (3)'!J24)</f>
        <v>255</v>
      </c>
      <c r="G23" s="21">
        <f>SUM(K23,'5.14 (3)'!G24,'5.14 (3)'!K24)</f>
        <v>13</v>
      </c>
      <c r="H23" s="60"/>
      <c r="I23" s="21">
        <f>SUM(J23:K23)</f>
        <v>140</v>
      </c>
      <c r="J23" s="21">
        <v>133</v>
      </c>
      <c r="K23" s="21">
        <v>7</v>
      </c>
    </row>
    <row r="24" spans="1:15" ht="15" customHeight="1" x14ac:dyDescent="0.25">
      <c r="D24" s="3">
        <v>2023</v>
      </c>
      <c r="E24" s="21">
        <f t="shared" ref="E24:E25" si="4">SUM(F24:G24)</f>
        <v>330</v>
      </c>
      <c r="F24" s="21">
        <f>SUM(J24,'5.14 (3)'!F25,'5.14 (3)'!J25)</f>
        <v>313</v>
      </c>
      <c r="G24" s="21">
        <f>SUM(K24,'5.14 (3)'!G25,'5.14 (3)'!K25)</f>
        <v>17</v>
      </c>
      <c r="H24" s="60"/>
      <c r="I24" s="21">
        <f t="shared" ref="I24:I25" si="5">SUM(J24:K24)</f>
        <v>63</v>
      </c>
      <c r="J24" s="21">
        <v>61</v>
      </c>
      <c r="K24" s="21">
        <v>2</v>
      </c>
    </row>
    <row r="25" spans="1:15" ht="15" customHeight="1" x14ac:dyDescent="0.25">
      <c r="D25" s="3">
        <v>2024</v>
      </c>
      <c r="E25" s="21">
        <f t="shared" si="4"/>
        <v>961</v>
      </c>
      <c r="F25" s="21">
        <f>SUM(J25,'5.14 (3)'!F26,'5.14 (3)'!J26)</f>
        <v>909</v>
      </c>
      <c r="G25" s="21">
        <f>SUM(K25,'5.14 (3)'!G26,'5.14 (3)'!K26)</f>
        <v>52</v>
      </c>
      <c r="H25" s="60"/>
      <c r="I25" s="21">
        <f t="shared" si="5"/>
        <v>199</v>
      </c>
      <c r="J25" s="21">
        <v>182</v>
      </c>
      <c r="K25" s="21">
        <v>17</v>
      </c>
    </row>
    <row r="26" spans="1:15" ht="8.1" customHeight="1" x14ac:dyDescent="0.25">
      <c r="D26" s="24"/>
      <c r="E26" s="22"/>
      <c r="F26" s="22"/>
      <c r="G26" s="22"/>
      <c r="H26" s="22"/>
      <c r="I26" s="22"/>
      <c r="J26" s="22"/>
      <c r="K26" s="22"/>
    </row>
    <row r="27" spans="1:15" ht="15" customHeight="1" x14ac:dyDescent="0.25">
      <c r="B27" s="2" t="s">
        <v>6</v>
      </c>
      <c r="D27" s="3">
        <v>2022</v>
      </c>
      <c r="E27" s="21">
        <f>SUM(F27:G27)</f>
        <v>206</v>
      </c>
      <c r="F27" s="21">
        <f>SUM(J27,'5.14 (3)'!F28,'5.14 (3)'!J28)</f>
        <v>199</v>
      </c>
      <c r="G27" s="21">
        <f>SUM(K27,'5.14 (3)'!G28,'5.14 (3)'!K28)</f>
        <v>7</v>
      </c>
      <c r="H27" s="60"/>
      <c r="I27" s="21">
        <f>SUM(J27:K27)</f>
        <v>36</v>
      </c>
      <c r="J27" s="21">
        <v>36</v>
      </c>
      <c r="K27" s="60" t="s">
        <v>19</v>
      </c>
    </row>
    <row r="28" spans="1:15" ht="15" customHeight="1" x14ac:dyDescent="0.25">
      <c r="D28" s="3">
        <v>2023</v>
      </c>
      <c r="E28" s="21">
        <f t="shared" ref="E28:E29" si="6">SUM(F28:G28)</f>
        <v>175</v>
      </c>
      <c r="F28" s="21">
        <f>SUM(J28,'5.14 (3)'!F29,'5.14 (3)'!J29)</f>
        <v>172</v>
      </c>
      <c r="G28" s="21">
        <f>SUM(K28,'5.14 (3)'!G29,'5.14 (3)'!K29)</f>
        <v>3</v>
      </c>
      <c r="H28" s="60"/>
      <c r="I28" s="21">
        <f t="shared" ref="I28:I29" si="7">SUM(J28:K28)</f>
        <v>32</v>
      </c>
      <c r="J28" s="21">
        <v>31</v>
      </c>
      <c r="K28" s="21">
        <v>1</v>
      </c>
    </row>
    <row r="29" spans="1:15" ht="15" customHeight="1" x14ac:dyDescent="0.25">
      <c r="D29" s="3">
        <v>2024</v>
      </c>
      <c r="E29" s="21">
        <f t="shared" si="6"/>
        <v>275</v>
      </c>
      <c r="F29" s="21">
        <f>SUM(J29,'5.14 (3)'!F30,'5.14 (3)'!J30)</f>
        <v>265</v>
      </c>
      <c r="G29" s="21">
        <f>SUM(K29,'5.14 (3)'!G30,'5.14 (3)'!K30)</f>
        <v>10</v>
      </c>
      <c r="H29" s="60"/>
      <c r="I29" s="21">
        <f t="shared" si="7"/>
        <v>23</v>
      </c>
      <c r="J29" s="21">
        <v>21</v>
      </c>
      <c r="K29" s="21">
        <v>2</v>
      </c>
    </row>
    <row r="30" spans="1:15" ht="8.1" customHeight="1" x14ac:dyDescent="0.25">
      <c r="D30" s="24"/>
      <c r="E30" s="22"/>
      <c r="F30" s="22"/>
      <c r="G30" s="22"/>
      <c r="H30" s="22"/>
      <c r="I30" s="22"/>
      <c r="J30" s="22"/>
      <c r="K30" s="22"/>
    </row>
    <row r="31" spans="1:15" ht="15" customHeight="1" x14ac:dyDescent="0.25">
      <c r="B31" s="2" t="s">
        <v>7</v>
      </c>
      <c r="D31" s="3">
        <v>2022</v>
      </c>
      <c r="E31" s="21">
        <f>SUM(F31:G31)</f>
        <v>102</v>
      </c>
      <c r="F31" s="21">
        <f>SUM(J31,'5.14 (3)'!F32,'5.14 (3)'!J32)</f>
        <v>93</v>
      </c>
      <c r="G31" s="21">
        <f>SUM(K31,'5.14 (3)'!G32,'5.14 (3)'!K32)</f>
        <v>9</v>
      </c>
      <c r="H31" s="60"/>
      <c r="I31" s="21">
        <f>SUM(J31:K31)</f>
        <v>9</v>
      </c>
      <c r="J31" s="21">
        <v>9</v>
      </c>
      <c r="K31" s="60" t="s">
        <v>19</v>
      </c>
    </row>
    <row r="32" spans="1:15" ht="15" customHeight="1" x14ac:dyDescent="0.25">
      <c r="D32" s="3">
        <v>2023</v>
      </c>
      <c r="E32" s="21">
        <f t="shared" ref="E32:E33" si="8">SUM(F32:G32)</f>
        <v>118</v>
      </c>
      <c r="F32" s="21">
        <f>SUM(J32,'5.14 (3)'!F33,'5.14 (3)'!J33)</f>
        <v>113</v>
      </c>
      <c r="G32" s="21">
        <f>SUM(K32,'5.14 (3)'!G33,'5.14 (3)'!K33)</f>
        <v>5</v>
      </c>
      <c r="H32" s="60"/>
      <c r="I32" s="21">
        <f t="shared" ref="I32:I33" si="9">SUM(J32:K32)</f>
        <v>15</v>
      </c>
      <c r="J32" s="21">
        <v>14</v>
      </c>
      <c r="K32" s="21">
        <v>1</v>
      </c>
    </row>
    <row r="33" spans="1:14" ht="15" customHeight="1" x14ac:dyDescent="0.25">
      <c r="D33" s="3">
        <v>2024</v>
      </c>
      <c r="E33" s="21">
        <f t="shared" si="8"/>
        <v>113</v>
      </c>
      <c r="F33" s="21">
        <f>SUM(J33,'5.14 (3)'!F34,'5.14 (3)'!J34)</f>
        <v>107</v>
      </c>
      <c r="G33" s="21">
        <f>SUM(K33,'5.14 (3)'!G34,'5.14 (3)'!K34)</f>
        <v>6</v>
      </c>
      <c r="H33" s="60"/>
      <c r="I33" s="21">
        <f t="shared" si="9"/>
        <v>10</v>
      </c>
      <c r="J33" s="21">
        <v>8</v>
      </c>
      <c r="K33" s="60">
        <v>2</v>
      </c>
    </row>
    <row r="34" spans="1:14" ht="8.1" customHeight="1" x14ac:dyDescent="0.25">
      <c r="D34" s="24"/>
      <c r="E34" s="22"/>
      <c r="F34" s="22"/>
      <c r="G34" s="22"/>
      <c r="H34" s="22"/>
      <c r="I34" s="22"/>
      <c r="J34" s="22"/>
      <c r="K34" s="22"/>
    </row>
    <row r="35" spans="1:14" ht="15" customHeight="1" x14ac:dyDescent="0.25">
      <c r="B35" s="2" t="s">
        <v>8</v>
      </c>
      <c r="D35" s="3">
        <v>2022</v>
      </c>
      <c r="E35" s="21">
        <f>SUM(F35:G35)</f>
        <v>35</v>
      </c>
      <c r="F35" s="21">
        <f>SUM(J35,'5.14 (3)'!F36,'5.14 (3)'!J36)</f>
        <v>31</v>
      </c>
      <c r="G35" s="21">
        <f>SUM(K35,'5.14 (3)'!G36,'5.14 (3)'!K36)</f>
        <v>4</v>
      </c>
      <c r="H35" s="60"/>
      <c r="I35" s="21">
        <f>SUM(J35:K35)</f>
        <v>7</v>
      </c>
      <c r="J35" s="21">
        <v>6</v>
      </c>
      <c r="K35" s="21">
        <v>1</v>
      </c>
    </row>
    <row r="36" spans="1:14" ht="15" customHeight="1" x14ac:dyDescent="0.25">
      <c r="D36" s="3">
        <v>2023</v>
      </c>
      <c r="E36" s="21">
        <f t="shared" ref="E36:E37" si="10">SUM(F36:G36)</f>
        <v>75</v>
      </c>
      <c r="F36" s="21">
        <f>SUM(J36,'5.14 (3)'!F37,'5.14 (3)'!J37)</f>
        <v>70</v>
      </c>
      <c r="G36" s="21">
        <f>SUM(K36,'5.14 (3)'!G37,'5.14 (3)'!K37)</f>
        <v>5</v>
      </c>
      <c r="H36" s="60"/>
      <c r="I36" s="21">
        <f t="shared" ref="I36:I37" si="11">SUM(J36:K36)</f>
        <v>8</v>
      </c>
      <c r="J36" s="21">
        <v>8</v>
      </c>
      <c r="K36" s="60" t="s">
        <v>19</v>
      </c>
    </row>
    <row r="37" spans="1:14" s="2" customFormat="1" ht="15" customHeight="1" x14ac:dyDescent="0.25">
      <c r="A37" s="1"/>
      <c r="D37" s="3">
        <v>2024</v>
      </c>
      <c r="E37" s="21">
        <f t="shared" si="10"/>
        <v>122</v>
      </c>
      <c r="F37" s="21">
        <f>SUM(J37,'5.14 (3)'!F38,'5.14 (3)'!J38)</f>
        <v>113</v>
      </c>
      <c r="G37" s="21">
        <f>SUM(K37,'5.14 (3)'!G38,'5.14 (3)'!K38)</f>
        <v>9</v>
      </c>
      <c r="H37" s="60"/>
      <c r="I37" s="21">
        <f t="shared" si="11"/>
        <v>19</v>
      </c>
      <c r="J37" s="21">
        <v>19</v>
      </c>
      <c r="K37" s="60" t="s">
        <v>19</v>
      </c>
      <c r="L37" s="20"/>
      <c r="M37" s="20"/>
      <c r="N37" s="150"/>
    </row>
    <row r="38" spans="1:14" ht="8.1" customHeight="1" x14ac:dyDescent="0.25">
      <c r="D38" s="24"/>
      <c r="E38" s="22"/>
      <c r="F38" s="22"/>
      <c r="G38" s="22"/>
      <c r="H38" s="22"/>
      <c r="I38" s="22"/>
      <c r="J38" s="22"/>
      <c r="K38" s="22"/>
    </row>
    <row r="39" spans="1:14" ht="15" customHeight="1" x14ac:dyDescent="0.25">
      <c r="A39" s="2"/>
      <c r="B39" s="2" t="s">
        <v>9</v>
      </c>
      <c r="D39" s="3">
        <v>2022</v>
      </c>
      <c r="E39" s="21">
        <f>SUM(F39:G39)</f>
        <v>98</v>
      </c>
      <c r="F39" s="21">
        <f>SUM(J39,'5.14 (3)'!F40,'5.14 (3)'!J40)</f>
        <v>87</v>
      </c>
      <c r="G39" s="21">
        <f>SUM(K39,'5.14 (3)'!G40,'5.14 (3)'!K40)</f>
        <v>11</v>
      </c>
      <c r="H39" s="60"/>
      <c r="I39" s="21">
        <f>SUM(J39:K39)</f>
        <v>16</v>
      </c>
      <c r="J39" s="21">
        <v>16</v>
      </c>
      <c r="K39" s="60" t="s">
        <v>19</v>
      </c>
    </row>
    <row r="40" spans="1:14" ht="15" customHeight="1" x14ac:dyDescent="0.25">
      <c r="D40" s="3">
        <v>2023</v>
      </c>
      <c r="E40" s="21">
        <f t="shared" ref="E40:E41" si="12">SUM(F40:G40)</f>
        <v>118</v>
      </c>
      <c r="F40" s="21">
        <f>SUM(J40,'5.14 (3)'!F41,'5.14 (3)'!J41)</f>
        <v>108</v>
      </c>
      <c r="G40" s="21">
        <f>SUM(K40,'5.14 (3)'!G41,'5.14 (3)'!K41)</f>
        <v>10</v>
      </c>
      <c r="H40" s="60"/>
      <c r="I40" s="21">
        <f t="shared" ref="I40:I41" si="13">SUM(J40:K40)</f>
        <v>18</v>
      </c>
      <c r="J40" s="21">
        <v>18</v>
      </c>
      <c r="K40" s="60" t="s">
        <v>19</v>
      </c>
    </row>
    <row r="41" spans="1:14" ht="15" customHeight="1" x14ac:dyDescent="0.25">
      <c r="D41" s="3">
        <v>2024</v>
      </c>
      <c r="E41" s="21">
        <f t="shared" si="12"/>
        <v>182</v>
      </c>
      <c r="F41" s="21">
        <f>SUM(J41,'5.14 (3)'!F42,'5.14 (3)'!J42)</f>
        <v>170</v>
      </c>
      <c r="G41" s="21">
        <f>SUM(K41,'5.14 (3)'!G42,'5.14 (3)'!K42)</f>
        <v>12</v>
      </c>
      <c r="H41" s="60"/>
      <c r="I41" s="21">
        <f t="shared" si="13"/>
        <v>23</v>
      </c>
      <c r="J41" s="21">
        <v>21</v>
      </c>
      <c r="K41" s="21">
        <v>2</v>
      </c>
    </row>
    <row r="42" spans="1:14" ht="8.1" customHeight="1" x14ac:dyDescent="0.25">
      <c r="D42" s="24"/>
      <c r="E42" s="22"/>
      <c r="F42" s="22"/>
      <c r="G42" s="22"/>
      <c r="H42" s="22"/>
      <c r="I42" s="22"/>
      <c r="J42" s="22"/>
      <c r="K42" s="22"/>
    </row>
    <row r="43" spans="1:14" ht="15" customHeight="1" x14ac:dyDescent="0.25">
      <c r="B43" s="2" t="s">
        <v>10</v>
      </c>
      <c r="D43" s="3">
        <v>2022</v>
      </c>
      <c r="E43" s="21">
        <f>SUM(F43:G43)</f>
        <v>55</v>
      </c>
      <c r="F43" s="21">
        <f>SUM(J43,'5.14 (3)'!F44,'5.14 (3)'!J44)</f>
        <v>54</v>
      </c>
      <c r="G43" s="21">
        <f>SUM(K43,'5.14 (3)'!G44,'5.14 (3)'!K44)</f>
        <v>1</v>
      </c>
      <c r="H43" s="60"/>
      <c r="I43" s="21">
        <f>SUM(J43:K43)</f>
        <v>14</v>
      </c>
      <c r="J43" s="21">
        <v>14</v>
      </c>
      <c r="K43" s="60" t="s">
        <v>19</v>
      </c>
    </row>
    <row r="44" spans="1:14" ht="15" customHeight="1" x14ac:dyDescent="0.25">
      <c r="D44" s="3">
        <v>2023</v>
      </c>
      <c r="E44" s="21">
        <f t="shared" ref="E44:E45" si="14">SUM(F44:G44)</f>
        <v>100</v>
      </c>
      <c r="F44" s="21">
        <f>SUM(J44,'5.14 (3)'!F45,'5.14 (3)'!J45)</f>
        <v>86</v>
      </c>
      <c r="G44" s="21">
        <f>SUM(K44,'5.14 (3)'!G45,'5.14 (3)'!K45)</f>
        <v>14</v>
      </c>
      <c r="H44" s="60"/>
      <c r="I44" s="21">
        <f t="shared" ref="I44:I45" si="15">SUM(J44:K44)</f>
        <v>5</v>
      </c>
      <c r="J44" s="21">
        <v>5</v>
      </c>
      <c r="K44" s="60" t="s">
        <v>19</v>
      </c>
    </row>
    <row r="45" spans="1:14" ht="15" customHeight="1" x14ac:dyDescent="0.25">
      <c r="D45" s="3">
        <v>2024</v>
      </c>
      <c r="E45" s="21">
        <f t="shared" si="14"/>
        <v>181</v>
      </c>
      <c r="F45" s="21">
        <f>SUM(J45,'5.14 (3)'!F46,'5.14 (3)'!J46)</f>
        <v>171</v>
      </c>
      <c r="G45" s="21">
        <f>SUM(K45,'5.14 (3)'!G46,'5.14 (3)'!K46)</f>
        <v>10</v>
      </c>
      <c r="H45" s="60"/>
      <c r="I45" s="21">
        <f t="shared" si="15"/>
        <v>11</v>
      </c>
      <c r="J45" s="21">
        <v>11</v>
      </c>
      <c r="K45" s="60" t="s">
        <v>19</v>
      </c>
    </row>
    <row r="46" spans="1:14" ht="8.1" customHeight="1" x14ac:dyDescent="0.25">
      <c r="D46" s="24"/>
      <c r="E46" s="22"/>
      <c r="F46" s="22"/>
      <c r="G46" s="22"/>
      <c r="H46" s="22"/>
      <c r="I46" s="22"/>
      <c r="J46" s="22"/>
      <c r="K46" s="22"/>
    </row>
    <row r="47" spans="1:14" ht="15" customHeight="1" x14ac:dyDescent="0.25">
      <c r="B47" s="2" t="s">
        <v>11</v>
      </c>
      <c r="D47" s="3">
        <v>2022</v>
      </c>
      <c r="E47" s="21">
        <f>SUM(F47:G47)</f>
        <v>192</v>
      </c>
      <c r="F47" s="21">
        <f>SUM(J47,'5.14 (3)'!F48,'5.14 (3)'!J48)</f>
        <v>181</v>
      </c>
      <c r="G47" s="21">
        <f>SUM(K47,'5.14 (3)'!G48,'5.14 (3)'!K48)</f>
        <v>11</v>
      </c>
      <c r="H47" s="60"/>
      <c r="I47" s="21">
        <f>SUM(J47:K47)</f>
        <v>29</v>
      </c>
      <c r="J47" s="21">
        <v>24</v>
      </c>
      <c r="K47" s="21">
        <v>5</v>
      </c>
    </row>
    <row r="48" spans="1:14" ht="15" customHeight="1" x14ac:dyDescent="0.25">
      <c r="D48" s="3">
        <v>2023</v>
      </c>
      <c r="E48" s="21">
        <f t="shared" ref="E48:E49" si="16">SUM(F48:G48)</f>
        <v>243</v>
      </c>
      <c r="F48" s="21">
        <f>SUM(J48,'5.14 (3)'!F49,'5.14 (3)'!J49)</f>
        <v>232</v>
      </c>
      <c r="G48" s="21">
        <f>SUM(K48,'5.14 (3)'!G49,'5.14 (3)'!K49)</f>
        <v>11</v>
      </c>
      <c r="H48" s="60"/>
      <c r="I48" s="21">
        <f t="shared" ref="I48:I49" si="17">SUM(J48:K48)</f>
        <v>28</v>
      </c>
      <c r="J48" s="21">
        <v>27</v>
      </c>
      <c r="K48" s="21">
        <v>1</v>
      </c>
    </row>
    <row r="49" spans="2:16" ht="15" customHeight="1" x14ac:dyDescent="0.25">
      <c r="D49" s="3">
        <v>2024</v>
      </c>
      <c r="E49" s="21">
        <f t="shared" si="16"/>
        <v>583</v>
      </c>
      <c r="F49" s="21">
        <f>SUM(J49,'5.14 (3)'!F50,'5.14 (3)'!J50)</f>
        <v>552</v>
      </c>
      <c r="G49" s="21">
        <f>SUM(K49,'5.14 (3)'!G50,'5.14 (3)'!K50)</f>
        <v>31</v>
      </c>
      <c r="H49" s="60"/>
      <c r="I49" s="21">
        <f t="shared" si="17"/>
        <v>56</v>
      </c>
      <c r="J49" s="21">
        <v>51</v>
      </c>
      <c r="K49" s="21">
        <v>5</v>
      </c>
    </row>
    <row r="50" spans="2:16" ht="8.1" customHeight="1" x14ac:dyDescent="0.25">
      <c r="D50" s="24"/>
      <c r="E50" s="22"/>
      <c r="F50" s="22"/>
      <c r="G50" s="22"/>
      <c r="H50" s="22"/>
      <c r="I50" s="22"/>
      <c r="J50" s="22"/>
      <c r="K50" s="22"/>
    </row>
    <row r="51" spans="2:16" ht="15" customHeight="1" x14ac:dyDescent="0.25">
      <c r="B51" s="2" t="s">
        <v>12</v>
      </c>
      <c r="D51" s="3">
        <v>2022</v>
      </c>
      <c r="E51" s="21">
        <f>SUM(F51:G51)</f>
        <v>16</v>
      </c>
      <c r="F51" s="21">
        <f>SUM(J51,'5.14 (3)'!F52,'5.14 (3)'!J52)</f>
        <v>15</v>
      </c>
      <c r="G51" s="21">
        <f>SUM(K51,'5.14 (3)'!G52,'5.14 (3)'!K52)</f>
        <v>1</v>
      </c>
      <c r="H51" s="60"/>
      <c r="I51" s="21">
        <f>SUM(J51:K51)</f>
        <v>1</v>
      </c>
      <c r="J51" s="21">
        <v>1</v>
      </c>
      <c r="K51" s="60" t="s">
        <v>19</v>
      </c>
    </row>
    <row r="52" spans="2:16" ht="15" customHeight="1" x14ac:dyDescent="0.25">
      <c r="D52" s="3">
        <v>2023</v>
      </c>
      <c r="E52" s="21">
        <f t="shared" ref="E52:E53" si="18">SUM(F52:G52)</f>
        <v>35</v>
      </c>
      <c r="F52" s="21">
        <f>SUM(J52,'5.14 (3)'!F53,'5.14 (3)'!J53)</f>
        <v>34</v>
      </c>
      <c r="G52" s="21">
        <f>SUM(K52,'5.14 (3)'!G53,'5.14 (3)'!K53)</f>
        <v>1</v>
      </c>
      <c r="H52" s="60"/>
      <c r="I52" s="21">
        <f t="shared" ref="I52:I53" si="19">SUM(J52:K52)</f>
        <v>2</v>
      </c>
      <c r="J52" s="21">
        <v>2</v>
      </c>
      <c r="K52" s="60" t="s">
        <v>19</v>
      </c>
    </row>
    <row r="53" spans="2:16" ht="15" customHeight="1" x14ac:dyDescent="0.25">
      <c r="D53" s="3">
        <v>2024</v>
      </c>
      <c r="E53" s="21">
        <f t="shared" si="18"/>
        <v>28</v>
      </c>
      <c r="F53" s="21">
        <f>SUM(J53,'5.14 (3)'!F54,'5.14 (3)'!J54)</f>
        <v>28</v>
      </c>
      <c r="G53" s="60" t="s">
        <v>19</v>
      </c>
      <c r="H53" s="60"/>
      <c r="I53" s="21">
        <f t="shared" si="19"/>
        <v>3</v>
      </c>
      <c r="J53" s="21">
        <v>3</v>
      </c>
      <c r="K53" s="60" t="s">
        <v>19</v>
      </c>
    </row>
    <row r="54" spans="2:16" ht="8.1" customHeight="1" x14ac:dyDescent="0.25">
      <c r="D54" s="24"/>
      <c r="E54" s="22"/>
      <c r="F54" s="22"/>
      <c r="G54" s="22"/>
      <c r="H54" s="22"/>
      <c r="I54" s="22"/>
      <c r="J54" s="22"/>
      <c r="K54" s="22"/>
    </row>
    <row r="55" spans="2:16" ht="15" customHeight="1" x14ac:dyDescent="0.25">
      <c r="B55" s="2" t="s">
        <v>13</v>
      </c>
      <c r="D55" s="3">
        <v>2022</v>
      </c>
      <c r="E55" s="21">
        <f>SUM(F55:G55)</f>
        <v>189</v>
      </c>
      <c r="F55" s="21">
        <f>SUM(J55,'5.14 (3)'!F56,'5.14 (3)'!J56)</f>
        <v>175</v>
      </c>
      <c r="G55" s="21">
        <f>SUM(K55,'5.14 (3)'!G56,'5.14 (3)'!K56)</f>
        <v>14</v>
      </c>
      <c r="H55" s="60"/>
      <c r="I55" s="21">
        <f>SUM(J55:K55)</f>
        <v>29</v>
      </c>
      <c r="J55" s="21">
        <v>29</v>
      </c>
      <c r="K55" s="60" t="s">
        <v>19</v>
      </c>
    </row>
    <row r="56" spans="2:16" ht="15" customHeight="1" x14ac:dyDescent="0.25">
      <c r="D56" s="3">
        <v>2023</v>
      </c>
      <c r="E56" s="21">
        <f t="shared" ref="E56:E57" si="20">SUM(F56:G56)</f>
        <v>164</v>
      </c>
      <c r="F56" s="21">
        <f>SUM(J56,'5.14 (3)'!F57,'5.14 (3)'!J57)</f>
        <v>154</v>
      </c>
      <c r="G56" s="21">
        <f>SUM(K56,'5.14 (3)'!G57,'5.14 (3)'!K57)</f>
        <v>10</v>
      </c>
      <c r="H56" s="60"/>
      <c r="I56" s="21">
        <f t="shared" ref="I56:I57" si="21">SUM(J56:K56)</f>
        <v>7</v>
      </c>
      <c r="J56" s="21">
        <v>7</v>
      </c>
      <c r="K56" s="60" t="s">
        <v>19</v>
      </c>
    </row>
    <row r="57" spans="2:16" ht="15" customHeight="1" x14ac:dyDescent="0.25">
      <c r="D57" s="3">
        <v>2024</v>
      </c>
      <c r="E57" s="21">
        <f t="shared" si="20"/>
        <v>310</v>
      </c>
      <c r="F57" s="21">
        <f>SUM(J57,'5.14 (3)'!F58,'5.14 (3)'!J58)</f>
        <v>294</v>
      </c>
      <c r="G57" s="21">
        <f>SUM(K57,'5.14 (3)'!G58,'5.14 (3)'!K58)</f>
        <v>16</v>
      </c>
      <c r="H57" s="60"/>
      <c r="I57" s="21">
        <f t="shared" si="21"/>
        <v>24</v>
      </c>
      <c r="J57" s="21">
        <v>24</v>
      </c>
      <c r="K57" s="60" t="s">
        <v>19</v>
      </c>
    </row>
    <row r="58" spans="2:16" ht="8.1" customHeight="1" x14ac:dyDescent="0.25">
      <c r="D58" s="24"/>
      <c r="E58" s="22"/>
      <c r="F58" s="22"/>
      <c r="G58" s="22"/>
      <c r="H58" s="22"/>
      <c r="I58" s="22"/>
      <c r="J58" s="22"/>
      <c r="K58" s="22"/>
    </row>
    <row r="59" spans="2:16" ht="15" customHeight="1" x14ac:dyDescent="0.25">
      <c r="B59" s="2" t="s">
        <v>14</v>
      </c>
      <c r="D59" s="3">
        <v>2022</v>
      </c>
      <c r="E59" s="21">
        <f>SUM(F59:G59)</f>
        <v>102</v>
      </c>
      <c r="F59" s="21">
        <f>SUM(J59,'5.14 (3)'!F60,'5.14 (3)'!J60)</f>
        <v>99</v>
      </c>
      <c r="G59" s="21">
        <f>SUM(K59,'5.14 (3)'!G60,'5.14 (3)'!K60)</f>
        <v>3</v>
      </c>
      <c r="H59" s="60"/>
      <c r="I59" s="21">
        <f>SUM(J59:K59)</f>
        <v>17</v>
      </c>
      <c r="J59" s="21">
        <v>17</v>
      </c>
      <c r="K59" s="60" t="s">
        <v>19</v>
      </c>
      <c r="N59" s="22"/>
      <c r="O59" s="23"/>
      <c r="P59" s="25"/>
    </row>
    <row r="60" spans="2:16" ht="15" customHeight="1" x14ac:dyDescent="0.25">
      <c r="D60" s="3">
        <v>2023</v>
      </c>
      <c r="E60" s="21">
        <f t="shared" ref="E60:E61" si="22">SUM(F60:G60)</f>
        <v>170</v>
      </c>
      <c r="F60" s="21">
        <f>SUM(J60,'5.14 (3)'!F61,'5.14 (3)'!J61)</f>
        <v>161</v>
      </c>
      <c r="G60" s="21">
        <f>SUM(K60,'5.14 (3)'!G61,'5.14 (3)'!K61)</f>
        <v>9</v>
      </c>
      <c r="H60" s="60"/>
      <c r="I60" s="21">
        <f t="shared" ref="I60:I61" si="23">SUM(J60:K60)</f>
        <v>15</v>
      </c>
      <c r="J60" s="21">
        <v>14</v>
      </c>
      <c r="K60" s="21">
        <v>1</v>
      </c>
      <c r="N60" s="22"/>
      <c r="O60" s="23"/>
      <c r="P60" s="23"/>
    </row>
    <row r="61" spans="2:16" ht="15" customHeight="1" x14ac:dyDescent="0.25">
      <c r="D61" s="3">
        <v>2024</v>
      </c>
      <c r="E61" s="21">
        <f t="shared" si="22"/>
        <v>485</v>
      </c>
      <c r="F61" s="21">
        <f>SUM(J61,'5.14 (3)'!F62,'5.14 (3)'!J62)</f>
        <v>464</v>
      </c>
      <c r="G61" s="21">
        <f>SUM(K61,'5.14 (3)'!G62,'5.14 (3)'!K62)</f>
        <v>21</v>
      </c>
      <c r="H61" s="60"/>
      <c r="I61" s="21">
        <f t="shared" si="23"/>
        <v>9</v>
      </c>
      <c r="J61" s="21">
        <v>8</v>
      </c>
      <c r="K61" s="21">
        <v>1</v>
      </c>
    </row>
    <row r="62" spans="2:16" ht="8.1" customHeight="1" x14ac:dyDescent="0.25">
      <c r="D62" s="24"/>
      <c r="E62" s="22"/>
      <c r="F62" s="22"/>
      <c r="G62" s="22"/>
      <c r="H62" s="22"/>
      <c r="I62" s="22"/>
      <c r="J62" s="22"/>
      <c r="K62" s="22"/>
    </row>
    <row r="63" spans="2:16" ht="15" customHeight="1" x14ac:dyDescent="0.25">
      <c r="B63" s="2" t="s">
        <v>15</v>
      </c>
      <c r="D63" s="3">
        <v>2022</v>
      </c>
      <c r="E63" s="21">
        <f>SUM(F63:G63)</f>
        <v>185</v>
      </c>
      <c r="F63" s="21">
        <f>SUM(J63,'5.14 (3)'!F64,'5.14 (3)'!J64)</f>
        <v>180</v>
      </c>
      <c r="G63" s="21">
        <f>SUM(K63,'5.14 (3)'!G64,'5.14 (3)'!K64)</f>
        <v>5</v>
      </c>
      <c r="H63" s="60"/>
      <c r="I63" s="21">
        <f>SUM(J63:K63)</f>
        <v>24</v>
      </c>
      <c r="J63" s="21">
        <v>23</v>
      </c>
      <c r="K63" s="21">
        <v>1</v>
      </c>
    </row>
    <row r="64" spans="2:16" ht="15" customHeight="1" x14ac:dyDescent="0.25">
      <c r="D64" s="3">
        <v>2023</v>
      </c>
      <c r="E64" s="21">
        <f t="shared" ref="E64:E65" si="24">SUM(F64:G64)</f>
        <v>286</v>
      </c>
      <c r="F64" s="21">
        <f>SUM(J64,'5.14 (3)'!F65,'5.14 (3)'!J65)</f>
        <v>274</v>
      </c>
      <c r="G64" s="21">
        <f>SUM(K64,'5.14 (3)'!G65,'5.14 (3)'!K65)</f>
        <v>12</v>
      </c>
      <c r="H64" s="60"/>
      <c r="I64" s="21">
        <f t="shared" ref="I64:I65" si="25">SUM(J64:K64)</f>
        <v>26</v>
      </c>
      <c r="J64" s="21">
        <v>26</v>
      </c>
      <c r="K64" s="60" t="s">
        <v>19</v>
      </c>
    </row>
    <row r="65" spans="1:14" ht="15" customHeight="1" x14ac:dyDescent="0.25">
      <c r="D65" s="3">
        <v>2024</v>
      </c>
      <c r="E65" s="21">
        <f t="shared" si="24"/>
        <v>518</v>
      </c>
      <c r="F65" s="21">
        <f>SUM(J65,'5.14 (3)'!F66,'5.14 (3)'!J66)</f>
        <v>498</v>
      </c>
      <c r="G65" s="21">
        <f>SUM(K65,'5.14 (3)'!G66,'5.14 (3)'!K66)</f>
        <v>20</v>
      </c>
      <c r="H65" s="60"/>
      <c r="I65" s="21">
        <f t="shared" si="25"/>
        <v>57</v>
      </c>
      <c r="J65" s="21">
        <v>57</v>
      </c>
      <c r="K65" s="60" t="s">
        <v>19</v>
      </c>
    </row>
    <row r="66" spans="1:14" ht="8.1" customHeight="1" x14ac:dyDescent="0.25">
      <c r="D66" s="24"/>
      <c r="E66" s="22"/>
      <c r="F66" s="22"/>
      <c r="G66" s="22"/>
      <c r="H66" s="22"/>
      <c r="I66" s="22"/>
      <c r="J66" s="22"/>
      <c r="K66" s="22"/>
    </row>
    <row r="67" spans="1:14" ht="15" customHeight="1" x14ac:dyDescent="0.25">
      <c r="B67" s="2" t="s">
        <v>16</v>
      </c>
      <c r="D67" s="3">
        <v>2022</v>
      </c>
      <c r="E67" s="21">
        <f>SUM(F67:G67)</f>
        <v>403</v>
      </c>
      <c r="F67" s="21">
        <f>SUM(J67,'5.14 (3)'!F68,'5.14 (3)'!J68)</f>
        <v>368</v>
      </c>
      <c r="G67" s="21">
        <f>SUM(K67,'5.14 (3)'!G68,'5.14 (3)'!K68)</f>
        <v>35</v>
      </c>
      <c r="H67" s="60"/>
      <c r="I67" s="21">
        <f>SUM(J67:K67)</f>
        <v>62</v>
      </c>
      <c r="J67" s="21">
        <v>57</v>
      </c>
      <c r="K67" s="21">
        <v>5</v>
      </c>
    </row>
    <row r="68" spans="1:14" ht="15" customHeight="1" x14ac:dyDescent="0.25">
      <c r="D68" s="3">
        <v>2023</v>
      </c>
      <c r="E68" s="21">
        <f t="shared" ref="E68:E69" si="26">SUM(F68:G68)</f>
        <v>513</v>
      </c>
      <c r="F68" s="21">
        <f>SUM(J68,'5.14 (3)'!F69,'5.14 (3)'!J69)</f>
        <v>487</v>
      </c>
      <c r="G68" s="21">
        <f>SUM(K68,'5.14 (3)'!G69,'5.14 (3)'!K69)</f>
        <v>26</v>
      </c>
      <c r="H68" s="60"/>
      <c r="I68" s="21">
        <f t="shared" ref="I68:I69" si="27">SUM(J68:K68)</f>
        <v>64</v>
      </c>
      <c r="J68" s="21">
        <v>62</v>
      </c>
      <c r="K68" s="21">
        <v>2</v>
      </c>
    </row>
    <row r="69" spans="1:14" ht="15" customHeight="1" x14ac:dyDescent="0.25">
      <c r="D69" s="3">
        <v>2024</v>
      </c>
      <c r="E69" s="21">
        <f t="shared" si="26"/>
        <v>1004</v>
      </c>
      <c r="F69" s="21">
        <f>SUM(J69,'5.14 (3)'!F70,'5.14 (3)'!J70)</f>
        <v>945</v>
      </c>
      <c r="G69" s="21">
        <f>SUM(K69,'5.14 (3)'!G70,'5.14 (3)'!K70)</f>
        <v>59</v>
      </c>
      <c r="H69" s="60"/>
      <c r="I69" s="21">
        <f t="shared" si="27"/>
        <v>83</v>
      </c>
      <c r="J69" s="21">
        <v>82</v>
      </c>
      <c r="K69" s="21">
        <v>1</v>
      </c>
    </row>
    <row r="70" spans="1:14" ht="8.1" customHeight="1" x14ac:dyDescent="0.25">
      <c r="D70" s="24"/>
      <c r="E70" s="22"/>
      <c r="F70" s="22"/>
      <c r="G70" s="22"/>
      <c r="H70" s="22"/>
      <c r="I70" s="22"/>
      <c r="J70" s="22"/>
      <c r="K70" s="22"/>
    </row>
    <row r="71" spans="1:14" ht="15" customHeight="1" x14ac:dyDescent="0.25">
      <c r="B71" s="2" t="s">
        <v>17</v>
      </c>
      <c r="D71" s="3">
        <v>2022</v>
      </c>
      <c r="E71" s="21">
        <f>SUM(F71:G71)</f>
        <v>96</v>
      </c>
      <c r="F71" s="21">
        <f>SUM(J71,'5.14 (3)'!F72,'5.14 (3)'!J72)</f>
        <v>94</v>
      </c>
      <c r="G71" s="21">
        <f>SUM(K71,'5.14 (3)'!G72,'5.14 (3)'!K72)</f>
        <v>2</v>
      </c>
      <c r="H71" s="60"/>
      <c r="I71" s="21">
        <f>SUM(J71:K71)</f>
        <v>16</v>
      </c>
      <c r="J71" s="21">
        <v>16</v>
      </c>
      <c r="K71" s="60" t="s">
        <v>19</v>
      </c>
    </row>
    <row r="72" spans="1:14" ht="15" customHeight="1" x14ac:dyDescent="0.25">
      <c r="D72" s="3">
        <v>2023</v>
      </c>
      <c r="E72" s="21">
        <f t="shared" ref="E72:E73" si="28">SUM(F72:G72)</f>
        <v>59</v>
      </c>
      <c r="F72" s="21">
        <f>SUM(J72,'5.14 (3)'!F73,'5.14 (3)'!J73)</f>
        <v>59</v>
      </c>
      <c r="G72" s="60" t="s">
        <v>19</v>
      </c>
      <c r="H72" s="60"/>
      <c r="I72" s="21">
        <f t="shared" ref="I72:I73" si="29">SUM(J72:K72)</f>
        <v>3</v>
      </c>
      <c r="J72" s="21">
        <v>3</v>
      </c>
      <c r="K72" s="60" t="s">
        <v>19</v>
      </c>
    </row>
    <row r="73" spans="1:14" ht="15" customHeight="1" x14ac:dyDescent="0.25">
      <c r="D73" s="3">
        <v>2024</v>
      </c>
      <c r="E73" s="21">
        <f t="shared" si="28"/>
        <v>161</v>
      </c>
      <c r="F73" s="21">
        <f>SUM(J73,'5.14 (3)'!F74,'5.14 (3)'!J74)</f>
        <v>156</v>
      </c>
      <c r="G73" s="21">
        <f>SUM(K73,'5.14 (3)'!G74,'5.14 (3)'!K74)</f>
        <v>5</v>
      </c>
      <c r="H73" s="60"/>
      <c r="I73" s="21">
        <f t="shared" si="29"/>
        <v>7</v>
      </c>
      <c r="J73" s="21">
        <v>7</v>
      </c>
      <c r="K73" s="60" t="s">
        <v>19</v>
      </c>
    </row>
    <row r="74" spans="1:14" ht="8.1" customHeight="1" x14ac:dyDescent="0.25">
      <c r="D74" s="24"/>
      <c r="E74" s="22"/>
      <c r="F74" s="22"/>
      <c r="G74" s="22"/>
      <c r="H74" s="22"/>
      <c r="I74" s="22"/>
      <c r="J74" s="22"/>
      <c r="K74" s="22"/>
    </row>
    <row r="75" spans="1:14" ht="15" customHeight="1" x14ac:dyDescent="0.25">
      <c r="B75" s="2" t="s">
        <v>146</v>
      </c>
      <c r="D75" s="3">
        <v>2022</v>
      </c>
      <c r="E75" s="21">
        <f>SUM(F75:G75)</f>
        <v>243</v>
      </c>
      <c r="F75" s="21">
        <f>SUM(J75,'5.14 (3)'!F76,'5.14 (3)'!J76)</f>
        <v>220</v>
      </c>
      <c r="G75" s="21">
        <f>SUM(K75,'5.14 (3)'!G76,'5.14 (3)'!K76)</f>
        <v>23</v>
      </c>
      <c r="H75" s="60"/>
      <c r="I75" s="21">
        <f>SUM(J75:K75)</f>
        <v>29</v>
      </c>
      <c r="J75" s="21">
        <v>24</v>
      </c>
      <c r="K75" s="21">
        <v>5</v>
      </c>
    </row>
    <row r="76" spans="1:14" ht="15" customHeight="1" x14ac:dyDescent="0.25">
      <c r="D76" s="3">
        <v>2023</v>
      </c>
      <c r="E76" s="21">
        <f t="shared" ref="E76:E77" si="30">SUM(F76:G76)</f>
        <v>241</v>
      </c>
      <c r="F76" s="21">
        <f>SUM(J76,'5.14 (3)'!F77,'5.14 (3)'!J77)</f>
        <v>226</v>
      </c>
      <c r="G76" s="21">
        <f>SUM(K76,'5.14 (3)'!G77,'5.14 (3)'!K77)</f>
        <v>15</v>
      </c>
      <c r="H76" s="60"/>
      <c r="I76" s="21">
        <f t="shared" ref="I76:I77" si="31">SUM(J76:K76)</f>
        <v>31</v>
      </c>
      <c r="J76" s="21">
        <v>31</v>
      </c>
      <c r="K76" s="60" t="s">
        <v>19</v>
      </c>
    </row>
    <row r="77" spans="1:14" ht="15" customHeight="1" x14ac:dyDescent="0.25">
      <c r="A77" s="13"/>
      <c r="B77" s="26"/>
      <c r="C77" s="26"/>
      <c r="D77" s="3">
        <v>2024</v>
      </c>
      <c r="E77" s="21">
        <f t="shared" si="30"/>
        <v>431</v>
      </c>
      <c r="F77" s="21">
        <f>SUM(J77,'5.14 (3)'!F78,'5.14 (3)'!J78)</f>
        <v>384</v>
      </c>
      <c r="G77" s="21">
        <f>SUM(K77,'5.14 (3)'!G78,'5.14 (3)'!K78)</f>
        <v>47</v>
      </c>
      <c r="H77" s="60"/>
      <c r="I77" s="21">
        <f t="shared" si="31"/>
        <v>21</v>
      </c>
      <c r="J77" s="21">
        <v>19</v>
      </c>
      <c r="K77" s="21">
        <v>2</v>
      </c>
      <c r="L77" s="148"/>
    </row>
    <row r="78" spans="1:14" ht="8.1" customHeight="1" thickBot="1" x14ac:dyDescent="0.3">
      <c r="A78" s="27"/>
      <c r="B78" s="28"/>
      <c r="C78" s="28"/>
      <c r="D78" s="29"/>
      <c r="E78" s="79"/>
      <c r="F78" s="79"/>
      <c r="G78" s="79"/>
      <c r="H78" s="79"/>
      <c r="I78" s="79"/>
      <c r="J78" s="79"/>
      <c r="K78" s="79"/>
      <c r="L78" s="151"/>
    </row>
    <row r="79" spans="1:14" s="34" customFormat="1" x14ac:dyDescent="0.25">
      <c r="A79" s="30"/>
      <c r="B79" s="31"/>
      <c r="C79" s="31"/>
      <c r="D79" s="32"/>
      <c r="E79" s="152"/>
      <c r="F79" s="152"/>
      <c r="G79" s="152"/>
      <c r="H79" s="152"/>
      <c r="I79" s="152"/>
      <c r="J79" s="152"/>
      <c r="K79" s="152"/>
      <c r="L79" s="153" t="s">
        <v>28</v>
      </c>
      <c r="M79" s="154"/>
      <c r="N79" s="154"/>
    </row>
    <row r="80" spans="1:14" s="30" customFormat="1" x14ac:dyDescent="0.25">
      <c r="A80" s="31" t="s">
        <v>147</v>
      </c>
      <c r="B80" s="31"/>
      <c r="C80" s="31"/>
      <c r="D80" s="32"/>
      <c r="E80" s="152"/>
      <c r="F80" s="152"/>
      <c r="G80" s="152"/>
      <c r="H80" s="152"/>
      <c r="I80" s="152"/>
      <c r="J80" s="152"/>
      <c r="K80" s="152"/>
      <c r="L80" s="155" t="s">
        <v>29</v>
      </c>
      <c r="M80" s="156"/>
      <c r="N80" s="156"/>
    </row>
    <row r="81" spans="1:1" x14ac:dyDescent="0.25">
      <c r="A81" s="31" t="s">
        <v>148</v>
      </c>
    </row>
    <row r="82" spans="1:1" x14ac:dyDescent="0.25">
      <c r="A82" s="31" t="s">
        <v>149</v>
      </c>
    </row>
  </sheetData>
  <mergeCells count="5">
    <mergeCell ref="E14:G14"/>
    <mergeCell ref="I14:K14"/>
    <mergeCell ref="E13:G13"/>
    <mergeCell ref="I13:K13"/>
    <mergeCell ref="E12:K12"/>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94B4-66BE-47A8-A730-EC0EB890EA21}">
  <sheetPr codeName="Sheet31"/>
  <dimension ref="A1:P83"/>
  <sheetViews>
    <sheetView showGridLines="0" view="pageBreakPreview" zoomScaleNormal="90" zoomScaleSheetLayoutView="100" workbookViewId="0">
      <selection activeCell="E24" sqref="E24"/>
    </sheetView>
  </sheetViews>
  <sheetFormatPr defaultColWidth="9.140625" defaultRowHeight="13.5" x14ac:dyDescent="0.25"/>
  <cols>
    <col min="1" max="1" width="1.7109375" style="1" customWidth="1"/>
    <col min="2" max="2" width="11.710937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s="7" customFormat="1" ht="15" customHeight="1" x14ac:dyDescent="0.25">
      <c r="B9" s="8" t="s">
        <v>244</v>
      </c>
      <c r="C9" s="9" t="s">
        <v>287</v>
      </c>
      <c r="D9" s="10"/>
      <c r="E9" s="134"/>
      <c r="F9" s="134"/>
      <c r="G9" s="134"/>
      <c r="H9" s="134"/>
      <c r="I9" s="134"/>
      <c r="J9" s="134"/>
      <c r="K9" s="134"/>
      <c r="L9" s="135"/>
      <c r="M9" s="136"/>
      <c r="N9" s="136"/>
    </row>
    <row r="10" spans="1:15" s="11" customFormat="1" ht="16.5" customHeight="1" x14ac:dyDescent="0.25">
      <c r="B10" s="12" t="s">
        <v>245</v>
      </c>
      <c r="C10" s="11" t="s">
        <v>288</v>
      </c>
      <c r="D10" s="39"/>
      <c r="E10" s="137"/>
      <c r="F10" s="137"/>
      <c r="G10" s="137"/>
      <c r="H10" s="137"/>
      <c r="I10" s="137"/>
      <c r="J10" s="137"/>
      <c r="K10" s="137"/>
      <c r="L10" s="138"/>
      <c r="M10" s="138"/>
      <c r="N10" s="138"/>
    </row>
    <row r="11" spans="1:15" ht="8.1" customHeight="1" thickBot="1" x14ac:dyDescent="0.3"/>
    <row r="12" spans="1:15" ht="4.5" customHeight="1" thickTop="1" x14ac:dyDescent="0.25">
      <c r="A12" s="40"/>
      <c r="B12" s="41"/>
      <c r="C12" s="41"/>
      <c r="D12" s="42"/>
      <c r="E12" s="139"/>
      <c r="F12" s="139"/>
      <c r="G12" s="139"/>
      <c r="H12" s="139"/>
      <c r="I12" s="139"/>
      <c r="J12" s="139"/>
      <c r="K12" s="139"/>
      <c r="L12" s="140"/>
    </row>
    <row r="13" spans="1:15" ht="15" customHeight="1" x14ac:dyDescent="0.25">
      <c r="A13" s="43"/>
      <c r="B13" s="44" t="s">
        <v>0</v>
      </c>
      <c r="C13" s="45"/>
      <c r="D13" s="81" t="s">
        <v>1</v>
      </c>
      <c r="E13" s="196" t="s">
        <v>167</v>
      </c>
      <c r="F13" s="196"/>
      <c r="G13" s="196"/>
      <c r="H13" s="196"/>
      <c r="I13" s="196"/>
      <c r="J13" s="196"/>
      <c r="K13" s="196"/>
      <c r="L13" s="142"/>
    </row>
    <row r="14" spans="1:15" ht="15" customHeight="1" x14ac:dyDescent="0.25">
      <c r="A14" s="43"/>
      <c r="B14" s="48" t="s">
        <v>2</v>
      </c>
      <c r="C14" s="45"/>
      <c r="D14" s="49" t="s">
        <v>3</v>
      </c>
      <c r="E14" s="189" t="s">
        <v>82</v>
      </c>
      <c r="F14" s="189"/>
      <c r="G14" s="189"/>
      <c r="H14" s="141"/>
      <c r="I14" s="189" t="s">
        <v>83</v>
      </c>
      <c r="J14" s="189"/>
      <c r="K14" s="189"/>
      <c r="L14" s="142"/>
    </row>
    <row r="15" spans="1:15" ht="15" customHeight="1" x14ac:dyDescent="0.25">
      <c r="A15" s="43"/>
      <c r="B15" s="48"/>
      <c r="C15" s="45"/>
      <c r="D15" s="49"/>
      <c r="E15" s="186" t="s">
        <v>84</v>
      </c>
      <c r="F15" s="186"/>
      <c r="G15" s="186"/>
      <c r="H15" s="143"/>
      <c r="I15" s="186" t="s">
        <v>85</v>
      </c>
      <c r="J15" s="186"/>
      <c r="K15" s="186"/>
      <c r="L15" s="142"/>
    </row>
    <row r="16" spans="1:15" ht="15" customHeight="1" x14ac:dyDescent="0.25">
      <c r="A16" s="43"/>
      <c r="B16" s="48"/>
      <c r="C16" s="45"/>
      <c r="D16" s="49"/>
      <c r="E16" s="144" t="s">
        <v>20</v>
      </c>
      <c r="F16" s="144" t="s">
        <v>21</v>
      </c>
      <c r="G16" s="144" t="s">
        <v>22</v>
      </c>
      <c r="H16" s="144"/>
      <c r="I16" s="144" t="s">
        <v>20</v>
      </c>
      <c r="J16" s="144" t="s">
        <v>21</v>
      </c>
      <c r="K16" s="144" t="s">
        <v>22</v>
      </c>
      <c r="L16" s="142"/>
    </row>
    <row r="17" spans="1:15" ht="15" customHeight="1" x14ac:dyDescent="0.25">
      <c r="A17" s="43"/>
      <c r="B17" s="48"/>
      <c r="C17" s="45"/>
      <c r="D17" s="49"/>
      <c r="E17" s="145" t="s">
        <v>23</v>
      </c>
      <c r="F17" s="145" t="s">
        <v>24</v>
      </c>
      <c r="G17" s="145" t="s">
        <v>25</v>
      </c>
      <c r="H17" s="145"/>
      <c r="I17" s="145" t="s">
        <v>23</v>
      </c>
      <c r="J17" s="145" t="s">
        <v>24</v>
      </c>
      <c r="K17" s="145" t="s">
        <v>25</v>
      </c>
      <c r="L17" s="142"/>
    </row>
    <row r="18" spans="1:15" s="13" customFormat="1" ht="8.1" customHeight="1" x14ac:dyDescent="0.25">
      <c r="A18" s="51"/>
      <c r="B18" s="52"/>
      <c r="C18" s="51"/>
      <c r="D18" s="53"/>
      <c r="E18" s="146"/>
      <c r="F18" s="146"/>
      <c r="G18" s="146"/>
      <c r="H18" s="146"/>
      <c r="I18" s="146"/>
      <c r="J18" s="146"/>
      <c r="K18" s="146"/>
      <c r="L18" s="147"/>
      <c r="M18" s="148"/>
      <c r="N18" s="148"/>
    </row>
    <row r="19" spans="1:15" ht="8.1" customHeight="1" x14ac:dyDescent="0.25">
      <c r="A19" s="13"/>
      <c r="B19" s="14"/>
      <c r="C19" s="14"/>
      <c r="D19" s="15"/>
      <c r="E19" s="149"/>
      <c r="F19" s="149"/>
      <c r="G19" s="149"/>
      <c r="H19" s="149"/>
      <c r="I19" s="149"/>
      <c r="J19" s="149"/>
      <c r="K19" s="149"/>
      <c r="L19" s="148"/>
      <c r="O19" s="16"/>
    </row>
    <row r="20" spans="1:15" ht="15" customHeight="1" x14ac:dyDescent="0.25">
      <c r="A20" s="13"/>
      <c r="B20" s="14" t="s">
        <v>4</v>
      </c>
      <c r="C20" s="17"/>
      <c r="D20" s="18">
        <v>2022</v>
      </c>
      <c r="E20" s="58">
        <f>SUM(E24,E28,E32,E36,E40,E44,E48,E52,E56,E60,E64,E68,E72,E76)</f>
        <v>6</v>
      </c>
      <c r="F20" s="58">
        <f>SUM(F24,F28,F32,F36,F40,F44,F48,F52,F56,F60,F64,F68,F72,F76)</f>
        <v>6</v>
      </c>
      <c r="G20" s="60" t="s">
        <v>19</v>
      </c>
      <c r="H20" s="59"/>
      <c r="I20" s="58">
        <f>SUM(I24,I28,I32,I36,I40,I44,I48,I52,I56,I60,I64,I68,I72,I76)</f>
        <v>1755</v>
      </c>
      <c r="J20" s="58">
        <f>SUM(J24,J28,J32,J36,J40,J44,J48,J52,J56,J60,J64,J68,J72,J76)</f>
        <v>1640</v>
      </c>
      <c r="K20" s="58">
        <f t="shared" ref="K20" si="0">SUM(K24,K28,K32,K36,K40,K44,K48,K52,K56,K60,K64,K68,K72,K76)</f>
        <v>115</v>
      </c>
      <c r="L20" s="148"/>
    </row>
    <row r="21" spans="1:15" ht="15" customHeight="1" x14ac:dyDescent="0.25">
      <c r="B21" s="19"/>
      <c r="C21" s="19"/>
      <c r="D21" s="18">
        <v>2023</v>
      </c>
      <c r="E21" s="58">
        <f t="shared" ref="E21:G22" si="1">SUM(E25,E29,E33,E37,E41,E45,E49,E53,E57,E61,E65,E69,E73,E77)</f>
        <v>315</v>
      </c>
      <c r="F21" s="58">
        <f t="shared" si="1"/>
        <v>299</v>
      </c>
      <c r="G21" s="58">
        <f t="shared" si="1"/>
        <v>16</v>
      </c>
      <c r="H21" s="59"/>
      <c r="I21" s="58">
        <f t="shared" ref="I21:K22" si="2">SUM(I25,I29,I33,I37,I41,I45,I49,I53,I57,I61,I65,I69,I73,I77)</f>
        <v>1995</v>
      </c>
      <c r="J21" s="58">
        <f t="shared" si="2"/>
        <v>1881</v>
      </c>
      <c r="K21" s="58">
        <f t="shared" si="2"/>
        <v>114</v>
      </c>
    </row>
    <row r="22" spans="1:15" ht="15" customHeight="1" x14ac:dyDescent="0.25">
      <c r="B22" s="19"/>
      <c r="C22" s="19"/>
      <c r="D22" s="18">
        <v>2024</v>
      </c>
      <c r="E22" s="58">
        <f t="shared" si="1"/>
        <v>1658</v>
      </c>
      <c r="F22" s="58">
        <f t="shared" si="1"/>
        <v>1626</v>
      </c>
      <c r="G22" s="58">
        <f t="shared" si="1"/>
        <v>32</v>
      </c>
      <c r="H22" s="59"/>
      <c r="I22" s="58">
        <f t="shared" si="2"/>
        <v>3151</v>
      </c>
      <c r="J22" s="58">
        <f t="shared" si="2"/>
        <v>2917</v>
      </c>
      <c r="K22" s="58">
        <f t="shared" si="2"/>
        <v>234</v>
      </c>
    </row>
    <row r="23" spans="1:15" ht="8.1" customHeight="1" x14ac:dyDescent="0.25">
      <c r="D23" s="18"/>
      <c r="E23" s="59"/>
      <c r="F23" s="59"/>
      <c r="G23" s="59"/>
      <c r="H23" s="59"/>
      <c r="I23" s="59"/>
      <c r="J23" s="59"/>
      <c r="K23" s="59"/>
    </row>
    <row r="24" spans="1:15" ht="15" customHeight="1" x14ac:dyDescent="0.25">
      <c r="B24" s="2" t="s">
        <v>5</v>
      </c>
      <c r="D24" s="3">
        <v>2022</v>
      </c>
      <c r="E24" s="60" t="s">
        <v>19</v>
      </c>
      <c r="F24" s="60" t="s">
        <v>19</v>
      </c>
      <c r="G24" s="60" t="s">
        <v>19</v>
      </c>
      <c r="H24" s="60"/>
      <c r="I24" s="21">
        <f>SUM(J24:K24)</f>
        <v>128</v>
      </c>
      <c r="J24" s="21">
        <v>122</v>
      </c>
      <c r="K24" s="21">
        <v>6</v>
      </c>
    </row>
    <row r="25" spans="1:15" ht="15" customHeight="1" x14ac:dyDescent="0.25">
      <c r="D25" s="3">
        <v>2023</v>
      </c>
      <c r="E25" s="21">
        <f t="shared" ref="E25:E26" si="3">SUM(F25:G25)</f>
        <v>52</v>
      </c>
      <c r="F25" s="21">
        <v>49</v>
      </c>
      <c r="G25" s="21">
        <v>3</v>
      </c>
      <c r="H25" s="60"/>
      <c r="I25" s="21">
        <f t="shared" ref="I25:I26" si="4">SUM(J25:K25)</f>
        <v>215</v>
      </c>
      <c r="J25" s="21">
        <v>203</v>
      </c>
      <c r="K25" s="21">
        <v>12</v>
      </c>
    </row>
    <row r="26" spans="1:15" ht="15" customHeight="1" x14ac:dyDescent="0.25">
      <c r="D26" s="3">
        <v>2024</v>
      </c>
      <c r="E26" s="21">
        <f t="shared" si="3"/>
        <v>271</v>
      </c>
      <c r="F26" s="21">
        <v>267</v>
      </c>
      <c r="G26" s="21">
        <v>4</v>
      </c>
      <c r="H26" s="60"/>
      <c r="I26" s="21">
        <f t="shared" si="4"/>
        <v>491</v>
      </c>
      <c r="J26" s="21">
        <v>460</v>
      </c>
      <c r="K26" s="21">
        <v>31</v>
      </c>
    </row>
    <row r="27" spans="1:15" ht="8.1" customHeight="1" x14ac:dyDescent="0.25">
      <c r="D27" s="24"/>
      <c r="E27" s="22"/>
      <c r="F27" s="22"/>
      <c r="G27" s="22"/>
      <c r="H27" s="22"/>
      <c r="I27" s="22"/>
      <c r="J27" s="22"/>
      <c r="K27" s="22"/>
    </row>
    <row r="28" spans="1:15" ht="15" customHeight="1" x14ac:dyDescent="0.25">
      <c r="B28" s="2" t="s">
        <v>6</v>
      </c>
      <c r="D28" s="3">
        <v>2022</v>
      </c>
      <c r="E28" s="60" t="s">
        <v>19</v>
      </c>
      <c r="F28" s="60" t="s">
        <v>19</v>
      </c>
      <c r="G28" s="60" t="s">
        <v>19</v>
      </c>
      <c r="H28" s="60"/>
      <c r="I28" s="21">
        <f>SUM(J28:K28)</f>
        <v>170</v>
      </c>
      <c r="J28" s="21">
        <v>163</v>
      </c>
      <c r="K28" s="21">
        <v>7</v>
      </c>
    </row>
    <row r="29" spans="1:15" ht="15" customHeight="1" x14ac:dyDescent="0.25">
      <c r="D29" s="3">
        <v>2023</v>
      </c>
      <c r="E29" s="21">
        <f t="shared" ref="E29:E30" si="5">SUM(F29:G29)</f>
        <v>13</v>
      </c>
      <c r="F29" s="21">
        <v>13</v>
      </c>
      <c r="G29" s="60" t="s">
        <v>19</v>
      </c>
      <c r="H29" s="60"/>
      <c r="I29" s="21">
        <f t="shared" ref="I29:I30" si="6">SUM(J29:K29)</f>
        <v>130</v>
      </c>
      <c r="J29" s="21">
        <v>128</v>
      </c>
      <c r="K29" s="21">
        <v>2</v>
      </c>
    </row>
    <row r="30" spans="1:15" ht="15" customHeight="1" x14ac:dyDescent="0.25">
      <c r="D30" s="3">
        <v>2024</v>
      </c>
      <c r="E30" s="21">
        <f t="shared" si="5"/>
        <v>54</v>
      </c>
      <c r="F30" s="21">
        <v>54</v>
      </c>
      <c r="G30" s="60" t="s">
        <v>19</v>
      </c>
      <c r="H30" s="60"/>
      <c r="I30" s="21">
        <f t="shared" si="6"/>
        <v>198</v>
      </c>
      <c r="J30" s="21">
        <v>190</v>
      </c>
      <c r="K30" s="21">
        <v>8</v>
      </c>
    </row>
    <row r="31" spans="1:15" ht="8.1" customHeight="1" x14ac:dyDescent="0.25">
      <c r="D31" s="24"/>
      <c r="E31" s="22"/>
      <c r="F31" s="22"/>
      <c r="G31" s="22"/>
      <c r="H31" s="22"/>
      <c r="I31" s="22"/>
      <c r="J31" s="22"/>
      <c r="K31" s="22"/>
    </row>
    <row r="32" spans="1:15" ht="15" customHeight="1" x14ac:dyDescent="0.25">
      <c r="B32" s="2" t="s">
        <v>7</v>
      </c>
      <c r="D32" s="3">
        <v>2022</v>
      </c>
      <c r="E32" s="60" t="s">
        <v>19</v>
      </c>
      <c r="F32" s="60" t="s">
        <v>19</v>
      </c>
      <c r="G32" s="60" t="s">
        <v>19</v>
      </c>
      <c r="H32" s="60"/>
      <c r="I32" s="21">
        <f>SUM(J32:K32)</f>
        <v>93</v>
      </c>
      <c r="J32" s="21">
        <v>84</v>
      </c>
      <c r="K32" s="21">
        <v>9</v>
      </c>
    </row>
    <row r="33" spans="1:14" ht="15" customHeight="1" x14ac:dyDescent="0.25">
      <c r="D33" s="3">
        <v>2023</v>
      </c>
      <c r="E33" s="21">
        <f t="shared" ref="E33:E34" si="7">SUM(F33:G33)</f>
        <v>11</v>
      </c>
      <c r="F33" s="21">
        <v>10</v>
      </c>
      <c r="G33" s="21">
        <v>1</v>
      </c>
      <c r="H33" s="60"/>
      <c r="I33" s="21">
        <f t="shared" ref="I33:I34" si="8">SUM(J33:K33)</f>
        <v>92</v>
      </c>
      <c r="J33" s="21">
        <v>89</v>
      </c>
      <c r="K33" s="21">
        <v>3</v>
      </c>
    </row>
    <row r="34" spans="1:14" ht="15" customHeight="1" x14ac:dyDescent="0.25">
      <c r="D34" s="3">
        <v>2024</v>
      </c>
      <c r="E34" s="21">
        <f t="shared" si="7"/>
        <v>13</v>
      </c>
      <c r="F34" s="21">
        <v>13</v>
      </c>
      <c r="G34" s="60" t="s">
        <v>19</v>
      </c>
      <c r="H34" s="60"/>
      <c r="I34" s="21">
        <f t="shared" si="8"/>
        <v>90</v>
      </c>
      <c r="J34" s="21">
        <v>86</v>
      </c>
      <c r="K34" s="60">
        <v>4</v>
      </c>
    </row>
    <row r="35" spans="1:14" ht="8.1" customHeight="1" x14ac:dyDescent="0.25">
      <c r="D35" s="24"/>
      <c r="E35" s="22"/>
      <c r="F35" s="22"/>
      <c r="G35" s="22"/>
      <c r="H35" s="22"/>
      <c r="I35" s="22"/>
      <c r="J35" s="22"/>
      <c r="K35" s="22"/>
    </row>
    <row r="36" spans="1:14" ht="15" customHeight="1" x14ac:dyDescent="0.25">
      <c r="B36" s="2" t="s">
        <v>8</v>
      </c>
      <c r="D36" s="3">
        <v>2022</v>
      </c>
      <c r="E36" s="60" t="s">
        <v>19</v>
      </c>
      <c r="F36" s="60" t="s">
        <v>19</v>
      </c>
      <c r="G36" s="60" t="s">
        <v>19</v>
      </c>
      <c r="H36" s="60"/>
      <c r="I36" s="21">
        <f>SUM(J36:K36)</f>
        <v>28</v>
      </c>
      <c r="J36" s="21">
        <v>25</v>
      </c>
      <c r="K36" s="21">
        <v>3</v>
      </c>
    </row>
    <row r="37" spans="1:14" ht="15" customHeight="1" x14ac:dyDescent="0.25">
      <c r="D37" s="3">
        <v>2023</v>
      </c>
      <c r="E37" s="21">
        <f t="shared" ref="E37:E38" si="9">SUM(F37:G37)</f>
        <v>10</v>
      </c>
      <c r="F37" s="21">
        <v>10</v>
      </c>
      <c r="G37" s="60" t="s">
        <v>19</v>
      </c>
      <c r="H37" s="60"/>
      <c r="I37" s="21">
        <f t="shared" ref="I37:I38" si="10">SUM(J37:K37)</f>
        <v>57</v>
      </c>
      <c r="J37" s="21">
        <v>52</v>
      </c>
      <c r="K37" s="21">
        <v>5</v>
      </c>
    </row>
    <row r="38" spans="1:14" s="2" customFormat="1" ht="15" customHeight="1" x14ac:dyDescent="0.25">
      <c r="A38" s="1"/>
      <c r="D38" s="3">
        <v>2024</v>
      </c>
      <c r="E38" s="21">
        <f t="shared" si="9"/>
        <v>26</v>
      </c>
      <c r="F38" s="21">
        <v>25</v>
      </c>
      <c r="G38" s="60">
        <v>1</v>
      </c>
      <c r="H38" s="60"/>
      <c r="I38" s="21">
        <f t="shared" si="10"/>
        <v>77</v>
      </c>
      <c r="J38" s="21">
        <v>69</v>
      </c>
      <c r="K38" s="21">
        <v>8</v>
      </c>
      <c r="L38" s="20"/>
      <c r="M38" s="20"/>
      <c r="N38" s="150"/>
    </row>
    <row r="39" spans="1:14" ht="8.1" customHeight="1" x14ac:dyDescent="0.25">
      <c r="D39" s="24"/>
      <c r="E39" s="22"/>
      <c r="F39" s="22"/>
      <c r="G39" s="22"/>
      <c r="H39" s="22"/>
      <c r="I39" s="22"/>
      <c r="J39" s="22"/>
      <c r="K39" s="22"/>
    </row>
    <row r="40" spans="1:14" ht="15" customHeight="1" x14ac:dyDescent="0.25">
      <c r="A40" s="2"/>
      <c r="B40" s="2" t="s">
        <v>9</v>
      </c>
      <c r="D40" s="3">
        <v>2022</v>
      </c>
      <c r="E40" s="60" t="s">
        <v>19</v>
      </c>
      <c r="F40" s="60" t="s">
        <v>19</v>
      </c>
      <c r="G40" s="60" t="s">
        <v>19</v>
      </c>
      <c r="H40" s="60"/>
      <c r="I40" s="21">
        <f>SUM(J40:K40)</f>
        <v>82</v>
      </c>
      <c r="J40" s="21">
        <v>71</v>
      </c>
      <c r="K40" s="21">
        <v>11</v>
      </c>
    </row>
    <row r="41" spans="1:14" ht="15" customHeight="1" x14ac:dyDescent="0.25">
      <c r="D41" s="3">
        <v>2023</v>
      </c>
      <c r="E41" s="21">
        <f t="shared" ref="E41:E42" si="11">SUM(F41:G41)</f>
        <v>1</v>
      </c>
      <c r="F41" s="21">
        <v>1</v>
      </c>
      <c r="G41" s="60" t="s">
        <v>19</v>
      </c>
      <c r="H41" s="60"/>
      <c r="I41" s="21">
        <f t="shared" ref="I41:I42" si="12">SUM(J41:K41)</f>
        <v>99</v>
      </c>
      <c r="J41" s="21">
        <v>89</v>
      </c>
      <c r="K41" s="21">
        <v>10</v>
      </c>
    </row>
    <row r="42" spans="1:14" ht="15" customHeight="1" x14ac:dyDescent="0.25">
      <c r="D42" s="3">
        <v>2024</v>
      </c>
      <c r="E42" s="21">
        <f t="shared" si="11"/>
        <v>26</v>
      </c>
      <c r="F42" s="21">
        <v>26</v>
      </c>
      <c r="G42" s="60" t="s">
        <v>19</v>
      </c>
      <c r="H42" s="60"/>
      <c r="I42" s="21">
        <f t="shared" si="12"/>
        <v>133</v>
      </c>
      <c r="J42" s="21">
        <v>123</v>
      </c>
      <c r="K42" s="21">
        <v>10</v>
      </c>
    </row>
    <row r="43" spans="1:14" ht="8.1" customHeight="1" x14ac:dyDescent="0.25">
      <c r="D43" s="24"/>
      <c r="E43" s="22"/>
      <c r="F43" s="22"/>
      <c r="G43" s="22"/>
      <c r="H43" s="22"/>
      <c r="I43" s="22"/>
      <c r="J43" s="22"/>
      <c r="K43" s="22"/>
    </row>
    <row r="44" spans="1:14" ht="15" customHeight="1" x14ac:dyDescent="0.25">
      <c r="B44" s="2" t="s">
        <v>10</v>
      </c>
      <c r="D44" s="3">
        <v>2022</v>
      </c>
      <c r="E44" s="60" t="s">
        <v>19</v>
      </c>
      <c r="F44" s="60" t="s">
        <v>19</v>
      </c>
      <c r="G44" s="60" t="s">
        <v>19</v>
      </c>
      <c r="H44" s="60"/>
      <c r="I44" s="21">
        <f>SUM(J44:K44)</f>
        <v>41</v>
      </c>
      <c r="J44" s="21">
        <v>40</v>
      </c>
      <c r="K44" s="21">
        <v>1</v>
      </c>
    </row>
    <row r="45" spans="1:14" ht="15" customHeight="1" x14ac:dyDescent="0.25">
      <c r="D45" s="3">
        <v>2023</v>
      </c>
      <c r="E45" s="60" t="s">
        <v>19</v>
      </c>
      <c r="F45" s="60" t="s">
        <v>19</v>
      </c>
      <c r="G45" s="60" t="s">
        <v>19</v>
      </c>
      <c r="H45" s="60"/>
      <c r="I45" s="21">
        <f t="shared" ref="I45:I46" si="13">SUM(J45:K45)</f>
        <v>95</v>
      </c>
      <c r="J45" s="21">
        <v>81</v>
      </c>
      <c r="K45" s="21">
        <v>14</v>
      </c>
    </row>
    <row r="46" spans="1:14" ht="15" customHeight="1" x14ac:dyDescent="0.25">
      <c r="D46" s="3">
        <v>2024</v>
      </c>
      <c r="E46" s="21">
        <f t="shared" ref="E46" si="14">SUM(F46:G46)</f>
        <v>78</v>
      </c>
      <c r="F46" s="21">
        <v>78</v>
      </c>
      <c r="G46" s="60" t="s">
        <v>19</v>
      </c>
      <c r="H46" s="60"/>
      <c r="I46" s="21">
        <f t="shared" si="13"/>
        <v>92</v>
      </c>
      <c r="J46" s="21">
        <v>82</v>
      </c>
      <c r="K46" s="60">
        <v>10</v>
      </c>
    </row>
    <row r="47" spans="1:14" ht="8.1" customHeight="1" x14ac:dyDescent="0.25">
      <c r="D47" s="24"/>
      <c r="E47" s="22"/>
      <c r="F47" s="22"/>
      <c r="G47" s="22"/>
      <c r="H47" s="22"/>
      <c r="I47" s="22"/>
      <c r="J47" s="22"/>
      <c r="K47" s="22"/>
    </row>
    <row r="48" spans="1:14" ht="15" customHeight="1" x14ac:dyDescent="0.25">
      <c r="B48" s="2" t="s">
        <v>11</v>
      </c>
      <c r="D48" s="3">
        <v>2022</v>
      </c>
      <c r="E48" s="60" t="s">
        <v>19</v>
      </c>
      <c r="F48" s="60" t="s">
        <v>19</v>
      </c>
      <c r="G48" s="60" t="s">
        <v>19</v>
      </c>
      <c r="H48" s="60"/>
      <c r="I48" s="21">
        <f>SUM(J48:K48)</f>
        <v>163</v>
      </c>
      <c r="J48" s="21">
        <v>157</v>
      </c>
      <c r="K48" s="21">
        <v>6</v>
      </c>
    </row>
    <row r="49" spans="2:16" ht="15" customHeight="1" x14ac:dyDescent="0.25">
      <c r="D49" s="3">
        <v>2023</v>
      </c>
      <c r="E49" s="21">
        <f t="shared" ref="E49:E50" si="15">SUM(F49:G49)</f>
        <v>41</v>
      </c>
      <c r="F49" s="21">
        <v>38</v>
      </c>
      <c r="G49" s="21">
        <v>3</v>
      </c>
      <c r="H49" s="60"/>
      <c r="I49" s="21">
        <f t="shared" ref="I49:I50" si="16">SUM(J49:K49)</f>
        <v>174</v>
      </c>
      <c r="J49" s="21">
        <v>167</v>
      </c>
      <c r="K49" s="21">
        <v>7</v>
      </c>
    </row>
    <row r="50" spans="2:16" ht="15" customHeight="1" x14ac:dyDescent="0.25">
      <c r="D50" s="3">
        <v>2024</v>
      </c>
      <c r="E50" s="21">
        <f t="shared" si="15"/>
        <v>150</v>
      </c>
      <c r="F50" s="21">
        <v>149</v>
      </c>
      <c r="G50" s="21">
        <v>1</v>
      </c>
      <c r="H50" s="60"/>
      <c r="I50" s="21">
        <f t="shared" si="16"/>
        <v>377</v>
      </c>
      <c r="J50" s="21">
        <v>352</v>
      </c>
      <c r="K50" s="21">
        <v>25</v>
      </c>
    </row>
    <row r="51" spans="2:16" ht="8.1" customHeight="1" x14ac:dyDescent="0.25">
      <c r="D51" s="24"/>
      <c r="E51" s="22"/>
      <c r="F51" s="22"/>
      <c r="G51" s="22"/>
      <c r="H51" s="22"/>
      <c r="I51" s="22"/>
      <c r="J51" s="22"/>
      <c r="K51" s="22"/>
    </row>
    <row r="52" spans="2:16" ht="15" customHeight="1" x14ac:dyDescent="0.25">
      <c r="B52" s="2" t="s">
        <v>12</v>
      </c>
      <c r="D52" s="3">
        <v>2022</v>
      </c>
      <c r="E52" s="60" t="s">
        <v>19</v>
      </c>
      <c r="F52" s="60" t="s">
        <v>19</v>
      </c>
      <c r="G52" s="60" t="s">
        <v>19</v>
      </c>
      <c r="H52" s="60"/>
      <c r="I52" s="21">
        <f>SUM(J52:K52)</f>
        <v>15</v>
      </c>
      <c r="J52" s="21">
        <v>14</v>
      </c>
      <c r="K52" s="21">
        <v>1</v>
      </c>
    </row>
    <row r="53" spans="2:16" ht="15" customHeight="1" x14ac:dyDescent="0.25">
      <c r="D53" s="3">
        <v>2023</v>
      </c>
      <c r="E53" s="21">
        <f t="shared" ref="E53:E54" si="17">SUM(F53:G53)</f>
        <v>18</v>
      </c>
      <c r="F53" s="21">
        <v>17</v>
      </c>
      <c r="G53" s="60">
        <v>1</v>
      </c>
      <c r="H53" s="60"/>
      <c r="I53" s="21">
        <f t="shared" ref="I53:I54" si="18">SUM(J53:K53)</f>
        <v>15</v>
      </c>
      <c r="J53" s="21">
        <v>15</v>
      </c>
      <c r="K53" s="60" t="s">
        <v>19</v>
      </c>
    </row>
    <row r="54" spans="2:16" ht="15" customHeight="1" x14ac:dyDescent="0.25">
      <c r="D54" s="3">
        <v>2024</v>
      </c>
      <c r="E54" s="21">
        <f t="shared" si="17"/>
        <v>5</v>
      </c>
      <c r="F54" s="21">
        <v>5</v>
      </c>
      <c r="G54" s="60" t="s">
        <v>19</v>
      </c>
      <c r="H54" s="60"/>
      <c r="I54" s="21">
        <f t="shared" si="18"/>
        <v>20</v>
      </c>
      <c r="J54" s="21">
        <v>20</v>
      </c>
      <c r="K54" s="60" t="s">
        <v>19</v>
      </c>
    </row>
    <row r="55" spans="2:16" ht="8.1" customHeight="1" x14ac:dyDescent="0.25">
      <c r="D55" s="24"/>
      <c r="E55" s="22"/>
      <c r="F55" s="22"/>
      <c r="G55" s="22"/>
      <c r="H55" s="22"/>
      <c r="I55" s="22"/>
      <c r="J55" s="22"/>
      <c r="K55" s="22"/>
    </row>
    <row r="56" spans="2:16" ht="15" customHeight="1" x14ac:dyDescent="0.25">
      <c r="B56" s="2" t="s">
        <v>13</v>
      </c>
      <c r="D56" s="3">
        <v>2022</v>
      </c>
      <c r="E56" s="60" t="s">
        <v>19</v>
      </c>
      <c r="F56" s="60" t="s">
        <v>19</v>
      </c>
      <c r="G56" s="60" t="s">
        <v>19</v>
      </c>
      <c r="H56" s="60"/>
      <c r="I56" s="21">
        <f>SUM(J56:K56)</f>
        <v>160</v>
      </c>
      <c r="J56" s="21">
        <v>146</v>
      </c>
      <c r="K56" s="21">
        <v>14</v>
      </c>
    </row>
    <row r="57" spans="2:16" ht="15" customHeight="1" x14ac:dyDescent="0.25">
      <c r="D57" s="3">
        <v>2023</v>
      </c>
      <c r="E57" s="21">
        <f t="shared" ref="E57:E58" si="19">SUM(F57:G57)</f>
        <v>4</v>
      </c>
      <c r="F57" s="21">
        <v>4</v>
      </c>
      <c r="G57" s="60" t="s">
        <v>19</v>
      </c>
      <c r="H57" s="60"/>
      <c r="I57" s="21">
        <f t="shared" ref="I57:I58" si="20">SUM(J57:K57)</f>
        <v>153</v>
      </c>
      <c r="J57" s="21">
        <v>143</v>
      </c>
      <c r="K57" s="21">
        <v>10</v>
      </c>
    </row>
    <row r="58" spans="2:16" ht="15" customHeight="1" x14ac:dyDescent="0.25">
      <c r="D58" s="3">
        <v>2024</v>
      </c>
      <c r="E58" s="21">
        <f t="shared" si="19"/>
        <v>5</v>
      </c>
      <c r="F58" s="21">
        <v>5</v>
      </c>
      <c r="G58" s="60" t="s">
        <v>19</v>
      </c>
      <c r="H58" s="60"/>
      <c r="I58" s="21">
        <f t="shared" si="20"/>
        <v>281</v>
      </c>
      <c r="J58" s="21">
        <v>265</v>
      </c>
      <c r="K58" s="21">
        <v>16</v>
      </c>
    </row>
    <row r="59" spans="2:16" ht="8.1" customHeight="1" x14ac:dyDescent="0.25">
      <c r="D59" s="24"/>
      <c r="E59" s="22"/>
      <c r="F59" s="22"/>
      <c r="G59" s="22"/>
      <c r="H59" s="22"/>
      <c r="I59" s="22"/>
      <c r="J59" s="22"/>
      <c r="K59" s="22"/>
    </row>
    <row r="60" spans="2:16" ht="15" customHeight="1" x14ac:dyDescent="0.25">
      <c r="B60" s="2" t="s">
        <v>14</v>
      </c>
      <c r="D60" s="3">
        <v>2022</v>
      </c>
      <c r="E60" s="21">
        <f>SUM(F60:G60)</f>
        <v>6</v>
      </c>
      <c r="F60" s="21">
        <v>6</v>
      </c>
      <c r="G60" s="60" t="s">
        <v>19</v>
      </c>
      <c r="H60" s="60"/>
      <c r="I60" s="21">
        <f>SUM(J60:K60)</f>
        <v>79</v>
      </c>
      <c r="J60" s="21">
        <v>76</v>
      </c>
      <c r="K60" s="21">
        <v>3</v>
      </c>
      <c r="N60" s="22"/>
      <c r="O60" s="23"/>
      <c r="P60" s="25"/>
    </row>
    <row r="61" spans="2:16" ht="15" customHeight="1" x14ac:dyDescent="0.25">
      <c r="D61" s="3">
        <v>2023</v>
      </c>
      <c r="E61" s="21">
        <f t="shared" ref="E61:E62" si="21">SUM(F61:G61)</f>
        <v>68</v>
      </c>
      <c r="F61" s="21">
        <v>65</v>
      </c>
      <c r="G61" s="21">
        <v>3</v>
      </c>
      <c r="H61" s="60"/>
      <c r="I61" s="21">
        <f t="shared" ref="I61:I62" si="22">SUM(J61:K61)</f>
        <v>87</v>
      </c>
      <c r="J61" s="21">
        <v>82</v>
      </c>
      <c r="K61" s="21">
        <v>5</v>
      </c>
      <c r="N61" s="22"/>
      <c r="O61" s="23"/>
      <c r="P61" s="23"/>
    </row>
    <row r="62" spans="2:16" ht="15" customHeight="1" x14ac:dyDescent="0.25">
      <c r="D62" s="3">
        <v>2024</v>
      </c>
      <c r="E62" s="21">
        <f t="shared" si="21"/>
        <v>293</v>
      </c>
      <c r="F62" s="21">
        <v>284</v>
      </c>
      <c r="G62" s="60">
        <v>9</v>
      </c>
      <c r="H62" s="60"/>
      <c r="I62" s="21">
        <f t="shared" si="22"/>
        <v>183</v>
      </c>
      <c r="J62" s="21">
        <v>172</v>
      </c>
      <c r="K62" s="21">
        <v>11</v>
      </c>
    </row>
    <row r="63" spans="2:16" ht="8.1" customHeight="1" x14ac:dyDescent="0.25">
      <c r="D63" s="24"/>
      <c r="E63" s="22"/>
      <c r="F63" s="22"/>
      <c r="G63" s="22"/>
      <c r="H63" s="22"/>
      <c r="I63" s="22"/>
      <c r="J63" s="22"/>
      <c r="K63" s="22"/>
    </row>
    <row r="64" spans="2:16" ht="15" customHeight="1" x14ac:dyDescent="0.25">
      <c r="B64" s="2" t="s">
        <v>15</v>
      </c>
      <c r="D64" s="3">
        <v>2022</v>
      </c>
      <c r="E64" s="60" t="s">
        <v>19</v>
      </c>
      <c r="F64" s="60" t="s">
        <v>19</v>
      </c>
      <c r="G64" s="60" t="s">
        <v>19</v>
      </c>
      <c r="H64" s="60"/>
      <c r="I64" s="21">
        <f>SUM(J64:K64)</f>
        <v>161</v>
      </c>
      <c r="J64" s="21">
        <v>157</v>
      </c>
      <c r="K64" s="21">
        <v>4</v>
      </c>
    </row>
    <row r="65" spans="1:14" ht="15" customHeight="1" x14ac:dyDescent="0.25">
      <c r="D65" s="3">
        <v>2023</v>
      </c>
      <c r="E65" s="21">
        <f t="shared" ref="E65:E66" si="23">SUM(F65:G65)</f>
        <v>47</v>
      </c>
      <c r="F65" s="21">
        <v>43</v>
      </c>
      <c r="G65" s="21">
        <v>4</v>
      </c>
      <c r="H65" s="60"/>
      <c r="I65" s="21">
        <f t="shared" ref="I65:I66" si="24">SUM(J65:K65)</f>
        <v>213</v>
      </c>
      <c r="J65" s="21">
        <v>205</v>
      </c>
      <c r="K65" s="21">
        <v>8</v>
      </c>
    </row>
    <row r="66" spans="1:14" ht="15" customHeight="1" x14ac:dyDescent="0.25">
      <c r="D66" s="3">
        <v>2024</v>
      </c>
      <c r="E66" s="21">
        <f t="shared" si="23"/>
        <v>195</v>
      </c>
      <c r="F66" s="21">
        <v>195</v>
      </c>
      <c r="G66" s="60" t="s">
        <v>19</v>
      </c>
      <c r="H66" s="60"/>
      <c r="I66" s="21">
        <f t="shared" si="24"/>
        <v>266</v>
      </c>
      <c r="J66" s="21">
        <v>246</v>
      </c>
      <c r="K66" s="21">
        <v>20</v>
      </c>
    </row>
    <row r="67" spans="1:14" ht="8.1" customHeight="1" x14ac:dyDescent="0.25">
      <c r="D67" s="24"/>
      <c r="E67" s="22"/>
      <c r="F67" s="22"/>
      <c r="G67" s="22"/>
      <c r="H67" s="22"/>
      <c r="I67" s="22"/>
      <c r="J67" s="22"/>
      <c r="K67" s="22"/>
    </row>
    <row r="68" spans="1:14" ht="15" customHeight="1" x14ac:dyDescent="0.25">
      <c r="B68" s="2" t="s">
        <v>16</v>
      </c>
      <c r="D68" s="3">
        <v>2022</v>
      </c>
      <c r="E68" s="60" t="s">
        <v>19</v>
      </c>
      <c r="F68" s="60" t="s">
        <v>19</v>
      </c>
      <c r="G68" s="60" t="s">
        <v>19</v>
      </c>
      <c r="H68" s="60"/>
      <c r="I68" s="21">
        <f>SUM(J68:K68)</f>
        <v>341</v>
      </c>
      <c r="J68" s="21">
        <v>311</v>
      </c>
      <c r="K68" s="21">
        <v>30</v>
      </c>
    </row>
    <row r="69" spans="1:14" ht="15" customHeight="1" x14ac:dyDescent="0.25">
      <c r="D69" s="3">
        <v>2023</v>
      </c>
      <c r="E69" s="21">
        <f t="shared" ref="E69:E70" si="25">SUM(F69:G69)</f>
        <v>47</v>
      </c>
      <c r="F69" s="21">
        <v>46</v>
      </c>
      <c r="G69" s="21">
        <v>1</v>
      </c>
      <c r="H69" s="60"/>
      <c r="I69" s="21">
        <f t="shared" ref="I69:I70" si="26">SUM(J69:K69)</f>
        <v>402</v>
      </c>
      <c r="J69" s="21">
        <v>379</v>
      </c>
      <c r="K69" s="21">
        <v>23</v>
      </c>
    </row>
    <row r="70" spans="1:14" ht="15" customHeight="1" x14ac:dyDescent="0.25">
      <c r="D70" s="3">
        <v>2024</v>
      </c>
      <c r="E70" s="21">
        <f t="shared" si="25"/>
        <v>416</v>
      </c>
      <c r="F70" s="21">
        <v>403</v>
      </c>
      <c r="G70" s="21">
        <v>13</v>
      </c>
      <c r="H70" s="60"/>
      <c r="I70" s="21">
        <f t="shared" si="26"/>
        <v>505</v>
      </c>
      <c r="J70" s="21">
        <v>460</v>
      </c>
      <c r="K70" s="21">
        <v>45</v>
      </c>
    </row>
    <row r="71" spans="1:14" ht="8.1" customHeight="1" x14ac:dyDescent="0.25">
      <c r="D71" s="24"/>
      <c r="E71" s="22"/>
      <c r="F71" s="22"/>
      <c r="G71" s="22"/>
      <c r="H71" s="22"/>
      <c r="I71" s="22"/>
      <c r="J71" s="22"/>
      <c r="K71" s="22"/>
    </row>
    <row r="72" spans="1:14" ht="15" customHeight="1" x14ac:dyDescent="0.25">
      <c r="B72" s="2" t="s">
        <v>17</v>
      </c>
      <c r="D72" s="3">
        <v>2022</v>
      </c>
      <c r="E72" s="60" t="s">
        <v>19</v>
      </c>
      <c r="F72" s="60" t="s">
        <v>19</v>
      </c>
      <c r="G72" s="60" t="s">
        <v>19</v>
      </c>
      <c r="H72" s="60"/>
      <c r="I72" s="21">
        <f>SUM(J72:K72)</f>
        <v>80</v>
      </c>
      <c r="J72" s="21">
        <v>78</v>
      </c>
      <c r="K72" s="21">
        <v>2</v>
      </c>
    </row>
    <row r="73" spans="1:14" ht="15" customHeight="1" x14ac:dyDescent="0.25">
      <c r="D73" s="3">
        <v>2023</v>
      </c>
      <c r="E73" s="21">
        <f t="shared" ref="E73:E74" si="27">SUM(F73:G73)</f>
        <v>3</v>
      </c>
      <c r="F73" s="21">
        <v>3</v>
      </c>
      <c r="G73" s="60" t="s">
        <v>19</v>
      </c>
      <c r="H73" s="60"/>
      <c r="I73" s="21">
        <f t="shared" ref="I73:I74" si="28">SUM(J73:K73)</f>
        <v>53</v>
      </c>
      <c r="J73" s="21">
        <v>53</v>
      </c>
      <c r="K73" s="60" t="s">
        <v>19</v>
      </c>
    </row>
    <row r="74" spans="1:14" ht="15" customHeight="1" x14ac:dyDescent="0.25">
      <c r="D74" s="3">
        <v>2024</v>
      </c>
      <c r="E74" s="21">
        <f t="shared" si="27"/>
        <v>61</v>
      </c>
      <c r="F74" s="21">
        <v>59</v>
      </c>
      <c r="G74" s="60">
        <v>2</v>
      </c>
      <c r="H74" s="60"/>
      <c r="I74" s="21">
        <f t="shared" si="28"/>
        <v>93</v>
      </c>
      <c r="J74" s="21">
        <v>90</v>
      </c>
      <c r="K74" s="21">
        <v>3</v>
      </c>
    </row>
    <row r="75" spans="1:14" ht="8.1" customHeight="1" x14ac:dyDescent="0.25">
      <c r="D75" s="24"/>
      <c r="E75" s="22"/>
      <c r="F75" s="22"/>
      <c r="G75" s="22"/>
      <c r="H75" s="22"/>
      <c r="I75" s="22"/>
      <c r="J75" s="22"/>
      <c r="K75" s="22"/>
    </row>
    <row r="76" spans="1:14" ht="15" customHeight="1" x14ac:dyDescent="0.25">
      <c r="B76" s="2" t="s">
        <v>146</v>
      </c>
      <c r="D76" s="3">
        <v>2022</v>
      </c>
      <c r="E76" s="60" t="s">
        <v>19</v>
      </c>
      <c r="F76" s="60" t="s">
        <v>19</v>
      </c>
      <c r="G76" s="60" t="s">
        <v>19</v>
      </c>
      <c r="H76" s="60"/>
      <c r="I76" s="21">
        <f>SUM(J76:K76)</f>
        <v>214</v>
      </c>
      <c r="J76" s="21">
        <v>196</v>
      </c>
      <c r="K76" s="21">
        <v>18</v>
      </c>
    </row>
    <row r="77" spans="1:14" ht="15" customHeight="1" x14ac:dyDescent="0.25">
      <c r="D77" s="3">
        <v>2023</v>
      </c>
      <c r="E77" s="60" t="s">
        <v>19</v>
      </c>
      <c r="F77" s="60" t="s">
        <v>19</v>
      </c>
      <c r="G77" s="60" t="s">
        <v>19</v>
      </c>
      <c r="H77" s="60"/>
      <c r="I77" s="21">
        <f t="shared" ref="I77:I78" si="29">SUM(J77:K77)</f>
        <v>210</v>
      </c>
      <c r="J77" s="21">
        <v>195</v>
      </c>
      <c r="K77" s="21">
        <v>15</v>
      </c>
    </row>
    <row r="78" spans="1:14" ht="15" customHeight="1" x14ac:dyDescent="0.25">
      <c r="A78" s="13"/>
      <c r="B78" s="26"/>
      <c r="C78" s="26"/>
      <c r="D78" s="3">
        <v>2024</v>
      </c>
      <c r="E78" s="21">
        <f t="shared" ref="E78" si="30">SUM(F78:G78)</f>
        <v>65</v>
      </c>
      <c r="F78" s="21">
        <v>63</v>
      </c>
      <c r="G78" s="21">
        <v>2</v>
      </c>
      <c r="H78" s="60"/>
      <c r="I78" s="21">
        <f t="shared" si="29"/>
        <v>345</v>
      </c>
      <c r="J78" s="21">
        <v>302</v>
      </c>
      <c r="K78" s="21">
        <v>43</v>
      </c>
      <c r="L78" s="148"/>
    </row>
    <row r="79" spans="1:14" ht="8.1" customHeight="1" thickBot="1" x14ac:dyDescent="0.3">
      <c r="A79" s="27"/>
      <c r="B79" s="28"/>
      <c r="C79" s="28"/>
      <c r="D79" s="29"/>
      <c r="E79" s="79"/>
      <c r="F79" s="79"/>
      <c r="G79" s="79"/>
      <c r="H79" s="79"/>
      <c r="I79" s="79"/>
      <c r="J79" s="79"/>
      <c r="K79" s="79"/>
      <c r="L79" s="151"/>
    </row>
    <row r="80" spans="1:14" s="34" customFormat="1" x14ac:dyDescent="0.25">
      <c r="A80" s="30"/>
      <c r="B80" s="31"/>
      <c r="C80" s="31"/>
      <c r="D80" s="32"/>
      <c r="E80" s="152"/>
      <c r="F80" s="152"/>
      <c r="G80" s="152"/>
      <c r="H80" s="152"/>
      <c r="I80" s="152"/>
      <c r="J80" s="152"/>
      <c r="K80" s="152"/>
      <c r="L80" s="153" t="s">
        <v>28</v>
      </c>
      <c r="M80" s="154"/>
      <c r="N80" s="154"/>
    </row>
    <row r="81" spans="1:14" s="30" customFormat="1" x14ac:dyDescent="0.25">
      <c r="A81" s="31" t="s">
        <v>147</v>
      </c>
      <c r="B81" s="31"/>
      <c r="C81" s="31"/>
      <c r="D81" s="32"/>
      <c r="E81" s="152"/>
      <c r="F81" s="152"/>
      <c r="G81" s="152"/>
      <c r="H81" s="152"/>
      <c r="I81" s="152"/>
      <c r="J81" s="152"/>
      <c r="K81" s="152"/>
      <c r="L81" s="155" t="s">
        <v>29</v>
      </c>
      <c r="M81" s="156"/>
      <c r="N81" s="156"/>
    </row>
    <row r="82" spans="1:14" x14ac:dyDescent="0.25">
      <c r="A82" s="31" t="s">
        <v>148</v>
      </c>
    </row>
    <row r="83" spans="1:14" x14ac:dyDescent="0.25">
      <c r="A83" s="31" t="s">
        <v>149</v>
      </c>
    </row>
  </sheetData>
  <mergeCells count="5">
    <mergeCell ref="E14:G14"/>
    <mergeCell ref="I14:K14"/>
    <mergeCell ref="E15:G15"/>
    <mergeCell ref="I15:K15"/>
    <mergeCell ref="E13:K13"/>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7BF47-2D9E-45E3-90A5-1B0D529D4593}">
  <sheetPr codeName="Sheet32"/>
  <dimension ref="A1:O60"/>
  <sheetViews>
    <sheetView showGridLines="0" view="pageBreakPreview" zoomScaleNormal="90" zoomScaleSheetLayoutView="100" workbookViewId="0">
      <selection activeCell="C10" sqref="C10"/>
    </sheetView>
  </sheetViews>
  <sheetFormatPr defaultColWidth="9.140625" defaultRowHeight="13.5" x14ac:dyDescent="0.25"/>
  <cols>
    <col min="1" max="1" width="1.7109375" style="1" customWidth="1"/>
    <col min="2" max="2" width="13.14062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s="7" customFormat="1" ht="15" customHeight="1" x14ac:dyDescent="0.25">
      <c r="B9" s="8" t="s">
        <v>246</v>
      </c>
      <c r="C9" s="9" t="s">
        <v>289</v>
      </c>
      <c r="D9" s="10"/>
      <c r="E9" s="134"/>
      <c r="F9" s="134"/>
      <c r="G9" s="134"/>
      <c r="H9" s="134"/>
      <c r="I9" s="134"/>
      <c r="J9" s="134"/>
      <c r="K9" s="134"/>
      <c r="L9" s="135"/>
      <c r="M9" s="136"/>
      <c r="N9" s="136"/>
    </row>
    <row r="10" spans="1:15" s="11" customFormat="1" ht="16.5" customHeight="1" x14ac:dyDescent="0.25">
      <c r="B10" s="12" t="s">
        <v>247</v>
      </c>
      <c r="C10" s="56" t="s">
        <v>290</v>
      </c>
      <c r="D10" s="39"/>
      <c r="E10" s="137"/>
      <c r="F10" s="137"/>
      <c r="G10" s="137"/>
      <c r="H10" s="137"/>
      <c r="I10" s="137"/>
      <c r="J10" s="137"/>
      <c r="K10" s="137"/>
      <c r="L10" s="138"/>
      <c r="M10" s="138"/>
      <c r="N10" s="138"/>
    </row>
    <row r="11" spans="1:15" ht="19.5" customHeight="1" thickBot="1" x14ac:dyDescent="0.3">
      <c r="E11" s="3"/>
      <c r="F11" s="3"/>
      <c r="G11" s="3"/>
      <c r="H11" s="6"/>
      <c r="I11" s="1"/>
      <c r="J11" s="1"/>
      <c r="K11" s="1"/>
      <c r="L11" s="6" t="s">
        <v>297</v>
      </c>
      <c r="M11" s="1"/>
      <c r="N11" s="1"/>
    </row>
    <row r="12" spans="1:15" ht="4.5" customHeight="1" thickTop="1" x14ac:dyDescent="0.25">
      <c r="A12" s="40"/>
      <c r="B12" s="41"/>
      <c r="C12" s="41"/>
      <c r="D12" s="42"/>
      <c r="E12" s="139"/>
      <c r="F12" s="139"/>
      <c r="G12" s="139"/>
      <c r="H12" s="139"/>
      <c r="I12" s="139"/>
      <c r="J12" s="139"/>
      <c r="K12" s="139"/>
      <c r="L12" s="140"/>
    </row>
    <row r="13" spans="1:15" ht="15" customHeight="1" x14ac:dyDescent="0.2">
      <c r="A13" s="43"/>
      <c r="B13" s="63" t="s">
        <v>32</v>
      </c>
      <c r="C13" s="45"/>
      <c r="D13" s="61" t="s">
        <v>1</v>
      </c>
      <c r="E13" s="189" t="s">
        <v>20</v>
      </c>
      <c r="F13" s="189"/>
      <c r="G13" s="189"/>
      <c r="H13" s="141"/>
      <c r="I13" s="189" t="s">
        <v>80</v>
      </c>
      <c r="J13" s="189"/>
      <c r="K13" s="189"/>
      <c r="L13" s="142"/>
    </row>
    <row r="14" spans="1:15" ht="15" customHeight="1" x14ac:dyDescent="0.25">
      <c r="A14" s="43"/>
      <c r="B14" s="64" t="s">
        <v>33</v>
      </c>
      <c r="C14" s="45"/>
      <c r="D14" s="49" t="s">
        <v>3</v>
      </c>
      <c r="E14" s="186" t="s">
        <v>23</v>
      </c>
      <c r="F14" s="186"/>
      <c r="G14" s="186"/>
      <c r="H14" s="143"/>
      <c r="I14" s="186" t="s">
        <v>81</v>
      </c>
      <c r="J14" s="186"/>
      <c r="K14" s="186"/>
      <c r="L14" s="142"/>
    </row>
    <row r="15" spans="1:15" ht="15" customHeight="1" x14ac:dyDescent="0.25">
      <c r="A15" s="43"/>
      <c r="B15" s="48"/>
      <c r="C15" s="45"/>
      <c r="D15" s="49"/>
      <c r="E15" s="144" t="s">
        <v>20</v>
      </c>
      <c r="F15" s="144" t="s">
        <v>21</v>
      </c>
      <c r="G15" s="144" t="s">
        <v>22</v>
      </c>
      <c r="H15" s="144"/>
      <c r="I15" s="144" t="s">
        <v>20</v>
      </c>
      <c r="J15" s="144" t="s">
        <v>21</v>
      </c>
      <c r="K15" s="144" t="s">
        <v>22</v>
      </c>
      <c r="L15" s="142"/>
    </row>
    <row r="16" spans="1:15" ht="15" customHeight="1" x14ac:dyDescent="0.25">
      <c r="A16" s="43"/>
      <c r="B16" s="48"/>
      <c r="C16" s="45"/>
      <c r="D16" s="49"/>
      <c r="E16" s="145" t="s">
        <v>23</v>
      </c>
      <c r="F16" s="145" t="s">
        <v>24</v>
      </c>
      <c r="G16" s="145" t="s">
        <v>25</v>
      </c>
      <c r="H16" s="145"/>
      <c r="I16" s="145" t="s">
        <v>23</v>
      </c>
      <c r="J16" s="145" t="s">
        <v>24</v>
      </c>
      <c r="K16" s="145" t="s">
        <v>25</v>
      </c>
      <c r="L16" s="142"/>
    </row>
    <row r="17" spans="1:15" s="13" customFormat="1" ht="8.1" customHeight="1" x14ac:dyDescent="0.25">
      <c r="A17" s="51"/>
      <c r="B17" s="52"/>
      <c r="C17" s="51"/>
      <c r="D17" s="53"/>
      <c r="E17" s="146"/>
      <c r="F17" s="146"/>
      <c r="G17" s="146"/>
      <c r="H17" s="146"/>
      <c r="I17" s="146"/>
      <c r="J17" s="146"/>
      <c r="K17" s="146"/>
      <c r="L17" s="147"/>
      <c r="M17" s="148"/>
      <c r="N17" s="148"/>
    </row>
    <row r="18" spans="1:15" ht="8.1" customHeight="1" x14ac:dyDescent="0.25">
      <c r="A18" s="13"/>
      <c r="B18" s="14"/>
      <c r="C18" s="14"/>
      <c r="D18" s="15"/>
      <c r="E18" s="149"/>
      <c r="F18" s="149"/>
      <c r="G18" s="149"/>
      <c r="H18" s="149"/>
      <c r="I18" s="149"/>
      <c r="J18" s="149"/>
      <c r="K18" s="149"/>
      <c r="L18" s="148"/>
      <c r="O18" s="16"/>
    </row>
    <row r="19" spans="1:15" ht="15" customHeight="1" x14ac:dyDescent="0.25">
      <c r="A19" s="13"/>
      <c r="B19" s="14" t="s">
        <v>20</v>
      </c>
      <c r="C19" s="17"/>
      <c r="D19" s="18">
        <v>2022</v>
      </c>
      <c r="E19" s="58">
        <f>SUM(E23,E27,E31,E35,E39,E43,E47,E51,E55)</f>
        <v>2190</v>
      </c>
      <c r="F19" s="58">
        <f t="shared" ref="F19:G19" si="0">SUM(F23,F27,F31,F35,F39,F43,F47,F51,F55)</f>
        <v>2051</v>
      </c>
      <c r="G19" s="58">
        <f t="shared" si="0"/>
        <v>139</v>
      </c>
      <c r="H19" s="59"/>
      <c r="I19" s="58">
        <f>SUM(I23,I27,I31,I35,I39,I43,I47,I51,I55)</f>
        <v>429</v>
      </c>
      <c r="J19" s="58">
        <f t="shared" ref="J19:K19" si="1">SUM(J23,J27,J31,J35,J39,J43,J47,J51,J55)</f>
        <v>405</v>
      </c>
      <c r="K19" s="58">
        <f t="shared" si="1"/>
        <v>24</v>
      </c>
      <c r="L19" s="148"/>
    </row>
    <row r="20" spans="1:15" ht="15" customHeight="1" x14ac:dyDescent="0.25">
      <c r="B20" s="62" t="s">
        <v>23</v>
      </c>
      <c r="C20" s="19"/>
      <c r="D20" s="18">
        <v>2023</v>
      </c>
      <c r="E20" s="58">
        <f t="shared" ref="E20:G20" si="2">SUM(E24,E28,E32,E36,E40,E44,E48,E52,E56)</f>
        <v>2627</v>
      </c>
      <c r="F20" s="58">
        <f t="shared" si="2"/>
        <v>2489</v>
      </c>
      <c r="G20" s="58">
        <f t="shared" si="2"/>
        <v>138</v>
      </c>
      <c r="H20" s="59"/>
      <c r="I20" s="58">
        <f t="shared" ref="I20:K20" si="3">SUM(I24,I28,I32,I36,I40,I44,I48,I52,I56)</f>
        <v>317</v>
      </c>
      <c r="J20" s="58">
        <f t="shared" si="3"/>
        <v>309</v>
      </c>
      <c r="K20" s="58">
        <f t="shared" si="3"/>
        <v>8</v>
      </c>
    </row>
    <row r="21" spans="1:15" ht="15" customHeight="1" x14ac:dyDescent="0.25">
      <c r="B21" s="19"/>
      <c r="C21" s="19"/>
      <c r="D21" s="18">
        <v>2024</v>
      </c>
      <c r="E21" s="58">
        <f>SUM(E25,E29,E33,E37,E41,E45,E49,E53,E57)</f>
        <v>5354</v>
      </c>
      <c r="F21" s="58">
        <f t="shared" ref="F21:G21" si="4">SUM(F25,F29,F33,F37,F41,F45,F49,F53,F57)</f>
        <v>5056</v>
      </c>
      <c r="G21" s="58">
        <f t="shared" si="4"/>
        <v>298</v>
      </c>
      <c r="H21" s="59"/>
      <c r="I21" s="58">
        <f t="shared" ref="I21:K21" si="5">SUM(I25,I29,I33,I37,I41,I45,I49,I53,I57)</f>
        <v>545</v>
      </c>
      <c r="J21" s="58">
        <f t="shared" si="5"/>
        <v>513</v>
      </c>
      <c r="K21" s="58">
        <f t="shared" si="5"/>
        <v>32</v>
      </c>
    </row>
    <row r="22" spans="1:15" ht="8.1" customHeight="1" x14ac:dyDescent="0.25">
      <c r="D22" s="18"/>
      <c r="E22" s="59"/>
      <c r="F22" s="59"/>
      <c r="G22" s="59"/>
      <c r="H22" s="59"/>
      <c r="I22" s="59"/>
      <c r="J22" s="59"/>
      <c r="K22" s="59"/>
    </row>
    <row r="23" spans="1:15" ht="15" customHeight="1" x14ac:dyDescent="0.25">
      <c r="B23" s="19" t="s">
        <v>35</v>
      </c>
      <c r="D23" s="3">
        <v>2022</v>
      </c>
      <c r="E23" s="21">
        <f>SUM(F23:G23)</f>
        <v>16</v>
      </c>
      <c r="F23" s="21">
        <f>SUM(J23,'5.14a (2)'!F24,'5.14a (2)'!J24)</f>
        <v>16</v>
      </c>
      <c r="G23" s="60" t="s">
        <v>19</v>
      </c>
      <c r="H23" s="60"/>
      <c r="I23" s="21">
        <f>SUM(J23:K23)</f>
        <v>1</v>
      </c>
      <c r="J23" s="21">
        <v>1</v>
      </c>
      <c r="K23" s="60" t="s">
        <v>19</v>
      </c>
    </row>
    <row r="24" spans="1:15" ht="15" customHeight="1" x14ac:dyDescent="0.25">
      <c r="B24" s="62" t="s">
        <v>34</v>
      </c>
      <c r="D24" s="3">
        <v>2023</v>
      </c>
      <c r="E24" s="21">
        <f t="shared" ref="E24:E25" si="6">SUM(F24:G24)</f>
        <v>5</v>
      </c>
      <c r="F24" s="21">
        <f>SUM(J24,'5.14a (2)'!F25,'5.14a (2)'!J25)</f>
        <v>5</v>
      </c>
      <c r="G24" s="60" t="s">
        <v>19</v>
      </c>
      <c r="H24" s="60"/>
      <c r="I24" s="60" t="s">
        <v>19</v>
      </c>
      <c r="J24" s="60" t="s">
        <v>19</v>
      </c>
      <c r="K24" s="60" t="s">
        <v>19</v>
      </c>
    </row>
    <row r="25" spans="1:15" ht="15" customHeight="1" x14ac:dyDescent="0.25">
      <c r="D25" s="3">
        <v>2024</v>
      </c>
      <c r="E25" s="21">
        <f t="shared" si="6"/>
        <v>6</v>
      </c>
      <c r="F25" s="21">
        <f>SUM(J25,'5.14a (2)'!F26,'5.14a (2)'!J26)</f>
        <v>6</v>
      </c>
      <c r="G25" s="60" t="s">
        <v>19</v>
      </c>
      <c r="H25" s="60"/>
      <c r="I25" s="21">
        <f t="shared" ref="I25" si="7">SUM(J25:K25)</f>
        <v>1</v>
      </c>
      <c r="J25" s="21">
        <v>1</v>
      </c>
      <c r="K25" s="60" t="s">
        <v>19</v>
      </c>
    </row>
    <row r="26" spans="1:15" ht="8.1" customHeight="1" x14ac:dyDescent="0.25">
      <c r="D26" s="24"/>
      <c r="E26" s="22"/>
      <c r="F26" s="22"/>
      <c r="G26" s="22"/>
      <c r="H26" s="22"/>
      <c r="I26" s="22"/>
      <c r="J26" s="22"/>
      <c r="K26" s="22"/>
    </row>
    <row r="27" spans="1:15" ht="15" customHeight="1" x14ac:dyDescent="0.25">
      <c r="B27" s="19" t="s">
        <v>36</v>
      </c>
      <c r="D27" s="3">
        <v>2022</v>
      </c>
      <c r="E27" s="21">
        <f>SUM(F27:G27)</f>
        <v>11</v>
      </c>
      <c r="F27" s="21">
        <f>SUM(J27,'5.14a (2)'!F28,'5.14a (2)'!J28)</f>
        <v>11</v>
      </c>
      <c r="G27" s="60" t="s">
        <v>19</v>
      </c>
      <c r="H27" s="60"/>
      <c r="I27" s="21">
        <f>SUM(J27:K27)</f>
        <v>2</v>
      </c>
      <c r="J27" s="21">
        <v>2</v>
      </c>
      <c r="K27" s="60" t="s">
        <v>19</v>
      </c>
    </row>
    <row r="28" spans="1:15" ht="15" customHeight="1" x14ac:dyDescent="0.25">
      <c r="B28" s="62" t="s">
        <v>37</v>
      </c>
      <c r="D28" s="3">
        <v>2023</v>
      </c>
      <c r="E28" s="21">
        <f t="shared" ref="E28:E29" si="8">SUM(F28:G28)</f>
        <v>15</v>
      </c>
      <c r="F28" s="21">
        <f>SUM(J28,'5.14a (2)'!F29,'5.14a (2)'!J29)</f>
        <v>13</v>
      </c>
      <c r="G28" s="21">
        <f>SUM(K28,'5.14a (2)'!G29,'5.14a (2)'!K29)</f>
        <v>2</v>
      </c>
      <c r="H28" s="60"/>
      <c r="I28" s="21">
        <f t="shared" ref="I28:I29" si="9">SUM(J28:K28)</f>
        <v>2</v>
      </c>
      <c r="J28" s="21">
        <v>1</v>
      </c>
      <c r="K28" s="21">
        <v>1</v>
      </c>
    </row>
    <row r="29" spans="1:15" ht="15" customHeight="1" x14ac:dyDescent="0.25">
      <c r="D29" s="3">
        <v>2024</v>
      </c>
      <c r="E29" s="21">
        <f t="shared" si="8"/>
        <v>16</v>
      </c>
      <c r="F29" s="21">
        <f>SUM(J29,'5.14a (2)'!F30,'5.14a (2)'!J30)</f>
        <v>14</v>
      </c>
      <c r="G29" s="21">
        <f>SUM(K29,'5.14a (2)'!G30,'5.14a (2)'!K30)</f>
        <v>2</v>
      </c>
      <c r="H29" s="60"/>
      <c r="I29" s="21">
        <f t="shared" si="9"/>
        <v>2</v>
      </c>
      <c r="J29" s="21">
        <v>2</v>
      </c>
      <c r="K29" s="60" t="s">
        <v>19</v>
      </c>
    </row>
    <row r="30" spans="1:15" ht="8.1" customHeight="1" x14ac:dyDescent="0.25">
      <c r="D30" s="24"/>
      <c r="E30" s="22"/>
      <c r="F30" s="22"/>
      <c r="G30" s="22"/>
      <c r="H30" s="22"/>
      <c r="I30" s="22"/>
      <c r="J30" s="22"/>
      <c r="K30" s="22"/>
    </row>
    <row r="31" spans="1:15" ht="15" customHeight="1" x14ac:dyDescent="0.25">
      <c r="B31" s="19" t="s">
        <v>38</v>
      </c>
      <c r="D31" s="3">
        <v>2022</v>
      </c>
      <c r="E31" s="21">
        <f>SUM(F31:G31)</f>
        <v>48</v>
      </c>
      <c r="F31" s="21">
        <f>SUM(J31,'5.14a (2)'!F32,'5.14a (2)'!J32)</f>
        <v>47</v>
      </c>
      <c r="G31" s="21">
        <f>SUM(K31,'5.14a (2)'!G32,'5.14a (2)'!K32)</f>
        <v>1</v>
      </c>
      <c r="H31" s="60"/>
      <c r="I31" s="21">
        <f>SUM(J31:K31)</f>
        <v>14</v>
      </c>
      <c r="J31" s="21">
        <v>13</v>
      </c>
      <c r="K31" s="21">
        <v>1</v>
      </c>
    </row>
    <row r="32" spans="1:15" ht="15" customHeight="1" x14ac:dyDescent="0.25">
      <c r="B32" s="62" t="s">
        <v>39</v>
      </c>
      <c r="D32" s="3">
        <v>2023</v>
      </c>
      <c r="E32" s="21">
        <f t="shared" ref="E32:E33" si="10">SUM(F32:G32)</f>
        <v>56</v>
      </c>
      <c r="F32" s="21">
        <f>SUM(J32,'5.14a (2)'!F33,'5.14a (2)'!J33)</f>
        <v>56</v>
      </c>
      <c r="G32" s="60" t="s">
        <v>19</v>
      </c>
      <c r="H32" s="60"/>
      <c r="I32" s="21">
        <f t="shared" ref="I32:I33" si="11">SUM(J32:K32)</f>
        <v>17</v>
      </c>
      <c r="J32" s="21">
        <v>17</v>
      </c>
      <c r="K32" s="60" t="s">
        <v>19</v>
      </c>
    </row>
    <row r="33" spans="1:14" ht="15" customHeight="1" x14ac:dyDescent="0.25">
      <c r="D33" s="3">
        <v>2024</v>
      </c>
      <c r="E33" s="21">
        <f t="shared" si="10"/>
        <v>146</v>
      </c>
      <c r="F33" s="21">
        <f>SUM(J33,'5.14a (2)'!F34,'5.14a (2)'!J34)</f>
        <v>125</v>
      </c>
      <c r="G33" s="21">
        <f>SUM(K33,'5.14a (2)'!G34,'5.14a (2)'!K34)</f>
        <v>21</v>
      </c>
      <c r="H33" s="60"/>
      <c r="I33" s="21">
        <f t="shared" si="11"/>
        <v>40</v>
      </c>
      <c r="J33" s="21">
        <v>36</v>
      </c>
      <c r="K33" s="60">
        <v>4</v>
      </c>
    </row>
    <row r="34" spans="1:14" ht="8.1" customHeight="1" x14ac:dyDescent="0.25">
      <c r="D34" s="24"/>
      <c r="E34" s="22"/>
      <c r="F34" s="22"/>
      <c r="G34" s="22"/>
      <c r="H34" s="22"/>
      <c r="I34" s="22"/>
      <c r="J34" s="22"/>
      <c r="K34" s="22"/>
    </row>
    <row r="35" spans="1:14" ht="15" customHeight="1" x14ac:dyDescent="0.25">
      <c r="B35" s="19" t="s">
        <v>40</v>
      </c>
      <c r="D35" s="3">
        <v>2022</v>
      </c>
      <c r="E35" s="21">
        <f>SUM(F35:G35)</f>
        <v>797</v>
      </c>
      <c r="F35" s="21">
        <f>SUM(J35,'5.14a (2)'!F36,'5.14a (2)'!J36)</f>
        <v>755</v>
      </c>
      <c r="G35" s="21">
        <f>SUM(K35,'5.14a (2)'!G36,'5.14a (2)'!K36)</f>
        <v>42</v>
      </c>
      <c r="H35" s="60"/>
      <c r="I35" s="21">
        <f>SUM(J35:K35)</f>
        <v>198</v>
      </c>
      <c r="J35" s="21">
        <v>192</v>
      </c>
      <c r="K35" s="21">
        <v>6</v>
      </c>
    </row>
    <row r="36" spans="1:14" ht="15" customHeight="1" x14ac:dyDescent="0.25">
      <c r="B36" s="62" t="s">
        <v>41</v>
      </c>
      <c r="D36" s="3">
        <v>2023</v>
      </c>
      <c r="E36" s="21">
        <f t="shared" ref="E36:E37" si="12">SUM(F36:G36)</f>
        <v>908</v>
      </c>
      <c r="F36" s="21">
        <f>SUM(J36,'5.14a (2)'!F37,'5.14a (2)'!J37)</f>
        <v>867</v>
      </c>
      <c r="G36" s="21">
        <f>SUM(K36,'5.14a (2)'!G37,'5.14a (2)'!K37)</f>
        <v>41</v>
      </c>
      <c r="H36" s="60"/>
      <c r="I36" s="21">
        <f t="shared" ref="I36:I37" si="13">SUM(J36:K36)</f>
        <v>98</v>
      </c>
      <c r="J36" s="21">
        <v>97</v>
      </c>
      <c r="K36" s="21">
        <v>1</v>
      </c>
    </row>
    <row r="37" spans="1:14" s="2" customFormat="1" ht="15" customHeight="1" x14ac:dyDescent="0.25">
      <c r="A37" s="1"/>
      <c r="D37" s="3">
        <v>2024</v>
      </c>
      <c r="E37" s="21">
        <f t="shared" si="12"/>
        <v>1990</v>
      </c>
      <c r="F37" s="21">
        <f>SUM(J37,'5.14a (2)'!F38,'5.14a (2)'!J38)</f>
        <v>1906</v>
      </c>
      <c r="G37" s="21">
        <f>SUM(K37,'5.14a (2)'!G38,'5.14a (2)'!K38)</f>
        <v>84</v>
      </c>
      <c r="H37" s="60"/>
      <c r="I37" s="21">
        <f t="shared" si="13"/>
        <v>211</v>
      </c>
      <c r="J37" s="21">
        <v>205</v>
      </c>
      <c r="K37" s="21">
        <v>6</v>
      </c>
      <c r="L37" s="20"/>
      <c r="M37" s="20"/>
      <c r="N37" s="150"/>
    </row>
    <row r="38" spans="1:14" ht="8.1" customHeight="1" x14ac:dyDescent="0.25">
      <c r="D38" s="24"/>
      <c r="E38" s="22"/>
      <c r="F38" s="22"/>
      <c r="G38" s="22"/>
      <c r="H38" s="22"/>
      <c r="I38" s="22"/>
      <c r="J38" s="22"/>
      <c r="K38" s="22"/>
    </row>
    <row r="39" spans="1:14" ht="15" customHeight="1" x14ac:dyDescent="0.25">
      <c r="A39" s="2"/>
      <c r="B39" s="19" t="s">
        <v>42</v>
      </c>
      <c r="D39" s="3">
        <v>2022</v>
      </c>
      <c r="E39" s="21">
        <f>SUM(F39:G39)</f>
        <v>754</v>
      </c>
      <c r="F39" s="21">
        <f>SUM(J39,'5.14a (2)'!F40,'5.14a (2)'!J40)</f>
        <v>706</v>
      </c>
      <c r="G39" s="21">
        <f>SUM(K39,'5.14a (2)'!G40,'5.14a (2)'!K40)</f>
        <v>48</v>
      </c>
      <c r="H39" s="60"/>
      <c r="I39" s="21">
        <f>SUM(J39:K39)</f>
        <v>131</v>
      </c>
      <c r="J39" s="21">
        <v>126</v>
      </c>
      <c r="K39" s="21">
        <v>5</v>
      </c>
    </row>
    <row r="40" spans="1:14" ht="15" customHeight="1" x14ac:dyDescent="0.25">
      <c r="B40" s="62" t="s">
        <v>43</v>
      </c>
      <c r="D40" s="3">
        <v>2023</v>
      </c>
      <c r="E40" s="21">
        <f t="shared" ref="E40:E41" si="14">SUM(F40:G40)</f>
        <v>875</v>
      </c>
      <c r="F40" s="21">
        <f>SUM(J40,'5.14a (2)'!F41,'5.14a (2)'!J41)</f>
        <v>835</v>
      </c>
      <c r="G40" s="21">
        <f>SUM(K40,'5.14a (2)'!G41,'5.14a (2)'!K41)</f>
        <v>40</v>
      </c>
      <c r="H40" s="60"/>
      <c r="I40" s="21">
        <f t="shared" ref="I40:I41" si="15">SUM(J40:K40)</f>
        <v>121</v>
      </c>
      <c r="J40" s="21">
        <v>117</v>
      </c>
      <c r="K40" s="21">
        <v>4</v>
      </c>
    </row>
    <row r="41" spans="1:14" ht="15" customHeight="1" x14ac:dyDescent="0.25">
      <c r="D41" s="3">
        <v>2024</v>
      </c>
      <c r="E41" s="21">
        <f t="shared" si="14"/>
        <v>1814</v>
      </c>
      <c r="F41" s="21">
        <f>SUM(J41,'5.14a (2)'!F42,'5.14a (2)'!J42)</f>
        <v>1725</v>
      </c>
      <c r="G41" s="21">
        <f>SUM(K41,'5.14a (2)'!G42,'5.14a (2)'!K42)</f>
        <v>89</v>
      </c>
      <c r="H41" s="60"/>
      <c r="I41" s="21">
        <f t="shared" si="15"/>
        <v>157</v>
      </c>
      <c r="J41" s="21">
        <v>154</v>
      </c>
      <c r="K41" s="21">
        <v>3</v>
      </c>
    </row>
    <row r="42" spans="1:14" ht="8.1" customHeight="1" x14ac:dyDescent="0.25">
      <c r="D42" s="24"/>
      <c r="E42" s="22"/>
      <c r="F42" s="22"/>
      <c r="G42" s="22"/>
      <c r="H42" s="22"/>
      <c r="I42" s="22"/>
      <c r="J42" s="22"/>
      <c r="K42" s="22"/>
    </row>
    <row r="43" spans="1:14" ht="15" customHeight="1" x14ac:dyDescent="0.25">
      <c r="B43" s="19" t="s">
        <v>44</v>
      </c>
      <c r="D43" s="3">
        <v>2022</v>
      </c>
      <c r="E43" s="21">
        <f>SUM(F43:G43)</f>
        <v>363</v>
      </c>
      <c r="F43" s="21">
        <f>SUM(J43,'5.14a (2)'!F44,'5.14a (2)'!J44)</f>
        <v>340</v>
      </c>
      <c r="G43" s="21">
        <f>SUM(K43,'5.14a (2)'!G44,'5.14a (2)'!K44)</f>
        <v>23</v>
      </c>
      <c r="H43" s="60"/>
      <c r="I43" s="21">
        <f>SUM(J43:K43)</f>
        <v>59</v>
      </c>
      <c r="J43" s="21">
        <v>55</v>
      </c>
      <c r="K43" s="21">
        <v>4</v>
      </c>
    </row>
    <row r="44" spans="1:14" ht="15" customHeight="1" x14ac:dyDescent="0.25">
      <c r="B44" s="62" t="s">
        <v>45</v>
      </c>
      <c r="D44" s="3">
        <v>2023</v>
      </c>
      <c r="E44" s="21">
        <f t="shared" ref="E44:E45" si="16">SUM(F44:G44)</f>
        <v>490</v>
      </c>
      <c r="F44" s="21">
        <f>SUM(J44,'5.14a (2)'!F45,'5.14a (2)'!J45)</f>
        <v>460</v>
      </c>
      <c r="G44" s="21">
        <f>SUM(K44,'5.14a (2)'!G45,'5.14a (2)'!K45)</f>
        <v>30</v>
      </c>
      <c r="H44" s="60"/>
      <c r="I44" s="21">
        <f t="shared" ref="I44:I45" si="17">SUM(J44:K44)</f>
        <v>55</v>
      </c>
      <c r="J44" s="21">
        <v>54</v>
      </c>
      <c r="K44" s="21">
        <v>1</v>
      </c>
    </row>
    <row r="45" spans="1:14" ht="15" customHeight="1" x14ac:dyDescent="0.25">
      <c r="D45" s="3">
        <v>2024</v>
      </c>
      <c r="E45" s="21">
        <f t="shared" si="16"/>
        <v>946</v>
      </c>
      <c r="F45" s="21">
        <f>SUM(J45,'5.14a (2)'!F46,'5.14a (2)'!J46)</f>
        <v>880</v>
      </c>
      <c r="G45" s="21">
        <f>SUM(K45,'5.14a (2)'!G46,'5.14a (2)'!K46)</f>
        <v>66</v>
      </c>
      <c r="H45" s="60"/>
      <c r="I45" s="21">
        <f t="shared" si="17"/>
        <v>102</v>
      </c>
      <c r="J45" s="21">
        <v>85</v>
      </c>
      <c r="K45" s="60">
        <v>17</v>
      </c>
    </row>
    <row r="46" spans="1:14" ht="8.1" customHeight="1" x14ac:dyDescent="0.25">
      <c r="D46" s="24"/>
      <c r="E46" s="22"/>
      <c r="F46" s="22"/>
      <c r="G46" s="22"/>
      <c r="H46" s="22"/>
      <c r="I46" s="22"/>
      <c r="J46" s="22"/>
      <c r="K46" s="22"/>
    </row>
    <row r="47" spans="1:14" ht="15" customHeight="1" x14ac:dyDescent="0.25">
      <c r="B47" s="19" t="s">
        <v>46</v>
      </c>
      <c r="D47" s="3">
        <v>2022</v>
      </c>
      <c r="E47" s="21">
        <f>SUM(F47:G47)</f>
        <v>134</v>
      </c>
      <c r="F47" s="21">
        <f>SUM(J47,'5.14a (2)'!F48,'5.14a (2)'!J48)</f>
        <v>120</v>
      </c>
      <c r="G47" s="21">
        <f>SUM(K47,'5.14a (2)'!G48,'5.14a (2)'!K48)</f>
        <v>14</v>
      </c>
      <c r="H47" s="60"/>
      <c r="I47" s="21">
        <f>SUM(J47:K47)</f>
        <v>12</v>
      </c>
      <c r="J47" s="21">
        <v>11</v>
      </c>
      <c r="K47" s="21">
        <v>1</v>
      </c>
    </row>
    <row r="48" spans="1:14" ht="15" customHeight="1" x14ac:dyDescent="0.25">
      <c r="B48" s="62" t="s">
        <v>47</v>
      </c>
      <c r="D48" s="3">
        <v>2023</v>
      </c>
      <c r="E48" s="21">
        <f t="shared" ref="E48:E49" si="18">SUM(F48:G48)</f>
        <v>170</v>
      </c>
      <c r="F48" s="21">
        <f>SUM(J48,'5.14a (2)'!F49,'5.14a (2)'!J49)</f>
        <v>159</v>
      </c>
      <c r="G48" s="21">
        <f>SUM(K48,'5.14a (2)'!G49,'5.14a (2)'!K49)</f>
        <v>11</v>
      </c>
      <c r="H48" s="60"/>
      <c r="I48" s="21">
        <f t="shared" ref="I48:I49" si="19">SUM(J48:K48)</f>
        <v>18</v>
      </c>
      <c r="J48" s="21">
        <v>18</v>
      </c>
      <c r="K48" s="60" t="s">
        <v>19</v>
      </c>
    </row>
    <row r="49" spans="1:14" ht="15" customHeight="1" x14ac:dyDescent="0.25">
      <c r="D49" s="3">
        <v>2024</v>
      </c>
      <c r="E49" s="21">
        <f t="shared" si="18"/>
        <v>263</v>
      </c>
      <c r="F49" s="21">
        <f>SUM(J49,'5.14a (2)'!F50,'5.14a (2)'!J50)</f>
        <v>242</v>
      </c>
      <c r="G49" s="21">
        <f>SUM(K49,'5.14a (2)'!G50,'5.14a (2)'!K50)</f>
        <v>21</v>
      </c>
      <c r="H49" s="60"/>
      <c r="I49" s="21">
        <f t="shared" si="19"/>
        <v>18</v>
      </c>
      <c r="J49" s="21">
        <v>17</v>
      </c>
      <c r="K49" s="21">
        <v>1</v>
      </c>
    </row>
    <row r="50" spans="1:14" ht="8.1" customHeight="1" x14ac:dyDescent="0.25">
      <c r="D50" s="24"/>
      <c r="E50" s="22"/>
      <c r="F50" s="22"/>
      <c r="G50" s="22"/>
      <c r="H50" s="22"/>
      <c r="I50" s="22"/>
      <c r="J50" s="22"/>
      <c r="K50" s="22"/>
    </row>
    <row r="51" spans="1:14" ht="15" customHeight="1" x14ac:dyDescent="0.2">
      <c r="B51" s="65" t="s">
        <v>150</v>
      </c>
      <c r="D51" s="3">
        <v>2022</v>
      </c>
      <c r="E51" s="21">
        <f>SUM(F51:G51)</f>
        <v>51</v>
      </c>
      <c r="F51" s="21">
        <f>SUM(J51,'5.14a (2)'!F52,'5.14a (2)'!J52)</f>
        <v>42</v>
      </c>
      <c r="G51" s="21">
        <f>SUM(K51,'5.14a (2)'!G52,'5.14a (2)'!K52)</f>
        <v>9</v>
      </c>
      <c r="H51" s="60"/>
      <c r="I51" s="21">
        <f>SUM(J51:K51)</f>
        <v>8</v>
      </c>
      <c r="J51" s="21">
        <v>3</v>
      </c>
      <c r="K51" s="21">
        <v>5</v>
      </c>
    </row>
    <row r="52" spans="1:14" ht="15" customHeight="1" x14ac:dyDescent="0.25">
      <c r="B52" s="62" t="s">
        <v>250</v>
      </c>
      <c r="D52" s="3">
        <v>2023</v>
      </c>
      <c r="E52" s="21">
        <f t="shared" ref="E52:E53" si="20">SUM(F52:G52)</f>
        <v>78</v>
      </c>
      <c r="F52" s="21">
        <f>SUM(J52,'5.14a (2)'!F53,'5.14a (2)'!J53)</f>
        <v>67</v>
      </c>
      <c r="G52" s="21">
        <f>SUM(K52,'5.14a (2)'!G53,'5.14a (2)'!K53)</f>
        <v>11</v>
      </c>
      <c r="H52" s="60"/>
      <c r="I52" s="21">
        <f t="shared" ref="I52:I53" si="21">SUM(J52:K52)</f>
        <v>2</v>
      </c>
      <c r="J52" s="21">
        <v>2</v>
      </c>
      <c r="K52" s="60" t="s">
        <v>19</v>
      </c>
    </row>
    <row r="53" spans="1:14" ht="15" customHeight="1" x14ac:dyDescent="0.25">
      <c r="D53" s="3">
        <v>2024</v>
      </c>
      <c r="E53" s="21">
        <f t="shared" si="20"/>
        <v>120</v>
      </c>
      <c r="F53" s="21">
        <f>SUM(J53,'5.14a (2)'!F54,'5.14a (2)'!J54)</f>
        <v>108</v>
      </c>
      <c r="G53" s="21">
        <f>SUM(K53,'5.14a (2)'!G54,'5.14a (2)'!K54)</f>
        <v>12</v>
      </c>
      <c r="H53" s="60"/>
      <c r="I53" s="21">
        <f t="shared" si="21"/>
        <v>11</v>
      </c>
      <c r="J53" s="21">
        <v>10</v>
      </c>
      <c r="K53" s="60">
        <v>1</v>
      </c>
    </row>
    <row r="54" spans="1:14" ht="8.1" customHeight="1" x14ac:dyDescent="0.25">
      <c r="D54" s="24"/>
      <c r="E54" s="22"/>
      <c r="F54" s="22"/>
      <c r="G54" s="22"/>
      <c r="H54" s="22"/>
      <c r="I54" s="22"/>
      <c r="J54" s="22"/>
      <c r="K54" s="22"/>
    </row>
    <row r="55" spans="1:14" ht="15" customHeight="1" x14ac:dyDescent="0.2">
      <c r="B55" s="65" t="s">
        <v>48</v>
      </c>
      <c r="D55" s="3">
        <v>2022</v>
      </c>
      <c r="E55" s="21">
        <f>SUM(F55:G55)</f>
        <v>16</v>
      </c>
      <c r="F55" s="21">
        <f>SUM(J55,'5.14a (2)'!F56,'5.14a (2)'!J56)</f>
        <v>14</v>
      </c>
      <c r="G55" s="21">
        <f>SUM(K55,'5.14a (2)'!G56,'5.14a (2)'!K56)</f>
        <v>2</v>
      </c>
      <c r="H55" s="60"/>
      <c r="I55" s="21">
        <f>SUM(J55:K55)</f>
        <v>4</v>
      </c>
      <c r="J55" s="21">
        <v>2</v>
      </c>
      <c r="K55" s="21">
        <v>2</v>
      </c>
    </row>
    <row r="56" spans="1:14" ht="15" customHeight="1" x14ac:dyDescent="0.25">
      <c r="B56" s="62" t="s">
        <v>49</v>
      </c>
      <c r="D56" s="3">
        <v>2023</v>
      </c>
      <c r="E56" s="21">
        <f t="shared" ref="E56:E57" si="22">SUM(F56:G56)</f>
        <v>30</v>
      </c>
      <c r="F56" s="21">
        <f>SUM(J56,'5.14a (2)'!F57,'5.14a (2)'!J57)</f>
        <v>27</v>
      </c>
      <c r="G56" s="21">
        <f>SUM(K56,'5.14a (2)'!G57,'5.14a (2)'!K57)</f>
        <v>3</v>
      </c>
      <c r="H56" s="60"/>
      <c r="I56" s="21">
        <f t="shared" ref="I56:I57" si="23">SUM(J56:K56)</f>
        <v>4</v>
      </c>
      <c r="J56" s="21">
        <v>3</v>
      </c>
      <c r="K56" s="21">
        <v>1</v>
      </c>
    </row>
    <row r="57" spans="1:14" ht="15" customHeight="1" x14ac:dyDescent="0.25">
      <c r="D57" s="3">
        <v>2024</v>
      </c>
      <c r="E57" s="21">
        <f t="shared" si="22"/>
        <v>53</v>
      </c>
      <c r="F57" s="21">
        <f>SUM(J57,'5.14a (2)'!F58,'5.14a (2)'!J58)</f>
        <v>50</v>
      </c>
      <c r="G57" s="21">
        <f>SUM(K57,'5.14a (2)'!G58,'5.14a (2)'!K58)</f>
        <v>3</v>
      </c>
      <c r="H57" s="60"/>
      <c r="I57" s="21">
        <f t="shared" si="23"/>
        <v>3</v>
      </c>
      <c r="J57" s="21">
        <v>3</v>
      </c>
      <c r="K57" s="60" t="s">
        <v>19</v>
      </c>
    </row>
    <row r="58" spans="1:14" ht="8.1" customHeight="1" thickBot="1" x14ac:dyDescent="0.3">
      <c r="A58" s="27"/>
      <c r="B58" s="28"/>
      <c r="C58" s="28"/>
      <c r="D58" s="29"/>
      <c r="E58" s="79"/>
      <c r="F58" s="79"/>
      <c r="G58" s="79"/>
      <c r="H58" s="79"/>
      <c r="I58" s="79"/>
      <c r="J58" s="79"/>
      <c r="K58" s="79"/>
      <c r="L58" s="151"/>
    </row>
    <row r="59" spans="1:14" s="34" customFormat="1" x14ac:dyDescent="0.25">
      <c r="A59" s="30"/>
      <c r="B59" s="31"/>
      <c r="C59" s="31"/>
      <c r="D59" s="32"/>
      <c r="E59" s="152"/>
      <c r="F59" s="152"/>
      <c r="G59" s="152"/>
      <c r="H59" s="152"/>
      <c r="I59" s="152"/>
      <c r="J59" s="152"/>
      <c r="K59" s="152"/>
      <c r="L59" s="153" t="s">
        <v>28</v>
      </c>
      <c r="M59" s="154"/>
      <c r="N59" s="154"/>
    </row>
    <row r="60" spans="1:14" s="30" customFormat="1" x14ac:dyDescent="0.25">
      <c r="A60" s="35"/>
      <c r="B60" s="31"/>
      <c r="C60" s="31"/>
      <c r="D60" s="32"/>
      <c r="E60" s="152"/>
      <c r="F60" s="152"/>
      <c r="G60" s="152"/>
      <c r="H60" s="152"/>
      <c r="I60" s="152"/>
      <c r="J60" s="152"/>
      <c r="K60" s="152"/>
      <c r="L60" s="155" t="s">
        <v>29</v>
      </c>
      <c r="M60" s="156"/>
      <c r="N60" s="156"/>
    </row>
  </sheetData>
  <mergeCells count="4">
    <mergeCell ref="E13:G13"/>
    <mergeCell ref="I13:K13"/>
    <mergeCell ref="E14:G14"/>
    <mergeCell ref="I14:K14"/>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C23E-6E75-413D-8C00-878DFB4CA50B}">
  <sheetPr codeName="Sheet33"/>
  <dimension ref="A1:O61"/>
  <sheetViews>
    <sheetView showGridLines="0" view="pageBreakPreview" zoomScaleNormal="90" zoomScaleSheetLayoutView="100" workbookViewId="0">
      <selection activeCell="A12" sqref="A12:XFD12"/>
    </sheetView>
  </sheetViews>
  <sheetFormatPr defaultColWidth="9.140625" defaultRowHeight="13.5" x14ac:dyDescent="0.25"/>
  <cols>
    <col min="1" max="1" width="1.7109375" style="1" customWidth="1"/>
    <col min="2" max="2" width="13.14062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s="7" customFormat="1" ht="15" customHeight="1" x14ac:dyDescent="0.25">
      <c r="B9" s="8" t="s">
        <v>246</v>
      </c>
      <c r="C9" s="9" t="s">
        <v>291</v>
      </c>
      <c r="D9" s="10"/>
      <c r="E9" s="134"/>
      <c r="F9" s="134"/>
      <c r="G9" s="134"/>
      <c r="H9" s="134"/>
      <c r="I9" s="134"/>
      <c r="J9" s="134"/>
      <c r="K9" s="134"/>
      <c r="L9" s="135"/>
      <c r="M9" s="136"/>
      <c r="N9" s="136"/>
    </row>
    <row r="10" spans="1:15" s="11" customFormat="1" ht="16.5" customHeight="1" x14ac:dyDescent="0.25">
      <c r="B10" s="12" t="s">
        <v>247</v>
      </c>
      <c r="C10" s="183" t="s">
        <v>292</v>
      </c>
      <c r="D10" s="183"/>
      <c r="E10" s="183"/>
      <c r="F10" s="183"/>
      <c r="G10" s="183"/>
      <c r="H10" s="183"/>
      <c r="I10" s="183"/>
      <c r="J10" s="183"/>
      <c r="K10" s="183"/>
      <c r="L10" s="138"/>
      <c r="M10" s="138"/>
      <c r="N10" s="138"/>
    </row>
    <row r="11" spans="1:15" ht="8.1" customHeight="1" x14ac:dyDescent="0.25"/>
    <row r="12" spans="1:15" ht="19.5" customHeight="1" thickBot="1" x14ac:dyDescent="0.3">
      <c r="E12" s="3"/>
      <c r="F12" s="3"/>
      <c r="G12" s="3"/>
      <c r="H12" s="6"/>
      <c r="I12" s="1"/>
      <c r="J12" s="1"/>
      <c r="K12" s="1"/>
      <c r="L12" s="6" t="s">
        <v>297</v>
      </c>
      <c r="M12" s="1"/>
      <c r="N12" s="1"/>
    </row>
    <row r="13" spans="1:15" ht="4.5" customHeight="1" thickTop="1" x14ac:dyDescent="0.25">
      <c r="A13" s="40"/>
      <c r="B13" s="41"/>
      <c r="C13" s="41"/>
      <c r="D13" s="42"/>
      <c r="E13" s="139"/>
      <c r="F13" s="139"/>
      <c r="G13" s="139"/>
      <c r="H13" s="139"/>
      <c r="I13" s="139"/>
      <c r="J13" s="139"/>
      <c r="K13" s="139"/>
      <c r="L13" s="140"/>
    </row>
    <row r="14" spans="1:15" ht="15" customHeight="1" x14ac:dyDescent="0.2">
      <c r="A14" s="43"/>
      <c r="B14" s="63" t="s">
        <v>32</v>
      </c>
      <c r="C14" s="45"/>
      <c r="D14" s="61" t="s">
        <v>1</v>
      </c>
      <c r="E14" s="189" t="s">
        <v>82</v>
      </c>
      <c r="F14" s="189"/>
      <c r="G14" s="189"/>
      <c r="H14" s="141"/>
      <c r="I14" s="189" t="s">
        <v>83</v>
      </c>
      <c r="J14" s="189"/>
      <c r="K14" s="189"/>
      <c r="L14" s="142"/>
    </row>
    <row r="15" spans="1:15" ht="15" customHeight="1" x14ac:dyDescent="0.25">
      <c r="A15" s="43"/>
      <c r="B15" s="64" t="s">
        <v>33</v>
      </c>
      <c r="C15" s="45"/>
      <c r="D15" s="49" t="s">
        <v>3</v>
      </c>
      <c r="E15" s="186" t="s">
        <v>84</v>
      </c>
      <c r="F15" s="186"/>
      <c r="G15" s="186"/>
      <c r="H15" s="143"/>
      <c r="I15" s="186" t="s">
        <v>85</v>
      </c>
      <c r="J15" s="186"/>
      <c r="K15" s="186"/>
      <c r="L15" s="142"/>
    </row>
    <row r="16" spans="1:15" ht="15" customHeight="1" x14ac:dyDescent="0.25">
      <c r="A16" s="43"/>
      <c r="B16" s="48"/>
      <c r="C16" s="45"/>
      <c r="D16" s="49"/>
      <c r="E16" s="144" t="s">
        <v>20</v>
      </c>
      <c r="F16" s="144" t="s">
        <v>21</v>
      </c>
      <c r="G16" s="144" t="s">
        <v>22</v>
      </c>
      <c r="H16" s="144"/>
      <c r="I16" s="144" t="s">
        <v>20</v>
      </c>
      <c r="J16" s="144" t="s">
        <v>21</v>
      </c>
      <c r="K16" s="144" t="s">
        <v>22</v>
      </c>
      <c r="L16" s="142"/>
    </row>
    <row r="17" spans="1:15" ht="15" customHeight="1" x14ac:dyDescent="0.25">
      <c r="A17" s="43"/>
      <c r="B17" s="48"/>
      <c r="C17" s="45"/>
      <c r="D17" s="49"/>
      <c r="E17" s="145" t="s">
        <v>23</v>
      </c>
      <c r="F17" s="145" t="s">
        <v>24</v>
      </c>
      <c r="G17" s="145" t="s">
        <v>25</v>
      </c>
      <c r="H17" s="145"/>
      <c r="I17" s="145" t="s">
        <v>23</v>
      </c>
      <c r="J17" s="145" t="s">
        <v>24</v>
      </c>
      <c r="K17" s="145" t="s">
        <v>25</v>
      </c>
      <c r="L17" s="142"/>
    </row>
    <row r="18" spans="1:15" s="13" customFormat="1" ht="8.1" customHeight="1" x14ac:dyDescent="0.25">
      <c r="A18" s="51"/>
      <c r="B18" s="52"/>
      <c r="C18" s="51"/>
      <c r="D18" s="53"/>
      <c r="E18" s="146"/>
      <c r="F18" s="146"/>
      <c r="G18" s="146"/>
      <c r="H18" s="146"/>
      <c r="I18" s="146"/>
      <c r="J18" s="146"/>
      <c r="K18" s="146"/>
      <c r="L18" s="147"/>
      <c r="M18" s="148"/>
      <c r="N18" s="148"/>
    </row>
    <row r="19" spans="1:15" ht="8.1" customHeight="1" x14ac:dyDescent="0.25">
      <c r="A19" s="13"/>
      <c r="B19" s="14"/>
      <c r="C19" s="14"/>
      <c r="D19" s="15"/>
      <c r="E19" s="149"/>
      <c r="F19" s="149"/>
      <c r="G19" s="149"/>
      <c r="H19" s="149"/>
      <c r="I19" s="149"/>
      <c r="J19" s="149"/>
      <c r="K19" s="149"/>
      <c r="L19" s="148"/>
      <c r="O19" s="16"/>
    </row>
    <row r="20" spans="1:15" ht="15" customHeight="1" x14ac:dyDescent="0.25">
      <c r="A20" s="13"/>
      <c r="B20" s="14" t="s">
        <v>20</v>
      </c>
      <c r="C20" s="17"/>
      <c r="D20" s="18">
        <v>2022</v>
      </c>
      <c r="E20" s="58">
        <f>SUM(E24,E28,E32,E36,E40,E44,E48,E52,E56)</f>
        <v>6</v>
      </c>
      <c r="F20" s="58">
        <f t="shared" ref="F20" si="0">SUM(F24,F28,F32,F36,F40,F44,F48,F52,F56)</f>
        <v>6</v>
      </c>
      <c r="G20" s="180" t="s">
        <v>19</v>
      </c>
      <c r="H20" s="59"/>
      <c r="I20" s="58">
        <f>SUM(I24,I28,I32,I36,I40,I44,I48,I52,I56)</f>
        <v>1755</v>
      </c>
      <c r="J20" s="58">
        <f t="shared" ref="J20:K20" si="1">SUM(J24,J28,J32,J36,J40,J44,J48,J52,J56)</f>
        <v>1640</v>
      </c>
      <c r="K20" s="58">
        <f t="shared" si="1"/>
        <v>115</v>
      </c>
      <c r="L20" s="148"/>
    </row>
    <row r="21" spans="1:15" ht="15" customHeight="1" x14ac:dyDescent="0.25">
      <c r="B21" s="62" t="s">
        <v>23</v>
      </c>
      <c r="C21" s="19"/>
      <c r="D21" s="18">
        <v>2023</v>
      </c>
      <c r="E21" s="58">
        <f t="shared" ref="E21:G22" si="2">SUM(E25,E29,E33,E37,E41,E45,E49,E53,E57)</f>
        <v>312</v>
      </c>
      <c r="F21" s="58">
        <f t="shared" si="2"/>
        <v>299</v>
      </c>
      <c r="G21" s="58">
        <f t="shared" si="2"/>
        <v>16</v>
      </c>
      <c r="H21" s="59"/>
      <c r="I21" s="58">
        <f t="shared" ref="I21:K22" si="3">SUM(I25,I29,I33,I37,I41,I45,I49,I53,I57)</f>
        <v>1995</v>
      </c>
      <c r="J21" s="58">
        <f t="shared" si="3"/>
        <v>1881</v>
      </c>
      <c r="K21" s="58">
        <f t="shared" si="3"/>
        <v>114</v>
      </c>
    </row>
    <row r="22" spans="1:15" ht="15" customHeight="1" x14ac:dyDescent="0.25">
      <c r="B22" s="19"/>
      <c r="C22" s="19"/>
      <c r="D22" s="18">
        <v>2024</v>
      </c>
      <c r="E22" s="58">
        <f t="shared" si="2"/>
        <v>1645</v>
      </c>
      <c r="F22" s="58">
        <f t="shared" si="2"/>
        <v>1626</v>
      </c>
      <c r="G22" s="58">
        <f t="shared" si="2"/>
        <v>32</v>
      </c>
      <c r="H22" s="59"/>
      <c r="I22" s="58">
        <f t="shared" si="3"/>
        <v>3151</v>
      </c>
      <c r="J22" s="58">
        <f t="shared" si="3"/>
        <v>2917</v>
      </c>
      <c r="K22" s="58">
        <f t="shared" si="3"/>
        <v>234</v>
      </c>
    </row>
    <row r="23" spans="1:15" ht="8.1" customHeight="1" x14ac:dyDescent="0.25">
      <c r="D23" s="18"/>
      <c r="E23" s="59"/>
      <c r="F23" s="59"/>
      <c r="G23" s="59"/>
      <c r="H23" s="59"/>
      <c r="I23" s="59"/>
      <c r="J23" s="59"/>
      <c r="K23" s="59"/>
    </row>
    <row r="24" spans="1:15" ht="15" customHeight="1" x14ac:dyDescent="0.25">
      <c r="B24" s="19" t="s">
        <v>35</v>
      </c>
      <c r="D24" s="3">
        <v>2022</v>
      </c>
      <c r="E24" s="60" t="s">
        <v>19</v>
      </c>
      <c r="F24" s="60" t="s">
        <v>19</v>
      </c>
      <c r="G24" s="60" t="s">
        <v>19</v>
      </c>
      <c r="H24" s="60"/>
      <c r="I24" s="21">
        <f>SUM(J24:K24)</f>
        <v>15</v>
      </c>
      <c r="J24" s="21">
        <v>15</v>
      </c>
      <c r="K24" s="60" t="s">
        <v>19</v>
      </c>
    </row>
    <row r="25" spans="1:15" ht="15" customHeight="1" x14ac:dyDescent="0.25">
      <c r="B25" s="62" t="s">
        <v>34</v>
      </c>
      <c r="D25" s="3">
        <v>2023</v>
      </c>
      <c r="E25" s="21">
        <f t="shared" ref="E25:E26" si="4">SUM(F25:G25)</f>
        <v>1</v>
      </c>
      <c r="F25" s="21">
        <v>1</v>
      </c>
      <c r="G25" s="60" t="s">
        <v>19</v>
      </c>
      <c r="H25" s="60"/>
      <c r="I25" s="21">
        <f t="shared" ref="I25:I26" si="5">SUM(J25:K25)</f>
        <v>4</v>
      </c>
      <c r="J25" s="21">
        <v>4</v>
      </c>
      <c r="K25" s="60" t="s">
        <v>19</v>
      </c>
    </row>
    <row r="26" spans="1:15" ht="15" customHeight="1" x14ac:dyDescent="0.25">
      <c r="D26" s="3">
        <v>2024</v>
      </c>
      <c r="E26" s="21">
        <f t="shared" si="4"/>
        <v>1</v>
      </c>
      <c r="F26" s="21">
        <v>1</v>
      </c>
      <c r="G26" s="60" t="s">
        <v>19</v>
      </c>
      <c r="H26" s="60"/>
      <c r="I26" s="21">
        <f t="shared" si="5"/>
        <v>4</v>
      </c>
      <c r="J26" s="21">
        <v>4</v>
      </c>
      <c r="K26" s="60" t="s">
        <v>19</v>
      </c>
    </row>
    <row r="27" spans="1:15" ht="8.1" customHeight="1" x14ac:dyDescent="0.25">
      <c r="D27" s="24"/>
      <c r="E27" s="22"/>
      <c r="F27" s="22"/>
      <c r="G27" s="22"/>
      <c r="H27" s="22"/>
      <c r="I27" s="22"/>
      <c r="J27" s="22"/>
      <c r="K27" s="22"/>
    </row>
    <row r="28" spans="1:15" ht="15" customHeight="1" x14ac:dyDescent="0.25">
      <c r="B28" s="19" t="s">
        <v>36</v>
      </c>
      <c r="D28" s="3">
        <v>2022</v>
      </c>
      <c r="E28" s="60" t="s">
        <v>19</v>
      </c>
      <c r="F28" s="60" t="s">
        <v>19</v>
      </c>
      <c r="G28" s="60" t="s">
        <v>19</v>
      </c>
      <c r="H28" s="60"/>
      <c r="I28" s="21">
        <f>SUM(J28:K28)</f>
        <v>9</v>
      </c>
      <c r="J28" s="21">
        <v>9</v>
      </c>
      <c r="K28" s="60" t="s">
        <v>19</v>
      </c>
    </row>
    <row r="29" spans="1:15" ht="15" customHeight="1" x14ac:dyDescent="0.25">
      <c r="B29" s="62" t="s">
        <v>37</v>
      </c>
      <c r="D29" s="3">
        <v>2023</v>
      </c>
      <c r="E29" s="60" t="s">
        <v>19</v>
      </c>
      <c r="F29" s="60" t="s">
        <v>19</v>
      </c>
      <c r="G29" s="60" t="s">
        <v>19</v>
      </c>
      <c r="H29" s="60"/>
      <c r="I29" s="21">
        <f t="shared" ref="I29:I30" si="6">SUM(J29:K29)</f>
        <v>13</v>
      </c>
      <c r="J29" s="21">
        <v>12</v>
      </c>
      <c r="K29" s="21">
        <v>1</v>
      </c>
    </row>
    <row r="30" spans="1:15" ht="15" customHeight="1" x14ac:dyDescent="0.25">
      <c r="D30" s="3">
        <v>2024</v>
      </c>
      <c r="E30" s="21">
        <f t="shared" ref="E30" si="7">SUM(F30:G30)</f>
        <v>2</v>
      </c>
      <c r="F30" s="21">
        <v>2</v>
      </c>
      <c r="G30" s="60" t="s">
        <v>19</v>
      </c>
      <c r="H30" s="60"/>
      <c r="I30" s="21">
        <f t="shared" si="6"/>
        <v>12</v>
      </c>
      <c r="J30" s="21">
        <v>10</v>
      </c>
      <c r="K30" s="21">
        <v>2</v>
      </c>
    </row>
    <row r="31" spans="1:15" ht="8.1" customHeight="1" x14ac:dyDescent="0.25">
      <c r="D31" s="24"/>
      <c r="E31" s="22"/>
      <c r="F31" s="22"/>
      <c r="G31" s="22"/>
      <c r="H31" s="22"/>
      <c r="I31" s="22"/>
      <c r="J31" s="22"/>
      <c r="K31" s="22"/>
    </row>
    <row r="32" spans="1:15" ht="15" customHeight="1" x14ac:dyDescent="0.25">
      <c r="B32" s="19" t="s">
        <v>38</v>
      </c>
      <c r="D32" s="3">
        <v>2022</v>
      </c>
      <c r="E32" s="21">
        <f>SUM(F32:G32)</f>
        <v>1</v>
      </c>
      <c r="F32" s="21">
        <v>1</v>
      </c>
      <c r="G32" s="60" t="s">
        <v>19</v>
      </c>
      <c r="H32" s="60"/>
      <c r="I32" s="21">
        <f>SUM(J32:K32)</f>
        <v>33</v>
      </c>
      <c r="J32" s="21">
        <v>33</v>
      </c>
      <c r="K32" s="60" t="s">
        <v>19</v>
      </c>
    </row>
    <row r="33" spans="1:14" ht="15" customHeight="1" x14ac:dyDescent="0.25">
      <c r="B33" s="62" t="s">
        <v>39</v>
      </c>
      <c r="D33" s="3">
        <v>2023</v>
      </c>
      <c r="E33" s="21">
        <f t="shared" ref="E33:E34" si="8">SUM(F33:G33)</f>
        <v>1</v>
      </c>
      <c r="F33" s="21">
        <v>1</v>
      </c>
      <c r="G33" s="60" t="s">
        <v>19</v>
      </c>
      <c r="H33" s="60"/>
      <c r="I33" s="21">
        <f t="shared" ref="I33:I34" si="9">SUM(J33:K33)</f>
        <v>38</v>
      </c>
      <c r="J33" s="21">
        <v>38</v>
      </c>
      <c r="K33" s="60" t="s">
        <v>19</v>
      </c>
    </row>
    <row r="34" spans="1:14" ht="15" customHeight="1" x14ac:dyDescent="0.25">
      <c r="D34" s="3">
        <v>2024</v>
      </c>
      <c r="E34" s="21">
        <f t="shared" si="8"/>
        <v>17</v>
      </c>
      <c r="F34" s="21">
        <v>13</v>
      </c>
      <c r="G34" s="60">
        <v>4</v>
      </c>
      <c r="H34" s="60"/>
      <c r="I34" s="21">
        <f t="shared" si="9"/>
        <v>89</v>
      </c>
      <c r="J34" s="21">
        <v>76</v>
      </c>
      <c r="K34" s="60">
        <v>13</v>
      </c>
    </row>
    <row r="35" spans="1:14" ht="8.1" customHeight="1" x14ac:dyDescent="0.25">
      <c r="D35" s="24"/>
      <c r="E35" s="22"/>
      <c r="F35" s="22"/>
      <c r="G35" s="22"/>
      <c r="H35" s="22"/>
      <c r="I35" s="22"/>
      <c r="J35" s="22"/>
      <c r="K35" s="22"/>
    </row>
    <row r="36" spans="1:14" ht="15" customHeight="1" x14ac:dyDescent="0.25">
      <c r="B36" s="19" t="s">
        <v>40</v>
      </c>
      <c r="D36" s="3">
        <v>2022</v>
      </c>
      <c r="E36" s="21">
        <f>SUM(F36:G36)</f>
        <v>2</v>
      </c>
      <c r="F36" s="21">
        <v>2</v>
      </c>
      <c r="G36" s="60" t="s">
        <v>19</v>
      </c>
      <c r="H36" s="60"/>
      <c r="I36" s="21">
        <f>SUM(J36:K36)</f>
        <v>597</v>
      </c>
      <c r="J36" s="21">
        <v>561</v>
      </c>
      <c r="K36" s="21">
        <v>36</v>
      </c>
    </row>
    <row r="37" spans="1:14" ht="15" customHeight="1" x14ac:dyDescent="0.25">
      <c r="B37" s="62" t="s">
        <v>41</v>
      </c>
      <c r="D37" s="3">
        <v>2023</v>
      </c>
      <c r="E37" s="21">
        <f t="shared" ref="E37:E38" si="10">SUM(F37:G37)</f>
        <v>131</v>
      </c>
      <c r="F37" s="21">
        <v>128</v>
      </c>
      <c r="G37" s="21">
        <v>3</v>
      </c>
      <c r="H37" s="60"/>
      <c r="I37" s="21">
        <f t="shared" ref="I37:I38" si="11">SUM(J37:K37)</f>
        <v>679</v>
      </c>
      <c r="J37" s="21">
        <v>642</v>
      </c>
      <c r="K37" s="21">
        <v>37</v>
      </c>
    </row>
    <row r="38" spans="1:14" s="2" customFormat="1" ht="15" customHeight="1" x14ac:dyDescent="0.25">
      <c r="A38" s="1"/>
      <c r="D38" s="3">
        <v>2024</v>
      </c>
      <c r="E38" s="21">
        <f t="shared" si="10"/>
        <v>665</v>
      </c>
      <c r="F38" s="21">
        <v>655</v>
      </c>
      <c r="G38" s="60">
        <v>10</v>
      </c>
      <c r="H38" s="60"/>
      <c r="I38" s="21">
        <f t="shared" si="11"/>
        <v>1114</v>
      </c>
      <c r="J38" s="21">
        <v>1046</v>
      </c>
      <c r="K38" s="21">
        <v>68</v>
      </c>
      <c r="L38" s="20"/>
      <c r="M38" s="20"/>
      <c r="N38" s="150"/>
    </row>
    <row r="39" spans="1:14" ht="8.1" customHeight="1" x14ac:dyDescent="0.25">
      <c r="D39" s="24"/>
      <c r="E39" s="22"/>
      <c r="F39" s="22"/>
      <c r="G39" s="22"/>
      <c r="H39" s="22"/>
      <c r="I39" s="22"/>
      <c r="J39" s="22"/>
      <c r="K39" s="22"/>
    </row>
    <row r="40" spans="1:14" ht="15" customHeight="1" x14ac:dyDescent="0.25">
      <c r="A40" s="2"/>
      <c r="B40" s="19" t="s">
        <v>42</v>
      </c>
      <c r="D40" s="3">
        <v>2022</v>
      </c>
      <c r="E40" s="21">
        <f>SUM(F40:G40)</f>
        <v>3</v>
      </c>
      <c r="F40" s="21">
        <v>3</v>
      </c>
      <c r="G40" s="60" t="s">
        <v>19</v>
      </c>
      <c r="H40" s="60"/>
      <c r="I40" s="21">
        <f>SUM(J40:K40)</f>
        <v>620</v>
      </c>
      <c r="J40" s="21">
        <v>577</v>
      </c>
      <c r="K40" s="21">
        <v>43</v>
      </c>
    </row>
    <row r="41" spans="1:14" ht="15" customHeight="1" x14ac:dyDescent="0.25">
      <c r="B41" s="62" t="s">
        <v>43</v>
      </c>
      <c r="D41" s="3">
        <v>2023</v>
      </c>
      <c r="E41" s="21">
        <f t="shared" ref="E41:E42" si="12">SUM(F41:G41)</f>
        <v>117</v>
      </c>
      <c r="F41" s="21">
        <v>113</v>
      </c>
      <c r="G41" s="21">
        <v>4</v>
      </c>
      <c r="H41" s="60"/>
      <c r="I41" s="21">
        <f t="shared" ref="I41:I42" si="13">SUM(J41:K41)</f>
        <v>637</v>
      </c>
      <c r="J41" s="21">
        <v>605</v>
      </c>
      <c r="K41" s="21">
        <v>32</v>
      </c>
    </row>
    <row r="42" spans="1:14" ht="15" customHeight="1" x14ac:dyDescent="0.25">
      <c r="D42" s="3">
        <v>2024</v>
      </c>
      <c r="E42" s="21">
        <f t="shared" si="12"/>
        <v>653</v>
      </c>
      <c r="F42" s="21">
        <v>638</v>
      </c>
      <c r="G42" s="21">
        <v>15</v>
      </c>
      <c r="H42" s="60"/>
      <c r="I42" s="21">
        <f t="shared" si="13"/>
        <v>1004</v>
      </c>
      <c r="J42" s="21">
        <v>933</v>
      </c>
      <c r="K42" s="21">
        <v>71</v>
      </c>
    </row>
    <row r="43" spans="1:14" ht="8.1" customHeight="1" x14ac:dyDescent="0.25">
      <c r="D43" s="24"/>
      <c r="E43" s="22"/>
      <c r="F43" s="22"/>
      <c r="G43" s="22"/>
      <c r="H43" s="22"/>
      <c r="I43" s="22"/>
      <c r="J43" s="22"/>
      <c r="K43" s="22"/>
    </row>
    <row r="44" spans="1:14" ht="15" customHeight="1" x14ac:dyDescent="0.25">
      <c r="B44" s="19" t="s">
        <v>44</v>
      </c>
      <c r="D44" s="3">
        <v>2022</v>
      </c>
      <c r="E44" s="60" t="s">
        <v>19</v>
      </c>
      <c r="F44" s="60" t="s">
        <v>19</v>
      </c>
      <c r="G44" s="60" t="s">
        <v>19</v>
      </c>
      <c r="H44" s="60"/>
      <c r="I44" s="21">
        <f>SUM(J44:K44)</f>
        <v>304</v>
      </c>
      <c r="J44" s="21">
        <v>285</v>
      </c>
      <c r="K44" s="21">
        <v>19</v>
      </c>
    </row>
    <row r="45" spans="1:14" ht="15" customHeight="1" x14ac:dyDescent="0.25">
      <c r="B45" s="62" t="s">
        <v>45</v>
      </c>
      <c r="D45" s="3">
        <v>2023</v>
      </c>
      <c r="E45" s="21">
        <f t="shared" ref="E45:E46" si="14">SUM(F45:G45)</f>
        <v>51</v>
      </c>
      <c r="F45" s="21">
        <v>45</v>
      </c>
      <c r="G45" s="21">
        <v>6</v>
      </c>
      <c r="H45" s="60"/>
      <c r="I45" s="21">
        <f t="shared" ref="I45:I46" si="15">SUM(J45:K45)</f>
        <v>384</v>
      </c>
      <c r="J45" s="21">
        <v>361</v>
      </c>
      <c r="K45" s="21">
        <v>23</v>
      </c>
    </row>
    <row r="46" spans="1:14" ht="15" customHeight="1" x14ac:dyDescent="0.25">
      <c r="D46" s="3">
        <v>2024</v>
      </c>
      <c r="E46" s="21">
        <f t="shared" si="14"/>
        <v>248</v>
      </c>
      <c r="F46" s="21">
        <v>245</v>
      </c>
      <c r="G46" s="21">
        <v>3</v>
      </c>
      <c r="H46" s="60"/>
      <c r="I46" s="21">
        <f t="shared" si="15"/>
        <v>596</v>
      </c>
      <c r="J46" s="21">
        <v>550</v>
      </c>
      <c r="K46" s="60">
        <v>46</v>
      </c>
    </row>
    <row r="47" spans="1:14" ht="8.1" customHeight="1" x14ac:dyDescent="0.25">
      <c r="D47" s="24"/>
      <c r="E47" s="22"/>
      <c r="F47" s="22"/>
      <c r="G47" s="22"/>
      <c r="H47" s="22"/>
      <c r="I47" s="22"/>
      <c r="J47" s="22"/>
      <c r="K47" s="22"/>
    </row>
    <row r="48" spans="1:14" ht="15" customHeight="1" x14ac:dyDescent="0.25">
      <c r="B48" s="19" t="s">
        <v>46</v>
      </c>
      <c r="D48" s="3">
        <v>2022</v>
      </c>
      <c r="E48" s="60" t="s">
        <v>19</v>
      </c>
      <c r="F48" s="60" t="s">
        <v>19</v>
      </c>
      <c r="G48" s="60" t="s">
        <v>19</v>
      </c>
      <c r="H48" s="60"/>
      <c r="I48" s="21">
        <f>SUM(J48:K48)</f>
        <v>122</v>
      </c>
      <c r="J48" s="21">
        <v>109</v>
      </c>
      <c r="K48" s="21">
        <v>13</v>
      </c>
    </row>
    <row r="49" spans="1:14" ht="15" customHeight="1" x14ac:dyDescent="0.25">
      <c r="B49" s="62" t="s">
        <v>47</v>
      </c>
      <c r="D49" s="3">
        <v>2023</v>
      </c>
      <c r="E49" s="21">
        <f t="shared" ref="E49:E50" si="16">SUM(F49:G49)</f>
        <v>9</v>
      </c>
      <c r="F49" s="21">
        <v>8</v>
      </c>
      <c r="G49" s="21">
        <v>1</v>
      </c>
      <c r="H49" s="60"/>
      <c r="I49" s="21">
        <f t="shared" ref="I49:I50" si="17">SUM(J49:K49)</f>
        <v>143</v>
      </c>
      <c r="J49" s="21">
        <v>133</v>
      </c>
      <c r="K49" s="21">
        <v>10</v>
      </c>
    </row>
    <row r="50" spans="1:14" ht="15" customHeight="1" x14ac:dyDescent="0.25">
      <c r="D50" s="3">
        <v>2024</v>
      </c>
      <c r="E50" s="21">
        <f t="shared" si="16"/>
        <v>38</v>
      </c>
      <c r="F50" s="21">
        <v>38</v>
      </c>
      <c r="G50" s="60" t="s">
        <v>19</v>
      </c>
      <c r="H50" s="60"/>
      <c r="I50" s="21">
        <f t="shared" si="17"/>
        <v>207</v>
      </c>
      <c r="J50" s="21">
        <v>187</v>
      </c>
      <c r="K50" s="21">
        <v>20</v>
      </c>
    </row>
    <row r="51" spans="1:14" ht="8.1" customHeight="1" x14ac:dyDescent="0.25">
      <c r="D51" s="24"/>
      <c r="E51" s="22"/>
      <c r="F51" s="22"/>
      <c r="G51" s="22"/>
      <c r="H51" s="22"/>
      <c r="I51" s="22"/>
      <c r="J51" s="22"/>
      <c r="K51" s="22"/>
    </row>
    <row r="52" spans="1:14" ht="15" customHeight="1" x14ac:dyDescent="0.2">
      <c r="B52" s="65" t="s">
        <v>150</v>
      </c>
      <c r="D52" s="3">
        <v>2022</v>
      </c>
      <c r="E52" s="60" t="s">
        <v>19</v>
      </c>
      <c r="F52" s="60" t="s">
        <v>19</v>
      </c>
      <c r="G52" s="60" t="s">
        <v>19</v>
      </c>
      <c r="H52" s="60"/>
      <c r="I52" s="21">
        <f>SUM(J52:K52)</f>
        <v>43</v>
      </c>
      <c r="J52" s="21">
        <v>39</v>
      </c>
      <c r="K52" s="21">
        <v>4</v>
      </c>
    </row>
    <row r="53" spans="1:14" ht="15" customHeight="1" x14ac:dyDescent="0.25">
      <c r="B53" s="62" t="s">
        <v>250</v>
      </c>
      <c r="D53" s="3">
        <v>2023</v>
      </c>
      <c r="E53" s="21" t="s">
        <v>19</v>
      </c>
      <c r="F53" s="21">
        <v>2</v>
      </c>
      <c r="G53" s="60">
        <v>1</v>
      </c>
      <c r="H53" s="60"/>
      <c r="I53" s="21">
        <f t="shared" ref="I53:I54" si="18">SUM(J53:K53)</f>
        <v>73</v>
      </c>
      <c r="J53" s="21">
        <v>63</v>
      </c>
      <c r="K53" s="60">
        <v>10</v>
      </c>
    </row>
    <row r="54" spans="1:14" ht="15" customHeight="1" x14ac:dyDescent="0.25">
      <c r="D54" s="3">
        <v>2024</v>
      </c>
      <c r="E54" s="21" t="s">
        <v>19</v>
      </c>
      <c r="F54" s="21">
        <v>13</v>
      </c>
      <c r="G54" s="60" t="s">
        <v>19</v>
      </c>
      <c r="H54" s="60"/>
      <c r="I54" s="21">
        <f t="shared" si="18"/>
        <v>96</v>
      </c>
      <c r="J54" s="21">
        <v>85</v>
      </c>
      <c r="K54" s="60">
        <v>11</v>
      </c>
    </row>
    <row r="55" spans="1:14" ht="8.1" customHeight="1" x14ac:dyDescent="0.25">
      <c r="D55" s="24"/>
      <c r="E55" s="22"/>
      <c r="F55" s="22"/>
      <c r="G55" s="22"/>
      <c r="H55" s="22"/>
      <c r="I55" s="22"/>
      <c r="J55" s="22"/>
      <c r="K55" s="22"/>
    </row>
    <row r="56" spans="1:14" ht="15" customHeight="1" x14ac:dyDescent="0.2">
      <c r="B56" s="65" t="s">
        <v>48</v>
      </c>
      <c r="D56" s="3">
        <v>2022</v>
      </c>
      <c r="E56" s="60" t="s">
        <v>19</v>
      </c>
      <c r="F56" s="60" t="s">
        <v>19</v>
      </c>
      <c r="G56" s="60" t="s">
        <v>19</v>
      </c>
      <c r="H56" s="60"/>
      <c r="I56" s="21">
        <f>SUM(J56:K56)</f>
        <v>12</v>
      </c>
      <c r="J56" s="21">
        <v>12</v>
      </c>
      <c r="K56" s="60" t="s">
        <v>19</v>
      </c>
    </row>
    <row r="57" spans="1:14" ht="15" customHeight="1" x14ac:dyDescent="0.25">
      <c r="B57" s="62" t="s">
        <v>49</v>
      </c>
      <c r="D57" s="3">
        <v>2023</v>
      </c>
      <c r="E57" s="21">
        <f t="shared" ref="E57:E58" si="19">SUM(F57:G57)</f>
        <v>2</v>
      </c>
      <c r="F57" s="21">
        <v>1</v>
      </c>
      <c r="G57" s="21">
        <v>1</v>
      </c>
      <c r="H57" s="60"/>
      <c r="I57" s="21">
        <f t="shared" ref="I57:I58" si="20">SUM(J57:K57)</f>
        <v>24</v>
      </c>
      <c r="J57" s="21">
        <v>23</v>
      </c>
      <c r="K57" s="21">
        <v>1</v>
      </c>
    </row>
    <row r="58" spans="1:14" ht="15" customHeight="1" x14ac:dyDescent="0.25">
      <c r="D58" s="3">
        <v>2024</v>
      </c>
      <c r="E58" s="21">
        <f t="shared" si="19"/>
        <v>21</v>
      </c>
      <c r="F58" s="21">
        <v>21</v>
      </c>
      <c r="G58" s="60" t="s">
        <v>19</v>
      </c>
      <c r="H58" s="60"/>
      <c r="I58" s="21">
        <f t="shared" si="20"/>
        <v>29</v>
      </c>
      <c r="J58" s="21">
        <v>26</v>
      </c>
      <c r="K58" s="21">
        <v>3</v>
      </c>
    </row>
    <row r="59" spans="1:14" ht="8.1" customHeight="1" thickBot="1" x14ac:dyDescent="0.3">
      <c r="A59" s="27"/>
      <c r="B59" s="28"/>
      <c r="C59" s="28"/>
      <c r="D59" s="29"/>
      <c r="E59" s="79"/>
      <c r="F59" s="79"/>
      <c r="G59" s="79"/>
      <c r="H59" s="79"/>
      <c r="I59" s="79"/>
      <c r="J59" s="79"/>
      <c r="K59" s="79"/>
      <c r="L59" s="151"/>
    </row>
    <row r="60" spans="1:14" s="34" customFormat="1" x14ac:dyDescent="0.25">
      <c r="A60" s="30"/>
      <c r="B60" s="31"/>
      <c r="C60" s="31"/>
      <c r="D60" s="32"/>
      <c r="E60" s="152"/>
      <c r="F60" s="152"/>
      <c r="G60" s="152"/>
      <c r="H60" s="152"/>
      <c r="I60" s="152"/>
      <c r="J60" s="152"/>
      <c r="K60" s="152"/>
      <c r="L60" s="153" t="s">
        <v>28</v>
      </c>
      <c r="M60" s="154"/>
      <c r="N60" s="154"/>
    </row>
    <row r="61" spans="1:14" s="30" customFormat="1" x14ac:dyDescent="0.25">
      <c r="A61" s="35"/>
      <c r="B61" s="31"/>
      <c r="C61" s="31"/>
      <c r="D61" s="32"/>
      <c r="E61" s="152"/>
      <c r="F61" s="152"/>
      <c r="G61" s="152"/>
      <c r="H61" s="152"/>
      <c r="I61" s="152"/>
      <c r="J61" s="152"/>
      <c r="K61" s="152"/>
      <c r="L61" s="155" t="s">
        <v>29</v>
      </c>
      <c r="M61" s="156"/>
      <c r="N61" s="156"/>
    </row>
  </sheetData>
  <mergeCells count="5">
    <mergeCell ref="E14:G14"/>
    <mergeCell ref="I14:K14"/>
    <mergeCell ref="E15:G15"/>
    <mergeCell ref="I15:K15"/>
    <mergeCell ref="C10:K10"/>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7D34-D279-45B4-95D1-DB3DAC5FCCEE}">
  <sheetPr codeName="Sheet34"/>
  <dimension ref="A1:O57"/>
  <sheetViews>
    <sheetView showGridLines="0" view="pageBreakPreview" topLeftCell="A3" zoomScaleNormal="90" zoomScaleSheetLayoutView="100" workbookViewId="0">
      <selection activeCell="G25" sqref="G25"/>
    </sheetView>
  </sheetViews>
  <sheetFormatPr defaultColWidth="9.140625" defaultRowHeight="13.5" x14ac:dyDescent="0.25"/>
  <cols>
    <col min="1" max="1" width="1.7109375" style="1" customWidth="1"/>
    <col min="2" max="2" width="13.14062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s="7" customFormat="1" ht="15" customHeight="1" x14ac:dyDescent="0.25">
      <c r="B9" s="8" t="s">
        <v>248</v>
      </c>
      <c r="C9" s="9" t="s">
        <v>293</v>
      </c>
      <c r="D9" s="10"/>
      <c r="E9" s="134"/>
      <c r="F9" s="134"/>
      <c r="G9" s="134"/>
      <c r="H9" s="134"/>
      <c r="I9" s="134"/>
      <c r="J9" s="134"/>
      <c r="K9" s="134"/>
      <c r="L9" s="135"/>
      <c r="M9" s="136"/>
      <c r="N9" s="136"/>
    </row>
    <row r="10" spans="1:15" s="11" customFormat="1" ht="16.5" customHeight="1" x14ac:dyDescent="0.25">
      <c r="B10" s="12" t="s">
        <v>249</v>
      </c>
      <c r="C10" s="183" t="s">
        <v>294</v>
      </c>
      <c r="D10" s="183"/>
      <c r="E10" s="183"/>
      <c r="F10" s="183"/>
      <c r="G10" s="183"/>
      <c r="H10" s="183"/>
      <c r="I10" s="183"/>
      <c r="J10" s="183"/>
      <c r="K10" s="183"/>
      <c r="L10" s="138"/>
      <c r="M10" s="138"/>
      <c r="N10" s="138"/>
    </row>
    <row r="11" spans="1:15" ht="8.1" customHeight="1" x14ac:dyDescent="0.25"/>
    <row r="12" spans="1:15" ht="19.5" customHeight="1" thickBot="1" x14ac:dyDescent="0.3">
      <c r="E12" s="3"/>
      <c r="F12" s="3"/>
      <c r="G12" s="3"/>
      <c r="H12" s="6"/>
      <c r="I12" s="1"/>
      <c r="J12" s="1"/>
      <c r="K12" s="1"/>
      <c r="L12" s="6" t="s">
        <v>297</v>
      </c>
      <c r="M12" s="1"/>
      <c r="N12" s="1"/>
    </row>
    <row r="13" spans="1:15" ht="4.5" customHeight="1" thickTop="1" x14ac:dyDescent="0.25">
      <c r="A13" s="40"/>
      <c r="B13" s="41"/>
      <c r="C13" s="41"/>
      <c r="D13" s="42"/>
      <c r="E13" s="139"/>
      <c r="F13" s="139"/>
      <c r="G13" s="139"/>
      <c r="H13" s="139"/>
      <c r="I13" s="139"/>
      <c r="J13" s="139"/>
      <c r="K13" s="139"/>
      <c r="L13" s="140"/>
    </row>
    <row r="14" spans="1:15" ht="15" customHeight="1" x14ac:dyDescent="0.2">
      <c r="A14" s="43"/>
      <c r="B14" s="63" t="s">
        <v>64</v>
      </c>
      <c r="C14" s="45"/>
      <c r="D14" s="61" t="s">
        <v>1</v>
      </c>
      <c r="E14" s="189" t="s">
        <v>20</v>
      </c>
      <c r="F14" s="189"/>
      <c r="G14" s="189"/>
      <c r="H14" s="141"/>
      <c r="I14" s="189" t="s">
        <v>80</v>
      </c>
      <c r="J14" s="189"/>
      <c r="K14" s="189"/>
      <c r="L14" s="142"/>
    </row>
    <row r="15" spans="1:15" ht="15" customHeight="1" x14ac:dyDescent="0.25">
      <c r="A15" s="43"/>
      <c r="B15" s="64" t="s">
        <v>65</v>
      </c>
      <c r="C15" s="45"/>
      <c r="D15" s="49" t="s">
        <v>3</v>
      </c>
      <c r="E15" s="186" t="s">
        <v>23</v>
      </c>
      <c r="F15" s="186"/>
      <c r="G15" s="186"/>
      <c r="H15" s="143"/>
      <c r="I15" s="186" t="s">
        <v>81</v>
      </c>
      <c r="J15" s="186"/>
      <c r="K15" s="186"/>
      <c r="L15" s="142"/>
    </row>
    <row r="16" spans="1:15" ht="15" customHeight="1" x14ac:dyDescent="0.25">
      <c r="A16" s="43"/>
      <c r="B16" s="48"/>
      <c r="C16" s="45"/>
      <c r="D16" s="49"/>
      <c r="E16" s="144" t="s">
        <v>20</v>
      </c>
      <c r="F16" s="144" t="s">
        <v>21</v>
      </c>
      <c r="G16" s="144" t="s">
        <v>22</v>
      </c>
      <c r="H16" s="144"/>
      <c r="I16" s="144" t="s">
        <v>20</v>
      </c>
      <c r="J16" s="144" t="s">
        <v>21</v>
      </c>
      <c r="K16" s="144" t="s">
        <v>22</v>
      </c>
      <c r="L16" s="142"/>
    </row>
    <row r="17" spans="1:15" ht="15" customHeight="1" x14ac:dyDescent="0.25">
      <c r="A17" s="43"/>
      <c r="B17" s="48"/>
      <c r="C17" s="45"/>
      <c r="D17" s="49"/>
      <c r="E17" s="145" t="s">
        <v>23</v>
      </c>
      <c r="F17" s="145" t="s">
        <v>24</v>
      </c>
      <c r="G17" s="145" t="s">
        <v>25</v>
      </c>
      <c r="H17" s="145"/>
      <c r="I17" s="145" t="s">
        <v>23</v>
      </c>
      <c r="J17" s="145" t="s">
        <v>24</v>
      </c>
      <c r="K17" s="145" t="s">
        <v>25</v>
      </c>
      <c r="L17" s="142"/>
    </row>
    <row r="18" spans="1:15" s="13" customFormat="1" ht="8.1" customHeight="1" x14ac:dyDescent="0.25">
      <c r="A18" s="51"/>
      <c r="B18" s="52"/>
      <c r="C18" s="51"/>
      <c r="D18" s="53"/>
      <c r="E18" s="146"/>
      <c r="F18" s="146"/>
      <c r="G18" s="146"/>
      <c r="H18" s="146"/>
      <c r="I18" s="146"/>
      <c r="J18" s="146"/>
      <c r="K18" s="146"/>
      <c r="L18" s="147"/>
      <c r="M18" s="148"/>
      <c r="N18" s="148"/>
    </row>
    <row r="19" spans="1:15" ht="8.1" customHeight="1" x14ac:dyDescent="0.25">
      <c r="A19" s="13"/>
      <c r="B19" s="14"/>
      <c r="C19" s="14"/>
      <c r="D19" s="15"/>
      <c r="E19" s="149"/>
      <c r="F19" s="149"/>
      <c r="G19" s="149"/>
      <c r="H19" s="149"/>
      <c r="I19" s="149"/>
      <c r="J19" s="149"/>
      <c r="K19" s="149"/>
      <c r="L19" s="148"/>
      <c r="O19" s="16"/>
    </row>
    <row r="20" spans="1:15" ht="15" customHeight="1" x14ac:dyDescent="0.25">
      <c r="A20" s="13"/>
      <c r="B20" s="14" t="s">
        <v>20</v>
      </c>
      <c r="C20" s="17"/>
      <c r="D20" s="18">
        <v>2022</v>
      </c>
      <c r="E20" s="58">
        <f>SUM(F20:G20)</f>
        <v>2190</v>
      </c>
      <c r="F20" s="58">
        <f>SUM(F24,F52)</f>
        <v>2051</v>
      </c>
      <c r="G20" s="58">
        <f>SUM(G24,G52)</f>
        <v>139</v>
      </c>
      <c r="H20" s="59"/>
      <c r="I20" s="58">
        <f>SUM(J20:K20)</f>
        <v>429</v>
      </c>
      <c r="J20" s="58">
        <f>SUM(J24,J52)</f>
        <v>405</v>
      </c>
      <c r="K20" s="58">
        <f>SUM(K24,K52)</f>
        <v>24</v>
      </c>
      <c r="L20" s="148"/>
    </row>
    <row r="21" spans="1:15" ht="15" customHeight="1" x14ac:dyDescent="0.25">
      <c r="B21" s="62" t="s">
        <v>23</v>
      </c>
      <c r="C21" s="19"/>
      <c r="D21" s="18">
        <v>2023</v>
      </c>
      <c r="E21" s="58">
        <f t="shared" ref="E21:E22" si="0">SUM(F21:G21)</f>
        <v>2627</v>
      </c>
      <c r="F21" s="58">
        <f t="shared" ref="F21:G21" si="1">SUM(F25,F53)</f>
        <v>2489</v>
      </c>
      <c r="G21" s="58">
        <f t="shared" si="1"/>
        <v>138</v>
      </c>
      <c r="H21" s="59"/>
      <c r="I21" s="58">
        <f t="shared" ref="I21:I22" si="2">SUM(J21:K21)</f>
        <v>317</v>
      </c>
      <c r="J21" s="58">
        <f t="shared" ref="J21:K22" si="3">SUM(J25,J53)</f>
        <v>309</v>
      </c>
      <c r="K21" s="58">
        <f t="shared" si="3"/>
        <v>8</v>
      </c>
    </row>
    <row r="22" spans="1:15" ht="15" customHeight="1" x14ac:dyDescent="0.25">
      <c r="B22" s="19"/>
      <c r="C22" s="19"/>
      <c r="D22" s="18">
        <v>2024</v>
      </c>
      <c r="E22" s="58">
        <f t="shared" si="0"/>
        <v>5354</v>
      </c>
      <c r="F22" s="58">
        <f t="shared" ref="F22:G22" si="4">SUM(F26,F54)</f>
        <v>5056</v>
      </c>
      <c r="G22" s="58">
        <f t="shared" si="4"/>
        <v>298</v>
      </c>
      <c r="H22" s="59"/>
      <c r="I22" s="58">
        <f t="shared" si="2"/>
        <v>545</v>
      </c>
      <c r="J22" s="58">
        <f>SUM(J26,J54)</f>
        <v>513</v>
      </c>
      <c r="K22" s="58">
        <f t="shared" si="3"/>
        <v>32</v>
      </c>
    </row>
    <row r="23" spans="1:15" ht="8.1" customHeight="1" x14ac:dyDescent="0.25">
      <c r="D23" s="18"/>
      <c r="E23" s="59"/>
      <c r="F23" s="59"/>
      <c r="G23" s="59"/>
      <c r="H23" s="59"/>
      <c r="I23" s="59"/>
      <c r="J23" s="59"/>
      <c r="K23" s="59"/>
    </row>
    <row r="24" spans="1:15" ht="15" customHeight="1" x14ac:dyDescent="0.25">
      <c r="B24" s="19" t="s">
        <v>50</v>
      </c>
      <c r="D24" s="3">
        <v>2022</v>
      </c>
      <c r="E24" s="21">
        <f>SUM(F24:G24)</f>
        <v>2089</v>
      </c>
      <c r="F24" s="21">
        <f>SUM(J24,'5.14b (2)'!F24,'5.14b (2)'!J24)</f>
        <v>1966</v>
      </c>
      <c r="G24" s="21">
        <f>SUM(K24,'5.14b (2)'!G24,'5.14b (2)'!K24)</f>
        <v>123</v>
      </c>
      <c r="H24" s="60"/>
      <c r="I24" s="21">
        <f>SUM(J24:K24)</f>
        <v>407</v>
      </c>
      <c r="J24" s="21">
        <f>SUM(J28,J40,J44,J48)</f>
        <v>389</v>
      </c>
      <c r="K24" s="21">
        <f>SUM(K28,K40,K44,K48)</f>
        <v>18</v>
      </c>
    </row>
    <row r="25" spans="1:15" ht="15" customHeight="1" x14ac:dyDescent="0.25">
      <c r="B25" s="62" t="s">
        <v>51</v>
      </c>
      <c r="D25" s="3">
        <v>2023</v>
      </c>
      <c r="E25" s="21">
        <f t="shared" ref="E25:E26" si="5">SUM(F25:G25)</f>
        <v>2434</v>
      </c>
      <c r="F25" s="21">
        <f>SUM(J25,'5.14b (2)'!F25,'5.14b (2)'!J25)</f>
        <v>2312</v>
      </c>
      <c r="G25" s="21">
        <f>SUM(K25,'5.14b (2)'!G25,'5.14b (2)'!K25)</f>
        <v>122</v>
      </c>
      <c r="H25" s="60"/>
      <c r="I25" s="21">
        <f t="shared" ref="I25:I26" si="6">SUM(J25:K25)</f>
        <v>305</v>
      </c>
      <c r="J25" s="21">
        <f t="shared" ref="J25:K26" si="7">SUM(J29,J41,J45,J49)</f>
        <v>299</v>
      </c>
      <c r="K25" s="21">
        <f t="shared" si="7"/>
        <v>6</v>
      </c>
    </row>
    <row r="26" spans="1:15" ht="15" customHeight="1" x14ac:dyDescent="0.25">
      <c r="D26" s="3">
        <v>2024</v>
      </c>
      <c r="E26" s="21">
        <f t="shared" si="5"/>
        <v>4867</v>
      </c>
      <c r="F26" s="21">
        <f>SUM(J26,'5.14b (2)'!F26,'5.14b (2)'!J26)</f>
        <v>4601</v>
      </c>
      <c r="G26" s="21">
        <f>SUM(K26,'5.14b (2)'!G26,'5.14b (2)'!K26)</f>
        <v>266</v>
      </c>
      <c r="H26" s="60"/>
      <c r="I26" s="21">
        <f t="shared" si="6"/>
        <v>526</v>
      </c>
      <c r="J26" s="21">
        <f t="shared" si="7"/>
        <v>497</v>
      </c>
      <c r="K26" s="21">
        <f t="shared" si="7"/>
        <v>29</v>
      </c>
    </row>
    <row r="27" spans="1:15" ht="8.1" customHeight="1" x14ac:dyDescent="0.25">
      <c r="B27" s="19"/>
      <c r="D27" s="24"/>
      <c r="E27" s="22"/>
      <c r="F27" s="22"/>
      <c r="G27" s="22"/>
      <c r="H27" s="22"/>
      <c r="I27" s="22"/>
      <c r="J27" s="22"/>
      <c r="K27" s="22"/>
    </row>
    <row r="28" spans="1:15" ht="15" customHeight="1" x14ac:dyDescent="0.25">
      <c r="B28" s="19" t="s">
        <v>54</v>
      </c>
      <c r="D28" s="3">
        <v>2022</v>
      </c>
      <c r="E28" s="21">
        <f>SUM(F28:G28)</f>
        <v>995</v>
      </c>
      <c r="F28" s="21">
        <f>SUM(J28,'5.14b (2)'!F28,'5.14b (2)'!J28)</f>
        <v>945</v>
      </c>
      <c r="G28" s="21">
        <f>SUM(K28,'5.14b (2)'!G28,'5.14b (2)'!K28)</f>
        <v>50</v>
      </c>
      <c r="H28" s="60"/>
      <c r="I28" s="21">
        <f>SUM(J28:K28)</f>
        <v>148</v>
      </c>
      <c r="J28" s="21">
        <f>SUM(J32,J36)</f>
        <v>143</v>
      </c>
      <c r="K28" s="21">
        <f>SUM(K32,K36)</f>
        <v>5</v>
      </c>
    </row>
    <row r="29" spans="1:15" ht="15" customHeight="1" x14ac:dyDescent="0.25">
      <c r="D29" s="3">
        <v>2023</v>
      </c>
      <c r="E29" s="21">
        <f t="shared" ref="E29:E30" si="8">SUM(F29:G29)</f>
        <v>1157</v>
      </c>
      <c r="F29" s="21">
        <f>SUM(J29,'5.14b (2)'!F29,'5.14b (2)'!J29)</f>
        <v>1102</v>
      </c>
      <c r="G29" s="21">
        <f>SUM(K29,'5.14b (2)'!G29,'5.14b (2)'!K29)</f>
        <v>55</v>
      </c>
      <c r="H29" s="60"/>
      <c r="I29" s="21">
        <f t="shared" ref="I29:I30" si="9">SUM(J29:K29)</f>
        <v>86</v>
      </c>
      <c r="J29" s="21">
        <f t="shared" ref="J29:K30" si="10">SUM(J33,J37)</f>
        <v>84</v>
      </c>
      <c r="K29" s="21">
        <f t="shared" si="10"/>
        <v>2</v>
      </c>
    </row>
    <row r="30" spans="1:15" ht="15" customHeight="1" x14ac:dyDescent="0.25">
      <c r="D30" s="3">
        <v>2024</v>
      </c>
      <c r="E30" s="21">
        <f t="shared" si="8"/>
        <v>2356</v>
      </c>
      <c r="F30" s="21">
        <f>SUM(J30,'5.14b (2)'!F30,'5.14b (2)'!J30)</f>
        <v>2242</v>
      </c>
      <c r="G30" s="21">
        <f>SUM(K30,'5.14b (2)'!G30,'5.14b (2)'!K30)</f>
        <v>114</v>
      </c>
      <c r="H30" s="60"/>
      <c r="I30" s="21">
        <f t="shared" si="9"/>
        <v>173</v>
      </c>
      <c r="J30" s="21">
        <f t="shared" si="10"/>
        <v>169</v>
      </c>
      <c r="K30" s="21">
        <f t="shared" si="10"/>
        <v>4</v>
      </c>
    </row>
    <row r="31" spans="1:15" ht="8.1" customHeight="1" x14ac:dyDescent="0.25">
      <c r="B31" s="19"/>
      <c r="D31" s="24"/>
      <c r="E31" s="22"/>
      <c r="F31" s="22"/>
      <c r="G31" s="22"/>
      <c r="H31" s="22"/>
      <c r="I31" s="22"/>
      <c r="J31" s="22"/>
      <c r="K31" s="22"/>
    </row>
    <row r="32" spans="1:15" ht="15" customHeight="1" x14ac:dyDescent="0.25">
      <c r="B32" s="66" t="s">
        <v>52</v>
      </c>
      <c r="D32" s="3">
        <v>2022</v>
      </c>
      <c r="E32" s="21">
        <f>SUM(F32:G32)</f>
        <v>875</v>
      </c>
      <c r="F32" s="21">
        <f>SUM(J32,'5.14b (2)'!F32,'5.14b (2)'!J32)</f>
        <v>827</v>
      </c>
      <c r="G32" s="21">
        <f>SUM(K32,'5.14b (2)'!G32,'5.14b (2)'!K32)</f>
        <v>48</v>
      </c>
      <c r="H32" s="60"/>
      <c r="I32" s="21">
        <f>SUM(J32:K32)</f>
        <v>132</v>
      </c>
      <c r="J32" s="21">
        <v>127</v>
      </c>
      <c r="K32" s="21">
        <v>5</v>
      </c>
    </row>
    <row r="33" spans="1:14" ht="15" customHeight="1" x14ac:dyDescent="0.25">
      <c r="B33" s="67" t="s">
        <v>53</v>
      </c>
      <c r="D33" s="3">
        <v>2023</v>
      </c>
      <c r="E33" s="21">
        <f t="shared" ref="E33:E34" si="11">SUM(F33:G33)</f>
        <v>930</v>
      </c>
      <c r="F33" s="21">
        <f>SUM(J33,'5.14b (2)'!F33,'5.14b (2)'!J33)</f>
        <v>886</v>
      </c>
      <c r="G33" s="21">
        <f>SUM(K33,'5.14b (2)'!G33,'5.14b (2)'!K33)</f>
        <v>44</v>
      </c>
      <c r="H33" s="60"/>
      <c r="I33" s="21">
        <f t="shared" ref="I33:I34" si="12">SUM(J33:K33)</f>
        <v>66</v>
      </c>
      <c r="J33" s="21">
        <v>64</v>
      </c>
      <c r="K33" s="21">
        <v>2</v>
      </c>
    </row>
    <row r="34" spans="1:14" ht="15" customHeight="1" x14ac:dyDescent="0.25">
      <c r="B34" s="69"/>
      <c r="D34" s="3">
        <v>2024</v>
      </c>
      <c r="E34" s="21">
        <f t="shared" si="11"/>
        <v>1901</v>
      </c>
      <c r="F34" s="21">
        <f>SUM(J34,'5.14b (2)'!F34,'5.14b (2)'!J34)</f>
        <v>1802</v>
      </c>
      <c r="G34" s="21">
        <f>SUM(K34,'5.14b (2)'!G34,'5.14b (2)'!K34)</f>
        <v>99</v>
      </c>
      <c r="H34" s="60"/>
      <c r="I34" s="21">
        <f t="shared" si="12"/>
        <v>145</v>
      </c>
      <c r="J34" s="21">
        <v>141</v>
      </c>
      <c r="K34" s="60">
        <v>4</v>
      </c>
    </row>
    <row r="35" spans="1:14" ht="8.1" customHeight="1" x14ac:dyDescent="0.25">
      <c r="B35" s="66"/>
      <c r="D35" s="24"/>
      <c r="E35" s="22"/>
      <c r="F35" s="22"/>
      <c r="G35" s="22"/>
      <c r="H35" s="22"/>
      <c r="I35" s="22"/>
      <c r="J35" s="22"/>
      <c r="K35" s="22"/>
    </row>
    <row r="36" spans="1:14" ht="15" customHeight="1" x14ac:dyDescent="0.25">
      <c r="B36" s="66" t="s">
        <v>55</v>
      </c>
      <c r="D36" s="3">
        <v>2022</v>
      </c>
      <c r="E36" s="21">
        <f>SUM(F36:G36)</f>
        <v>120</v>
      </c>
      <c r="F36" s="21">
        <f>SUM(J36,'5.14b (2)'!F36,'5.14b (2)'!J36)</f>
        <v>118</v>
      </c>
      <c r="G36" s="21">
        <f>SUM(K36,'5.14b (2)'!G36,'5.14b (2)'!K36)</f>
        <v>2</v>
      </c>
      <c r="H36" s="60"/>
      <c r="I36" s="21">
        <f>SUM(J36:K36)</f>
        <v>16</v>
      </c>
      <c r="J36" s="21">
        <v>16</v>
      </c>
      <c r="K36" s="60" t="s">
        <v>19</v>
      </c>
    </row>
    <row r="37" spans="1:14" ht="15" customHeight="1" x14ac:dyDescent="0.25">
      <c r="B37" s="67" t="s">
        <v>56</v>
      </c>
      <c r="D37" s="3">
        <v>2023</v>
      </c>
      <c r="E37" s="21">
        <f t="shared" ref="E37:E38" si="13">SUM(F37:G37)</f>
        <v>227</v>
      </c>
      <c r="F37" s="21">
        <f>SUM(J37,'5.14b (2)'!F37,'5.14b (2)'!J37)</f>
        <v>216</v>
      </c>
      <c r="G37" s="21">
        <f>SUM(K37,'5.14b (2)'!G37,'5.14b (2)'!K37)</f>
        <v>11</v>
      </c>
      <c r="H37" s="60"/>
      <c r="I37" s="21">
        <f t="shared" ref="I37:I38" si="14">SUM(J37:K37)</f>
        <v>20</v>
      </c>
      <c r="J37" s="21">
        <v>20</v>
      </c>
      <c r="K37" s="60" t="s">
        <v>19</v>
      </c>
    </row>
    <row r="38" spans="1:14" s="2" customFormat="1" ht="15" customHeight="1" x14ac:dyDescent="0.25">
      <c r="A38" s="1"/>
      <c r="D38" s="3">
        <v>2024</v>
      </c>
      <c r="E38" s="21">
        <f t="shared" si="13"/>
        <v>455</v>
      </c>
      <c r="F38" s="21">
        <f>SUM(J38,'5.14b (2)'!F38,'5.14b (2)'!J38)</f>
        <v>440</v>
      </c>
      <c r="G38" s="21">
        <f>SUM(K38,'5.14b (2)'!G38,'5.14b (2)'!K38)</f>
        <v>15</v>
      </c>
      <c r="H38" s="60"/>
      <c r="I38" s="21">
        <f t="shared" si="14"/>
        <v>28</v>
      </c>
      <c r="J38" s="21">
        <v>28</v>
      </c>
      <c r="K38" s="60" t="s">
        <v>19</v>
      </c>
      <c r="L38" s="20"/>
      <c r="M38" s="20"/>
      <c r="N38" s="150"/>
    </row>
    <row r="39" spans="1:14" ht="8.1" customHeight="1" x14ac:dyDescent="0.25">
      <c r="B39" s="19"/>
      <c r="D39" s="24"/>
      <c r="E39" s="22"/>
      <c r="F39" s="22"/>
      <c r="G39" s="22"/>
      <c r="H39" s="22"/>
      <c r="I39" s="22"/>
      <c r="J39" s="22"/>
      <c r="K39" s="22"/>
    </row>
    <row r="40" spans="1:14" ht="15" customHeight="1" x14ac:dyDescent="0.25">
      <c r="A40" s="2"/>
      <c r="B40" s="19" t="s">
        <v>57</v>
      </c>
      <c r="D40" s="3">
        <v>2022</v>
      </c>
      <c r="E40" s="21">
        <f>SUM(F40:G40)</f>
        <v>570</v>
      </c>
      <c r="F40" s="21">
        <f>SUM(J40,'5.14b (2)'!F40,'5.14b (2)'!J40)</f>
        <v>528</v>
      </c>
      <c r="G40" s="21">
        <f>SUM(K40,'5.14b (2)'!G40,'5.14b (2)'!K40)</f>
        <v>42</v>
      </c>
      <c r="H40" s="60"/>
      <c r="I40" s="21">
        <f>SUM(J40:K40)</f>
        <v>129</v>
      </c>
      <c r="J40" s="21">
        <v>120</v>
      </c>
      <c r="K40" s="21">
        <v>9</v>
      </c>
    </row>
    <row r="41" spans="1:14" ht="15" customHeight="1" x14ac:dyDescent="0.25">
      <c r="B41" s="62" t="s">
        <v>58</v>
      </c>
      <c r="D41" s="3">
        <v>2023</v>
      </c>
      <c r="E41" s="21">
        <f t="shared" ref="E41:E42" si="15">SUM(F41:G41)</f>
        <v>666</v>
      </c>
      <c r="F41" s="21">
        <f>SUM(J41,'5.14b (2)'!F41,'5.14b (2)'!J41)</f>
        <v>623</v>
      </c>
      <c r="G41" s="21">
        <f>SUM(K41,'5.14b (2)'!G41,'5.14b (2)'!K41)</f>
        <v>43</v>
      </c>
      <c r="H41" s="60"/>
      <c r="I41" s="21">
        <f t="shared" ref="I41:I42" si="16">SUM(J41:K41)</f>
        <v>105</v>
      </c>
      <c r="J41" s="21">
        <v>104</v>
      </c>
      <c r="K41" s="21">
        <v>1</v>
      </c>
    </row>
    <row r="42" spans="1:14" ht="15" customHeight="1" x14ac:dyDescent="0.25">
      <c r="D42" s="3">
        <v>2024</v>
      </c>
      <c r="E42" s="21">
        <f t="shared" si="15"/>
        <v>1218</v>
      </c>
      <c r="F42" s="21">
        <f>SUM(J42,'5.14b (2)'!F42,'5.14b (2)'!J42)</f>
        <v>1112</v>
      </c>
      <c r="G42" s="21">
        <f>SUM(K42,'5.14b (2)'!G42,'5.14b (2)'!K42)</f>
        <v>106</v>
      </c>
      <c r="H42" s="60"/>
      <c r="I42" s="21">
        <f t="shared" si="16"/>
        <v>198</v>
      </c>
      <c r="J42" s="21">
        <v>177</v>
      </c>
      <c r="K42" s="21">
        <v>21</v>
      </c>
    </row>
    <row r="43" spans="1:14" ht="8.1" customHeight="1" x14ac:dyDescent="0.25">
      <c r="B43" s="19"/>
      <c r="D43" s="24"/>
      <c r="E43" s="22"/>
      <c r="F43" s="22"/>
      <c r="G43" s="22"/>
      <c r="H43" s="22"/>
      <c r="I43" s="22"/>
      <c r="J43" s="22"/>
      <c r="K43" s="22"/>
    </row>
    <row r="44" spans="1:14" ht="15" customHeight="1" x14ac:dyDescent="0.25">
      <c r="B44" s="19" t="s">
        <v>59</v>
      </c>
      <c r="D44" s="3">
        <v>2022</v>
      </c>
      <c r="E44" s="21">
        <f>SUM(F44:G44)</f>
        <v>442</v>
      </c>
      <c r="F44" s="21">
        <f>SUM(J44,'5.14b (2)'!F44,'5.14b (2)'!J44)</f>
        <v>416</v>
      </c>
      <c r="G44" s="21">
        <f>SUM(K44,'5.14b (2)'!G44,'5.14b (2)'!K44)</f>
        <v>26</v>
      </c>
      <c r="H44" s="60"/>
      <c r="I44" s="21">
        <f>SUM(J44:K44)</f>
        <v>113</v>
      </c>
      <c r="J44" s="21">
        <v>109</v>
      </c>
      <c r="K44" s="21">
        <v>4</v>
      </c>
    </row>
    <row r="45" spans="1:14" ht="15" customHeight="1" x14ac:dyDescent="0.25">
      <c r="B45" s="62" t="s">
        <v>152</v>
      </c>
      <c r="D45" s="3">
        <v>2023</v>
      </c>
      <c r="E45" s="21">
        <f t="shared" ref="E45:E46" si="17">SUM(F45:G45)</f>
        <v>505</v>
      </c>
      <c r="F45" s="21">
        <f>SUM(J45,'5.14b (2)'!F45,'5.14b (2)'!J45)</f>
        <v>488</v>
      </c>
      <c r="G45" s="21">
        <f>SUM(K45,'5.14b (2)'!G45,'5.14b (2)'!K45)</f>
        <v>17</v>
      </c>
      <c r="H45" s="60"/>
      <c r="I45" s="21">
        <f t="shared" ref="I45:I46" si="18">SUM(J45:K45)</f>
        <v>100</v>
      </c>
      <c r="J45" s="21">
        <v>98</v>
      </c>
      <c r="K45" s="21">
        <v>2</v>
      </c>
    </row>
    <row r="46" spans="1:14" ht="15" customHeight="1" x14ac:dyDescent="0.25">
      <c r="D46" s="3">
        <v>2024</v>
      </c>
      <c r="E46" s="21">
        <f t="shared" si="17"/>
        <v>978</v>
      </c>
      <c r="F46" s="21">
        <f>SUM(J46,'5.14b (2)'!F46,'5.14b (2)'!J46)</f>
        <v>948</v>
      </c>
      <c r="G46" s="21">
        <f>SUM(K46,'5.14b (2)'!G46,'5.14b (2)'!K46)</f>
        <v>30</v>
      </c>
      <c r="H46" s="60"/>
      <c r="I46" s="21">
        <f t="shared" si="18"/>
        <v>136</v>
      </c>
      <c r="J46" s="21">
        <v>134</v>
      </c>
      <c r="K46" s="60">
        <v>2</v>
      </c>
    </row>
    <row r="47" spans="1:14" ht="8.1" customHeight="1" x14ac:dyDescent="0.25">
      <c r="B47" s="19"/>
      <c r="D47" s="24"/>
      <c r="E47" s="22"/>
      <c r="F47" s="22"/>
      <c r="G47" s="22"/>
      <c r="H47" s="22"/>
      <c r="I47" s="22"/>
      <c r="J47" s="22"/>
      <c r="K47" s="22"/>
    </row>
    <row r="48" spans="1:14" ht="15" customHeight="1" x14ac:dyDescent="0.25">
      <c r="B48" s="19" t="s">
        <v>60</v>
      </c>
      <c r="D48" s="3">
        <v>2022</v>
      </c>
      <c r="E48" s="21">
        <f>SUM(F48:G48)</f>
        <v>82</v>
      </c>
      <c r="F48" s="21">
        <f>SUM(J48,'5.14b (2)'!F48,'5.14b (2)'!J48)</f>
        <v>77</v>
      </c>
      <c r="G48" s="21">
        <f>SUM(K48,'5.14b (2)'!G48,'5.14b (2)'!K48)</f>
        <v>5</v>
      </c>
      <c r="H48" s="60"/>
      <c r="I48" s="21">
        <f>SUM(J48:K48)</f>
        <v>17</v>
      </c>
      <c r="J48" s="21">
        <v>17</v>
      </c>
      <c r="K48" s="60" t="s">
        <v>19</v>
      </c>
    </row>
    <row r="49" spans="1:14" ht="15" customHeight="1" x14ac:dyDescent="0.25">
      <c r="B49" s="62" t="s">
        <v>61</v>
      </c>
      <c r="D49" s="3">
        <v>2023</v>
      </c>
      <c r="E49" s="21">
        <f t="shared" ref="E49:E50" si="19">SUM(F49:G49)</f>
        <v>106</v>
      </c>
      <c r="F49" s="21">
        <f>SUM(J49,'5.14b (2)'!F49,'5.14b (2)'!J49)</f>
        <v>99</v>
      </c>
      <c r="G49" s="21">
        <f>SUM(K49,'5.14b (2)'!G49,'5.14b (2)'!K49)</f>
        <v>7</v>
      </c>
      <c r="H49" s="60"/>
      <c r="I49" s="21">
        <f t="shared" ref="I49:I50" si="20">SUM(J49:K49)</f>
        <v>14</v>
      </c>
      <c r="J49" s="21">
        <v>13</v>
      </c>
      <c r="K49" s="21">
        <v>1</v>
      </c>
    </row>
    <row r="50" spans="1:14" ht="15" customHeight="1" x14ac:dyDescent="0.25">
      <c r="D50" s="3">
        <v>2024</v>
      </c>
      <c r="E50" s="21">
        <f t="shared" si="19"/>
        <v>315</v>
      </c>
      <c r="F50" s="21">
        <f>SUM(J50,'5.14b (2)'!F50,'5.14b (2)'!J50)</f>
        <v>299</v>
      </c>
      <c r="G50" s="21">
        <f>SUM(K50,'5.14b (2)'!G50,'5.14b (2)'!K50)</f>
        <v>16</v>
      </c>
      <c r="H50" s="60"/>
      <c r="I50" s="21">
        <f t="shared" si="20"/>
        <v>19</v>
      </c>
      <c r="J50" s="21">
        <v>17</v>
      </c>
      <c r="K50" s="21">
        <v>2</v>
      </c>
    </row>
    <row r="51" spans="1:14" ht="8.1" customHeight="1" x14ac:dyDescent="0.2">
      <c r="B51" s="65"/>
      <c r="D51" s="24"/>
      <c r="E51" s="22"/>
      <c r="F51" s="22"/>
      <c r="G51" s="22"/>
      <c r="H51" s="22"/>
      <c r="I51" s="22"/>
      <c r="J51" s="22"/>
      <c r="K51" s="22"/>
    </row>
    <row r="52" spans="1:14" ht="15" customHeight="1" x14ac:dyDescent="0.25">
      <c r="B52" s="19" t="s">
        <v>62</v>
      </c>
      <c r="D52" s="3">
        <v>2022</v>
      </c>
      <c r="E52" s="21">
        <f>SUM(F52:G52)</f>
        <v>101</v>
      </c>
      <c r="F52" s="21">
        <f>SUM(J52,'5.14b (2)'!F52,'5.14b (2)'!J52)</f>
        <v>85</v>
      </c>
      <c r="G52" s="21">
        <f>SUM(K52,'5.14b (2)'!G52,'5.14b (2)'!K52)</f>
        <v>16</v>
      </c>
      <c r="H52" s="60"/>
      <c r="I52" s="21">
        <f>SUM(J52:K52)</f>
        <v>22</v>
      </c>
      <c r="J52" s="21">
        <v>16</v>
      </c>
      <c r="K52" s="21">
        <v>6</v>
      </c>
    </row>
    <row r="53" spans="1:14" ht="15" customHeight="1" x14ac:dyDescent="0.25">
      <c r="B53" s="62" t="s">
        <v>63</v>
      </c>
      <c r="C53" s="19"/>
      <c r="D53" s="3">
        <v>2023</v>
      </c>
      <c r="E53" s="21">
        <f t="shared" ref="E53:E54" si="21">SUM(F53:G53)</f>
        <v>193</v>
      </c>
      <c r="F53" s="21">
        <f>SUM(J53,'5.14b (2)'!F53,'5.14b (2)'!J53)</f>
        <v>177</v>
      </c>
      <c r="G53" s="21">
        <f>SUM(K53,'5.14b (2)'!G53,'5.14b (2)'!K53)</f>
        <v>16</v>
      </c>
      <c r="H53" s="60"/>
      <c r="I53" s="21">
        <f t="shared" ref="I53:I54" si="22">SUM(J53:K53)</f>
        <v>12</v>
      </c>
      <c r="J53" s="21">
        <v>10</v>
      </c>
      <c r="K53" s="60">
        <v>2</v>
      </c>
    </row>
    <row r="54" spans="1:14" ht="15" customHeight="1" x14ac:dyDescent="0.25">
      <c r="B54" s="1"/>
      <c r="D54" s="3">
        <v>2024</v>
      </c>
      <c r="E54" s="21">
        <f t="shared" si="21"/>
        <v>487</v>
      </c>
      <c r="F54" s="21">
        <f>SUM(J54,'5.14b (2)'!F54,'5.14b (2)'!J54)</f>
        <v>455</v>
      </c>
      <c r="G54" s="21">
        <f>SUM(K54,'5.14b (2)'!G54,'5.14b (2)'!K54)</f>
        <v>32</v>
      </c>
      <c r="H54" s="60"/>
      <c r="I54" s="21">
        <f t="shared" si="22"/>
        <v>19</v>
      </c>
      <c r="J54" s="21">
        <v>16</v>
      </c>
      <c r="K54" s="60">
        <v>3</v>
      </c>
    </row>
    <row r="55" spans="1:14" ht="8.1" customHeight="1" thickBot="1" x14ac:dyDescent="0.3">
      <c r="A55" s="27"/>
      <c r="B55" s="28"/>
      <c r="C55" s="28"/>
      <c r="D55" s="29"/>
      <c r="E55" s="79"/>
      <c r="F55" s="79"/>
      <c r="G55" s="79"/>
      <c r="H55" s="79"/>
      <c r="I55" s="79"/>
      <c r="J55" s="79"/>
      <c r="K55" s="79"/>
      <c r="L55" s="151"/>
    </row>
    <row r="56" spans="1:14" s="34" customFormat="1" x14ac:dyDescent="0.25">
      <c r="A56" s="30"/>
      <c r="B56" s="31"/>
      <c r="C56" s="31"/>
      <c r="D56" s="32"/>
      <c r="E56" s="152"/>
      <c r="F56" s="152"/>
      <c r="G56" s="152"/>
      <c r="H56" s="152"/>
      <c r="I56" s="152"/>
      <c r="J56" s="152"/>
      <c r="K56" s="152"/>
      <c r="L56" s="153" t="s">
        <v>28</v>
      </c>
      <c r="M56" s="154"/>
      <c r="N56" s="154"/>
    </row>
    <row r="57" spans="1:14" s="30" customFormat="1" x14ac:dyDescent="0.25">
      <c r="A57" s="35"/>
      <c r="B57" s="31"/>
      <c r="C57" s="31"/>
      <c r="D57" s="32"/>
      <c r="E57" s="152"/>
      <c r="F57" s="152"/>
      <c r="G57" s="152"/>
      <c r="H57" s="152"/>
      <c r="I57" s="152"/>
      <c r="J57" s="152"/>
      <c r="K57" s="152"/>
      <c r="L57" s="155" t="s">
        <v>29</v>
      </c>
      <c r="M57" s="156"/>
      <c r="N57" s="156"/>
    </row>
  </sheetData>
  <mergeCells count="5">
    <mergeCell ref="E14:G14"/>
    <mergeCell ref="I14:K14"/>
    <mergeCell ref="E15:G15"/>
    <mergeCell ref="I15:K15"/>
    <mergeCell ref="C10:K10"/>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52E-DA14-4387-9B88-036A6BA20120}">
  <sheetPr codeName="Sheet35"/>
  <dimension ref="A1:O57"/>
  <sheetViews>
    <sheetView showGridLines="0" view="pageBreakPreview" zoomScale="90" zoomScaleNormal="90" zoomScaleSheetLayoutView="90" workbookViewId="0">
      <selection activeCell="R24" sqref="R24"/>
    </sheetView>
  </sheetViews>
  <sheetFormatPr defaultColWidth="9.140625" defaultRowHeight="13.5" x14ac:dyDescent="0.25"/>
  <cols>
    <col min="1" max="1" width="1.7109375" style="1" customWidth="1"/>
    <col min="2" max="2" width="13.140625" style="2" customWidth="1"/>
    <col min="3" max="3" width="8" style="2" customWidth="1"/>
    <col min="4" max="4" width="9.140625" style="3" customWidth="1"/>
    <col min="5" max="7" width="11.42578125" style="131" customWidth="1"/>
    <col min="8" max="8" width="1.28515625" style="131" customWidth="1"/>
    <col min="9" max="11" width="11.42578125" style="131" customWidth="1"/>
    <col min="12" max="12" width="1.28515625" style="20" customWidth="1"/>
    <col min="13" max="14" width="9.140625" style="20"/>
    <col min="15" max="16384" width="9.140625" style="1"/>
  </cols>
  <sheetData>
    <row r="1" spans="1:15" ht="12" customHeight="1" x14ac:dyDescent="0.25">
      <c r="L1" s="132"/>
    </row>
    <row r="2" spans="1:15" ht="12" customHeight="1" x14ac:dyDescent="0.25">
      <c r="L2" s="132"/>
      <c r="M2" s="133"/>
      <c r="N2" s="133"/>
      <c r="O2" s="5"/>
    </row>
    <row r="3" spans="1:15" ht="12" customHeight="1" x14ac:dyDescent="0.25"/>
    <row r="4" spans="1:15" ht="12" customHeight="1" x14ac:dyDescent="0.25"/>
    <row r="5" spans="1:15" ht="12" customHeight="1" x14ac:dyDescent="0.25">
      <c r="D5" s="1"/>
      <c r="E5" s="20"/>
      <c r="F5" s="20"/>
      <c r="G5" s="20"/>
      <c r="H5" s="20"/>
      <c r="I5" s="20"/>
      <c r="J5" s="20"/>
      <c r="K5" s="20"/>
    </row>
    <row r="6" spans="1:15" ht="12" customHeight="1" x14ac:dyDescent="0.25">
      <c r="D6" s="1"/>
      <c r="E6" s="20"/>
      <c r="F6" s="20"/>
      <c r="G6" s="20"/>
      <c r="H6" s="20"/>
      <c r="I6" s="20"/>
      <c r="J6" s="20"/>
      <c r="K6" s="20"/>
    </row>
    <row r="7" spans="1:15" ht="12" customHeight="1" x14ac:dyDescent="0.25">
      <c r="D7" s="1"/>
      <c r="E7" s="20"/>
      <c r="F7" s="20"/>
      <c r="G7" s="20"/>
      <c r="H7" s="20"/>
      <c r="I7" s="20"/>
      <c r="J7" s="20"/>
      <c r="K7" s="20"/>
    </row>
    <row r="8" spans="1:15" ht="12" customHeight="1" x14ac:dyDescent="0.25">
      <c r="D8" s="1"/>
      <c r="E8" s="20"/>
      <c r="F8" s="20"/>
      <c r="G8" s="20"/>
      <c r="H8" s="20"/>
      <c r="I8" s="20"/>
      <c r="J8" s="20"/>
      <c r="K8" s="20"/>
    </row>
    <row r="9" spans="1:15" s="7" customFormat="1" ht="15" customHeight="1" x14ac:dyDescent="0.25">
      <c r="B9" s="8" t="s">
        <v>248</v>
      </c>
      <c r="C9" s="9" t="s">
        <v>295</v>
      </c>
      <c r="D9" s="10"/>
      <c r="E9" s="134"/>
      <c r="F9" s="134"/>
      <c r="G9" s="134"/>
      <c r="H9" s="134"/>
      <c r="I9" s="134"/>
      <c r="J9" s="134"/>
      <c r="K9" s="134"/>
      <c r="L9" s="135"/>
      <c r="M9" s="136"/>
      <c r="N9" s="136"/>
    </row>
    <row r="10" spans="1:15" s="11" customFormat="1" ht="16.5" customHeight="1" x14ac:dyDescent="0.25">
      <c r="B10" s="12" t="s">
        <v>249</v>
      </c>
      <c r="C10" s="183" t="s">
        <v>296</v>
      </c>
      <c r="D10" s="183"/>
      <c r="E10" s="183"/>
      <c r="F10" s="183"/>
      <c r="G10" s="183"/>
      <c r="H10" s="183"/>
      <c r="I10" s="183"/>
      <c r="J10" s="183"/>
      <c r="K10" s="183"/>
      <c r="L10" s="138"/>
      <c r="M10" s="138"/>
      <c r="N10" s="138"/>
    </row>
    <row r="11" spans="1:15" ht="8.1" customHeight="1" x14ac:dyDescent="0.25"/>
    <row r="12" spans="1:15" ht="19.5" customHeight="1" thickBot="1" x14ac:dyDescent="0.3">
      <c r="E12" s="3"/>
      <c r="F12" s="3"/>
      <c r="G12" s="3"/>
      <c r="H12" s="6"/>
      <c r="I12" s="1"/>
      <c r="J12" s="1"/>
      <c r="K12" s="1"/>
      <c r="L12" s="6" t="s">
        <v>297</v>
      </c>
      <c r="M12" s="1"/>
      <c r="N12" s="1"/>
    </row>
    <row r="13" spans="1:15" ht="4.5" customHeight="1" thickTop="1" x14ac:dyDescent="0.25">
      <c r="A13" s="40"/>
      <c r="B13" s="41"/>
      <c r="C13" s="41"/>
      <c r="D13" s="42"/>
      <c r="E13" s="139"/>
      <c r="F13" s="139"/>
      <c r="G13" s="139"/>
      <c r="H13" s="139"/>
      <c r="I13" s="139"/>
      <c r="J13" s="139"/>
      <c r="K13" s="139"/>
      <c r="L13" s="140"/>
    </row>
    <row r="14" spans="1:15" ht="15" customHeight="1" x14ac:dyDescent="0.2">
      <c r="A14" s="43"/>
      <c r="B14" s="63" t="s">
        <v>64</v>
      </c>
      <c r="C14" s="45"/>
      <c r="D14" s="61" t="s">
        <v>1</v>
      </c>
      <c r="E14" s="189" t="s">
        <v>82</v>
      </c>
      <c r="F14" s="189"/>
      <c r="G14" s="189"/>
      <c r="H14" s="141"/>
      <c r="I14" s="189" t="s">
        <v>83</v>
      </c>
      <c r="J14" s="189"/>
      <c r="K14" s="189"/>
      <c r="L14" s="142"/>
    </row>
    <row r="15" spans="1:15" ht="15" customHeight="1" x14ac:dyDescent="0.25">
      <c r="A15" s="43"/>
      <c r="B15" s="64" t="s">
        <v>65</v>
      </c>
      <c r="C15" s="45"/>
      <c r="D15" s="49" t="s">
        <v>3</v>
      </c>
      <c r="E15" s="186" t="s">
        <v>84</v>
      </c>
      <c r="F15" s="186"/>
      <c r="G15" s="186"/>
      <c r="H15" s="143"/>
      <c r="I15" s="186" t="s">
        <v>85</v>
      </c>
      <c r="J15" s="186"/>
      <c r="K15" s="186"/>
      <c r="L15" s="142"/>
    </row>
    <row r="16" spans="1:15" ht="15" customHeight="1" x14ac:dyDescent="0.25">
      <c r="A16" s="43"/>
      <c r="B16" s="48"/>
      <c r="C16" s="45"/>
      <c r="D16" s="49"/>
      <c r="E16" s="144" t="s">
        <v>20</v>
      </c>
      <c r="F16" s="144" t="s">
        <v>21</v>
      </c>
      <c r="G16" s="144" t="s">
        <v>22</v>
      </c>
      <c r="H16" s="144"/>
      <c r="I16" s="144" t="s">
        <v>20</v>
      </c>
      <c r="J16" s="144" t="s">
        <v>21</v>
      </c>
      <c r="K16" s="144" t="s">
        <v>22</v>
      </c>
      <c r="L16" s="142"/>
    </row>
    <row r="17" spans="1:15" ht="15" customHeight="1" x14ac:dyDescent="0.25">
      <c r="A17" s="43"/>
      <c r="B17" s="48"/>
      <c r="C17" s="45"/>
      <c r="D17" s="49"/>
      <c r="E17" s="145" t="s">
        <v>23</v>
      </c>
      <c r="F17" s="145" t="s">
        <v>24</v>
      </c>
      <c r="G17" s="145" t="s">
        <v>25</v>
      </c>
      <c r="H17" s="145"/>
      <c r="I17" s="145" t="s">
        <v>23</v>
      </c>
      <c r="J17" s="145" t="s">
        <v>24</v>
      </c>
      <c r="K17" s="145" t="s">
        <v>25</v>
      </c>
      <c r="L17" s="142"/>
    </row>
    <row r="18" spans="1:15" s="13" customFormat="1" ht="8.1" customHeight="1" x14ac:dyDescent="0.25">
      <c r="A18" s="51"/>
      <c r="B18" s="52"/>
      <c r="C18" s="51"/>
      <c r="D18" s="53"/>
      <c r="E18" s="146"/>
      <c r="F18" s="146"/>
      <c r="G18" s="146"/>
      <c r="H18" s="146"/>
      <c r="I18" s="146"/>
      <c r="J18" s="146"/>
      <c r="K18" s="146"/>
      <c r="L18" s="147"/>
      <c r="M18" s="148"/>
      <c r="N18" s="148"/>
    </row>
    <row r="19" spans="1:15" ht="8.1" customHeight="1" x14ac:dyDescent="0.25">
      <c r="A19" s="13"/>
      <c r="B19" s="14"/>
      <c r="C19" s="14"/>
      <c r="D19" s="15"/>
      <c r="E19" s="149"/>
      <c r="F19" s="149"/>
      <c r="G19" s="149"/>
      <c r="H19" s="149"/>
      <c r="I19" s="149"/>
      <c r="J19" s="149"/>
      <c r="K19" s="149"/>
      <c r="L19" s="148"/>
      <c r="O19" s="16"/>
    </row>
    <row r="20" spans="1:15" ht="15" customHeight="1" x14ac:dyDescent="0.25">
      <c r="A20" s="13"/>
      <c r="B20" s="14" t="s">
        <v>20</v>
      </c>
      <c r="C20" s="17"/>
      <c r="D20" s="18">
        <v>2022</v>
      </c>
      <c r="E20" s="58">
        <f>SUM(F20:G20)</f>
        <v>6</v>
      </c>
      <c r="F20" s="58">
        <f>SUM(F24,F52)</f>
        <v>6</v>
      </c>
      <c r="G20" s="58" t="s">
        <v>19</v>
      </c>
      <c r="H20" s="59"/>
      <c r="I20" s="58">
        <f>SUM(J20:K20)</f>
        <v>1755</v>
      </c>
      <c r="J20" s="58">
        <f>SUM(J24,J52)</f>
        <v>1640</v>
      </c>
      <c r="K20" s="58">
        <f>SUM(K24,K52)</f>
        <v>115</v>
      </c>
      <c r="L20" s="148"/>
    </row>
    <row r="21" spans="1:15" ht="15" customHeight="1" x14ac:dyDescent="0.25">
      <c r="B21" s="62" t="s">
        <v>23</v>
      </c>
      <c r="C21" s="19"/>
      <c r="D21" s="18">
        <v>2023</v>
      </c>
      <c r="E21" s="58">
        <f t="shared" ref="E21" si="0">SUM(F21:G21)</f>
        <v>315</v>
      </c>
      <c r="F21" s="58">
        <f t="shared" ref="F21:G22" si="1">SUM(F25,F53)</f>
        <v>299</v>
      </c>
      <c r="G21" s="58">
        <f t="shared" si="1"/>
        <v>16</v>
      </c>
      <c r="H21" s="59"/>
      <c r="I21" s="58">
        <f t="shared" ref="I21:I22" si="2">SUM(J21:K21)</f>
        <v>1995</v>
      </c>
      <c r="J21" s="58">
        <f t="shared" ref="J21:K22" si="3">SUM(J25,J53)</f>
        <v>1881</v>
      </c>
      <c r="K21" s="58">
        <f t="shared" si="3"/>
        <v>114</v>
      </c>
    </row>
    <row r="22" spans="1:15" ht="15" customHeight="1" x14ac:dyDescent="0.25">
      <c r="B22" s="19"/>
      <c r="C22" s="19"/>
      <c r="D22" s="18">
        <v>2024</v>
      </c>
      <c r="E22" s="58">
        <f>SUM(F22:G22)</f>
        <v>1658</v>
      </c>
      <c r="F22" s="58">
        <f t="shared" si="1"/>
        <v>1626</v>
      </c>
      <c r="G22" s="58">
        <f t="shared" si="1"/>
        <v>32</v>
      </c>
      <c r="H22" s="59"/>
      <c r="I22" s="58">
        <f t="shared" si="2"/>
        <v>3151</v>
      </c>
      <c r="J22" s="58">
        <f t="shared" si="3"/>
        <v>2917</v>
      </c>
      <c r="K22" s="58">
        <f t="shared" si="3"/>
        <v>234</v>
      </c>
    </row>
    <row r="23" spans="1:15" ht="8.1" customHeight="1" x14ac:dyDescent="0.25">
      <c r="D23" s="18"/>
      <c r="E23" s="59"/>
      <c r="F23" s="59"/>
      <c r="G23" s="59"/>
      <c r="H23" s="59"/>
      <c r="I23" s="59"/>
      <c r="J23" s="59"/>
      <c r="K23" s="59"/>
    </row>
    <row r="24" spans="1:15" ht="15" customHeight="1" x14ac:dyDescent="0.25">
      <c r="B24" s="19" t="s">
        <v>50</v>
      </c>
      <c r="D24" s="3">
        <v>2022</v>
      </c>
      <c r="E24" s="21">
        <f>SUM(F24:G24)</f>
        <v>2</v>
      </c>
      <c r="F24" s="21">
        <f>SUM(F28,F40,F44,F48)</f>
        <v>2</v>
      </c>
      <c r="G24" s="60" t="s">
        <v>19</v>
      </c>
      <c r="H24" s="60"/>
      <c r="I24" s="21">
        <f>SUM(J24:K24)</f>
        <v>1680</v>
      </c>
      <c r="J24" s="21">
        <f>SUM(J28,J40,J44,J48)</f>
        <v>1575</v>
      </c>
      <c r="K24" s="21">
        <f>SUM(K28,K40,K44,K48)</f>
        <v>105</v>
      </c>
    </row>
    <row r="25" spans="1:15" ht="15" customHeight="1" x14ac:dyDescent="0.25">
      <c r="B25" s="62" t="s">
        <v>51</v>
      </c>
      <c r="D25" s="3">
        <v>2023</v>
      </c>
      <c r="E25" s="21">
        <f t="shared" ref="E25:E26" si="4">SUM(F25:G25)</f>
        <v>265</v>
      </c>
      <c r="F25" s="21">
        <f t="shared" ref="F25:G25" si="5">SUM(F29,F41,F45,F49)</f>
        <v>250</v>
      </c>
      <c r="G25" s="21">
        <f t="shared" si="5"/>
        <v>15</v>
      </c>
      <c r="H25" s="60"/>
      <c r="I25" s="21">
        <f t="shared" ref="I25:I26" si="6">SUM(J25:K25)</f>
        <v>1864</v>
      </c>
      <c r="J25" s="21">
        <f t="shared" ref="J25:K26" si="7">SUM(J29,J41,J45,J49)</f>
        <v>1763</v>
      </c>
      <c r="K25" s="21">
        <f t="shared" si="7"/>
        <v>101</v>
      </c>
    </row>
    <row r="26" spans="1:15" ht="15" customHeight="1" x14ac:dyDescent="0.25">
      <c r="D26" s="3">
        <v>2024</v>
      </c>
      <c r="E26" s="21">
        <f t="shared" si="4"/>
        <v>1429</v>
      </c>
      <c r="F26" s="21">
        <f t="shared" ref="F26:G26" si="8">SUM(F30,F42,F46,F50)</f>
        <v>1399</v>
      </c>
      <c r="G26" s="21">
        <f t="shared" si="8"/>
        <v>30</v>
      </c>
      <c r="H26" s="60"/>
      <c r="I26" s="21">
        <f t="shared" si="6"/>
        <v>2912</v>
      </c>
      <c r="J26" s="21">
        <f t="shared" si="7"/>
        <v>2705</v>
      </c>
      <c r="K26" s="21">
        <f t="shared" si="7"/>
        <v>207</v>
      </c>
    </row>
    <row r="27" spans="1:15" ht="8.1" customHeight="1" x14ac:dyDescent="0.25">
      <c r="B27" s="19"/>
      <c r="D27" s="24"/>
      <c r="E27" s="22"/>
      <c r="F27" s="22"/>
      <c r="G27" s="22"/>
      <c r="H27" s="22"/>
      <c r="I27" s="22"/>
      <c r="J27" s="22"/>
      <c r="K27" s="22"/>
    </row>
    <row r="28" spans="1:15" ht="15" customHeight="1" x14ac:dyDescent="0.25">
      <c r="B28" s="19" t="s">
        <v>54</v>
      </c>
      <c r="D28" s="3">
        <v>2022</v>
      </c>
      <c r="E28" s="21">
        <f>SUM(F28:G28)</f>
        <v>2</v>
      </c>
      <c r="F28" s="21">
        <f>SUM(F32,F36)</f>
        <v>2</v>
      </c>
      <c r="G28" s="60" t="s">
        <v>19</v>
      </c>
      <c r="H28" s="60"/>
      <c r="I28" s="21">
        <f>SUM(J28:K28)</f>
        <v>845</v>
      </c>
      <c r="J28" s="21">
        <f>SUM(J32,J36)</f>
        <v>800</v>
      </c>
      <c r="K28" s="21">
        <f>SUM(K32,K36)</f>
        <v>45</v>
      </c>
    </row>
    <row r="29" spans="1:15" ht="15" customHeight="1" x14ac:dyDescent="0.25">
      <c r="D29" s="3">
        <v>2023</v>
      </c>
      <c r="E29" s="21">
        <f t="shared" ref="E29:E30" si="9">SUM(F29:G29)</f>
        <v>187</v>
      </c>
      <c r="F29" s="21">
        <f t="shared" ref="F29:G29" si="10">SUM(F33,F37)</f>
        <v>177</v>
      </c>
      <c r="G29" s="21">
        <f t="shared" si="10"/>
        <v>10</v>
      </c>
      <c r="H29" s="60"/>
      <c r="I29" s="21">
        <f t="shared" ref="I29:I30" si="11">SUM(J29:K29)</f>
        <v>884</v>
      </c>
      <c r="J29" s="21">
        <f t="shared" ref="J29:K30" si="12">SUM(J33,J37)</f>
        <v>841</v>
      </c>
      <c r="K29" s="21">
        <f t="shared" si="12"/>
        <v>43</v>
      </c>
    </row>
    <row r="30" spans="1:15" ht="15" customHeight="1" x14ac:dyDescent="0.25">
      <c r="D30" s="3">
        <v>2024</v>
      </c>
      <c r="E30" s="21">
        <f t="shared" si="9"/>
        <v>876</v>
      </c>
      <c r="F30" s="21">
        <f t="shared" ref="F30:G30" si="13">SUM(F34,F38)</f>
        <v>863</v>
      </c>
      <c r="G30" s="21">
        <f t="shared" si="13"/>
        <v>13</v>
      </c>
      <c r="H30" s="60"/>
      <c r="I30" s="21">
        <f t="shared" si="11"/>
        <v>1307</v>
      </c>
      <c r="J30" s="21">
        <f t="shared" si="12"/>
        <v>1210</v>
      </c>
      <c r="K30" s="21">
        <f t="shared" si="12"/>
        <v>97</v>
      </c>
    </row>
    <row r="31" spans="1:15" ht="8.1" customHeight="1" x14ac:dyDescent="0.25">
      <c r="B31" s="19"/>
      <c r="D31" s="24"/>
      <c r="E31" s="22"/>
      <c r="F31" s="22"/>
      <c r="G31" s="22"/>
      <c r="H31" s="22"/>
      <c r="I31" s="22"/>
      <c r="J31" s="22"/>
      <c r="K31" s="22"/>
    </row>
    <row r="32" spans="1:15" ht="15" customHeight="1" x14ac:dyDescent="0.25">
      <c r="B32" s="66" t="s">
        <v>52</v>
      </c>
      <c r="D32" s="3">
        <v>2022</v>
      </c>
      <c r="E32" s="60" t="s">
        <v>19</v>
      </c>
      <c r="F32" s="60" t="s">
        <v>19</v>
      </c>
      <c r="G32" s="60" t="s">
        <v>19</v>
      </c>
      <c r="H32" s="60"/>
      <c r="I32" s="21">
        <f>SUM(J32:K32)</f>
        <v>743</v>
      </c>
      <c r="J32" s="21">
        <v>700</v>
      </c>
      <c r="K32" s="21">
        <v>43</v>
      </c>
    </row>
    <row r="33" spans="1:14" ht="15" customHeight="1" x14ac:dyDescent="0.25">
      <c r="B33" s="67" t="s">
        <v>53</v>
      </c>
      <c r="D33" s="3">
        <v>2023</v>
      </c>
      <c r="E33" s="21">
        <f t="shared" ref="E33:E34" si="14">SUM(F33:G33)</f>
        <v>122</v>
      </c>
      <c r="F33" s="21">
        <v>118</v>
      </c>
      <c r="G33" s="21">
        <v>4</v>
      </c>
      <c r="H33" s="60"/>
      <c r="I33" s="21">
        <f t="shared" ref="I33:I34" si="15">SUM(J33:K33)</f>
        <v>742</v>
      </c>
      <c r="J33" s="21">
        <v>704</v>
      </c>
      <c r="K33" s="21">
        <v>38</v>
      </c>
    </row>
    <row r="34" spans="1:14" ht="15" customHeight="1" x14ac:dyDescent="0.25">
      <c r="B34" s="69"/>
      <c r="D34" s="3">
        <v>2024</v>
      </c>
      <c r="E34" s="21">
        <f t="shared" si="14"/>
        <v>656</v>
      </c>
      <c r="F34" s="21">
        <v>645</v>
      </c>
      <c r="G34" s="60">
        <v>11</v>
      </c>
      <c r="H34" s="60"/>
      <c r="I34" s="21">
        <f t="shared" si="15"/>
        <v>1100</v>
      </c>
      <c r="J34" s="21">
        <v>1016</v>
      </c>
      <c r="K34" s="60">
        <v>84</v>
      </c>
    </row>
    <row r="35" spans="1:14" ht="8.1" customHeight="1" x14ac:dyDescent="0.25">
      <c r="B35" s="66"/>
      <c r="D35" s="24"/>
      <c r="E35" s="22"/>
      <c r="F35" s="22"/>
      <c r="G35" s="22"/>
      <c r="H35" s="22"/>
      <c r="I35" s="22"/>
      <c r="J35" s="22"/>
      <c r="K35" s="22"/>
    </row>
    <row r="36" spans="1:14" ht="15" customHeight="1" x14ac:dyDescent="0.25">
      <c r="B36" s="66" t="s">
        <v>55</v>
      </c>
      <c r="D36" s="3">
        <v>2022</v>
      </c>
      <c r="E36" s="21">
        <f>SUM(F36:G36)</f>
        <v>2</v>
      </c>
      <c r="F36" s="21">
        <v>2</v>
      </c>
      <c r="G36" s="60" t="s">
        <v>19</v>
      </c>
      <c r="H36" s="60"/>
      <c r="I36" s="21">
        <f>SUM(J36:K36)</f>
        <v>102</v>
      </c>
      <c r="J36" s="21">
        <v>100</v>
      </c>
      <c r="K36" s="21">
        <v>2</v>
      </c>
    </row>
    <row r="37" spans="1:14" ht="15" customHeight="1" x14ac:dyDescent="0.25">
      <c r="B37" s="67" t="s">
        <v>56</v>
      </c>
      <c r="D37" s="3">
        <v>2023</v>
      </c>
      <c r="E37" s="21">
        <f t="shared" ref="E37:E38" si="16">SUM(F37:G37)</f>
        <v>65</v>
      </c>
      <c r="F37" s="21">
        <v>59</v>
      </c>
      <c r="G37" s="21">
        <v>6</v>
      </c>
      <c r="H37" s="60"/>
      <c r="I37" s="21">
        <f t="shared" ref="I37:I38" si="17">SUM(J37:K37)</f>
        <v>142</v>
      </c>
      <c r="J37" s="21">
        <v>137</v>
      </c>
      <c r="K37" s="21">
        <v>5</v>
      </c>
    </row>
    <row r="38" spans="1:14" s="2" customFormat="1" ht="15" customHeight="1" x14ac:dyDescent="0.25">
      <c r="A38" s="1"/>
      <c r="D38" s="3">
        <v>2024</v>
      </c>
      <c r="E38" s="21">
        <f t="shared" si="16"/>
        <v>220</v>
      </c>
      <c r="F38" s="21">
        <v>218</v>
      </c>
      <c r="G38" s="60">
        <v>2</v>
      </c>
      <c r="H38" s="60"/>
      <c r="I38" s="21">
        <f t="shared" si="17"/>
        <v>207</v>
      </c>
      <c r="J38" s="21">
        <v>194</v>
      </c>
      <c r="K38" s="21">
        <v>13</v>
      </c>
      <c r="L38" s="20"/>
      <c r="M38" s="20"/>
      <c r="N38" s="150"/>
    </row>
    <row r="39" spans="1:14" ht="8.1" customHeight="1" x14ac:dyDescent="0.25">
      <c r="B39" s="19"/>
      <c r="D39" s="24"/>
      <c r="E39" s="22"/>
      <c r="F39" s="22"/>
      <c r="G39" s="22"/>
      <c r="H39" s="22"/>
      <c r="I39" s="22"/>
      <c r="J39" s="22"/>
      <c r="K39" s="22"/>
    </row>
    <row r="40" spans="1:14" ht="15" customHeight="1" x14ac:dyDescent="0.25">
      <c r="A40" s="2"/>
      <c r="B40" s="19" t="s">
        <v>57</v>
      </c>
      <c r="D40" s="3">
        <v>2022</v>
      </c>
      <c r="E40" s="60" t="s">
        <v>19</v>
      </c>
      <c r="F40" s="60" t="s">
        <v>19</v>
      </c>
      <c r="G40" s="60" t="s">
        <v>19</v>
      </c>
      <c r="H40" s="60"/>
      <c r="I40" s="21">
        <f>SUM(J40:K40)</f>
        <v>441</v>
      </c>
      <c r="J40" s="21">
        <v>408</v>
      </c>
      <c r="K40" s="21">
        <v>33</v>
      </c>
    </row>
    <row r="41" spans="1:14" ht="15" customHeight="1" x14ac:dyDescent="0.25">
      <c r="B41" s="62" t="s">
        <v>58</v>
      </c>
      <c r="D41" s="3">
        <v>2023</v>
      </c>
      <c r="E41" s="21">
        <f t="shared" ref="E41:E42" si="18">SUM(F41:G41)</f>
        <v>24</v>
      </c>
      <c r="F41" s="21">
        <v>22</v>
      </c>
      <c r="G41" s="21">
        <v>2</v>
      </c>
      <c r="H41" s="60"/>
      <c r="I41" s="21">
        <f t="shared" ref="I41:I42" si="19">SUM(J41:K41)</f>
        <v>537</v>
      </c>
      <c r="J41" s="21">
        <v>497</v>
      </c>
      <c r="K41" s="21">
        <v>40</v>
      </c>
    </row>
    <row r="42" spans="1:14" ht="15" customHeight="1" x14ac:dyDescent="0.25">
      <c r="D42" s="3">
        <v>2024</v>
      </c>
      <c r="E42" s="21">
        <f t="shared" si="18"/>
        <v>145</v>
      </c>
      <c r="F42" s="21">
        <v>139</v>
      </c>
      <c r="G42" s="21">
        <v>6</v>
      </c>
      <c r="H42" s="60"/>
      <c r="I42" s="21">
        <f t="shared" si="19"/>
        <v>875</v>
      </c>
      <c r="J42" s="21">
        <v>796</v>
      </c>
      <c r="K42" s="21">
        <v>79</v>
      </c>
    </row>
    <row r="43" spans="1:14" ht="8.1" customHeight="1" x14ac:dyDescent="0.25">
      <c r="B43" s="19"/>
      <c r="D43" s="24"/>
      <c r="E43" s="22"/>
      <c r="F43" s="22"/>
      <c r="G43" s="22"/>
      <c r="H43" s="22"/>
      <c r="I43" s="22"/>
      <c r="J43" s="22"/>
      <c r="K43" s="22"/>
    </row>
    <row r="44" spans="1:14" ht="15" customHeight="1" x14ac:dyDescent="0.25">
      <c r="B44" s="19" t="s">
        <v>59</v>
      </c>
      <c r="D44" s="3">
        <v>2022</v>
      </c>
      <c r="E44" s="60" t="s">
        <v>19</v>
      </c>
      <c r="F44" s="60" t="s">
        <v>19</v>
      </c>
      <c r="G44" s="60" t="s">
        <v>19</v>
      </c>
      <c r="H44" s="60"/>
      <c r="I44" s="21">
        <f>SUM(J44:K44)</f>
        <v>329</v>
      </c>
      <c r="J44" s="21">
        <v>307</v>
      </c>
      <c r="K44" s="21">
        <v>22</v>
      </c>
    </row>
    <row r="45" spans="1:14" ht="15" customHeight="1" x14ac:dyDescent="0.25">
      <c r="B45" s="62" t="s">
        <v>152</v>
      </c>
      <c r="D45" s="3">
        <v>2023</v>
      </c>
      <c r="E45" s="21">
        <f t="shared" ref="E45:E46" si="20">SUM(F45:G45)</f>
        <v>36</v>
      </c>
      <c r="F45" s="21">
        <v>33</v>
      </c>
      <c r="G45" s="21">
        <v>3</v>
      </c>
      <c r="H45" s="60"/>
      <c r="I45" s="21">
        <f t="shared" ref="I45:I46" si="21">SUM(J45:K45)</f>
        <v>369</v>
      </c>
      <c r="J45" s="21">
        <v>357</v>
      </c>
      <c r="K45" s="21">
        <v>12</v>
      </c>
    </row>
    <row r="46" spans="1:14" ht="15" customHeight="1" x14ac:dyDescent="0.25">
      <c r="D46" s="3">
        <v>2024</v>
      </c>
      <c r="E46" s="21">
        <f t="shared" si="20"/>
        <v>268</v>
      </c>
      <c r="F46" s="21">
        <v>265</v>
      </c>
      <c r="G46" s="21">
        <v>3</v>
      </c>
      <c r="H46" s="60"/>
      <c r="I46" s="21">
        <f t="shared" si="21"/>
        <v>574</v>
      </c>
      <c r="J46" s="21">
        <v>549</v>
      </c>
      <c r="K46" s="60">
        <v>25</v>
      </c>
    </row>
    <row r="47" spans="1:14" ht="8.1" customHeight="1" x14ac:dyDescent="0.25">
      <c r="B47" s="19"/>
      <c r="D47" s="24"/>
      <c r="E47" s="22"/>
      <c r="F47" s="22"/>
      <c r="G47" s="22"/>
      <c r="H47" s="22"/>
      <c r="I47" s="22"/>
      <c r="J47" s="22"/>
      <c r="K47" s="22"/>
    </row>
    <row r="48" spans="1:14" ht="15" customHeight="1" x14ac:dyDescent="0.25">
      <c r="B48" s="19" t="s">
        <v>60</v>
      </c>
      <c r="D48" s="3">
        <v>2022</v>
      </c>
      <c r="E48" s="60" t="s">
        <v>19</v>
      </c>
      <c r="F48" s="60" t="s">
        <v>19</v>
      </c>
      <c r="G48" s="60" t="s">
        <v>19</v>
      </c>
      <c r="H48" s="60"/>
      <c r="I48" s="21">
        <f>SUM(J48:K48)</f>
        <v>65</v>
      </c>
      <c r="J48" s="21">
        <v>60</v>
      </c>
      <c r="K48" s="21">
        <v>5</v>
      </c>
    </row>
    <row r="49" spans="1:14" ht="15" customHeight="1" x14ac:dyDescent="0.25">
      <c r="B49" s="62" t="s">
        <v>61</v>
      </c>
      <c r="D49" s="3">
        <v>2023</v>
      </c>
      <c r="E49" s="21">
        <f t="shared" ref="E49:E50" si="22">SUM(F49:G49)</f>
        <v>18</v>
      </c>
      <c r="F49" s="21">
        <v>18</v>
      </c>
      <c r="G49" s="60" t="s">
        <v>19</v>
      </c>
      <c r="H49" s="60"/>
      <c r="I49" s="21">
        <f t="shared" ref="I49:I50" si="23">SUM(J49:K49)</f>
        <v>74</v>
      </c>
      <c r="J49" s="21">
        <v>68</v>
      </c>
      <c r="K49" s="21">
        <v>6</v>
      </c>
    </row>
    <row r="50" spans="1:14" ht="15" customHeight="1" x14ac:dyDescent="0.25">
      <c r="D50" s="3">
        <v>2024</v>
      </c>
      <c r="E50" s="21">
        <f t="shared" si="22"/>
        <v>140</v>
      </c>
      <c r="F50" s="21">
        <v>132</v>
      </c>
      <c r="G50" s="21">
        <v>8</v>
      </c>
      <c r="H50" s="60"/>
      <c r="I50" s="21">
        <f t="shared" si="23"/>
        <v>156</v>
      </c>
      <c r="J50" s="21">
        <v>150</v>
      </c>
      <c r="K50" s="21">
        <v>6</v>
      </c>
    </row>
    <row r="51" spans="1:14" ht="8.1" customHeight="1" x14ac:dyDescent="0.2">
      <c r="B51" s="65"/>
      <c r="D51" s="24"/>
      <c r="E51" s="22"/>
      <c r="F51" s="22"/>
      <c r="G51" s="22"/>
      <c r="H51" s="22"/>
      <c r="I51" s="22"/>
      <c r="J51" s="22"/>
      <c r="K51" s="22"/>
    </row>
    <row r="52" spans="1:14" ht="15" customHeight="1" x14ac:dyDescent="0.25">
      <c r="B52" s="19" t="s">
        <v>62</v>
      </c>
      <c r="D52" s="3">
        <v>2022</v>
      </c>
      <c r="E52" s="21">
        <f>SUM(F52:G52)</f>
        <v>4</v>
      </c>
      <c r="F52" s="21">
        <v>4</v>
      </c>
      <c r="G52" s="60" t="s">
        <v>19</v>
      </c>
      <c r="H52" s="60"/>
      <c r="I52" s="21">
        <f>SUM(J52:K52)</f>
        <v>75</v>
      </c>
      <c r="J52" s="21">
        <v>65</v>
      </c>
      <c r="K52" s="21">
        <v>10</v>
      </c>
    </row>
    <row r="53" spans="1:14" ht="15" customHeight="1" x14ac:dyDescent="0.25">
      <c r="B53" s="62" t="s">
        <v>63</v>
      </c>
      <c r="D53" s="3">
        <v>2023</v>
      </c>
      <c r="E53" s="21">
        <f t="shared" ref="E53:E54" si="24">SUM(F53:G53)</f>
        <v>50</v>
      </c>
      <c r="F53" s="21">
        <v>49</v>
      </c>
      <c r="G53" s="60">
        <v>1</v>
      </c>
      <c r="H53" s="60"/>
      <c r="I53" s="21">
        <f t="shared" ref="I53:I54" si="25">SUM(J53:K53)</f>
        <v>131</v>
      </c>
      <c r="J53" s="21">
        <v>118</v>
      </c>
      <c r="K53" s="60">
        <v>13</v>
      </c>
    </row>
    <row r="54" spans="1:14" ht="15" customHeight="1" x14ac:dyDescent="0.25">
      <c r="D54" s="3">
        <v>2024</v>
      </c>
      <c r="E54" s="21">
        <f t="shared" si="24"/>
        <v>229</v>
      </c>
      <c r="F54" s="21">
        <v>227</v>
      </c>
      <c r="G54" s="60">
        <v>2</v>
      </c>
      <c r="H54" s="60"/>
      <c r="I54" s="21">
        <f t="shared" si="25"/>
        <v>239</v>
      </c>
      <c r="J54" s="21">
        <v>212</v>
      </c>
      <c r="K54" s="60">
        <v>27</v>
      </c>
    </row>
    <row r="55" spans="1:14" ht="8.1" customHeight="1" thickBot="1" x14ac:dyDescent="0.3">
      <c r="A55" s="27"/>
      <c r="B55" s="28"/>
      <c r="C55" s="28"/>
      <c r="D55" s="29"/>
      <c r="E55" s="79"/>
      <c r="F55" s="79"/>
      <c r="G55" s="79"/>
      <c r="H55" s="79"/>
      <c r="I55" s="79"/>
      <c r="J55" s="79"/>
      <c r="K55" s="79"/>
      <c r="L55" s="151"/>
    </row>
    <row r="56" spans="1:14" s="34" customFormat="1" x14ac:dyDescent="0.25">
      <c r="A56" s="30"/>
      <c r="B56" s="31"/>
      <c r="C56" s="31"/>
      <c r="D56" s="32"/>
      <c r="E56" s="152"/>
      <c r="F56" s="152"/>
      <c r="G56" s="152"/>
      <c r="H56" s="152"/>
      <c r="I56" s="152"/>
      <c r="J56" s="152"/>
      <c r="K56" s="152"/>
      <c r="L56" s="153" t="s">
        <v>28</v>
      </c>
      <c r="M56" s="154"/>
      <c r="N56" s="154"/>
    </row>
    <row r="57" spans="1:14" s="30" customFormat="1" x14ac:dyDescent="0.25">
      <c r="A57" s="35"/>
      <c r="B57" s="31"/>
      <c r="C57" s="31"/>
      <c r="D57" s="32"/>
      <c r="E57" s="152"/>
      <c r="F57" s="152"/>
      <c r="G57" s="152"/>
      <c r="H57" s="152"/>
      <c r="I57" s="152"/>
      <c r="J57" s="152"/>
      <c r="K57" s="152"/>
      <c r="L57" s="155" t="s">
        <v>29</v>
      </c>
      <c r="M57" s="156"/>
      <c r="N57" s="156"/>
    </row>
  </sheetData>
  <mergeCells count="5">
    <mergeCell ref="E14:G14"/>
    <mergeCell ref="I14:K14"/>
    <mergeCell ref="E15:G15"/>
    <mergeCell ref="I15:K15"/>
    <mergeCell ref="C10:K10"/>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0506-4082-4F2A-9855-C9C8327F0B59}">
  <sheetPr codeName="Sheet37"/>
  <dimension ref="A1:S55"/>
  <sheetViews>
    <sheetView showGridLines="0" view="pageBreakPreview" zoomScaleNormal="90" zoomScaleSheetLayoutView="100" workbookViewId="0">
      <selection activeCell="C9" sqref="C9:P9"/>
    </sheetView>
  </sheetViews>
  <sheetFormatPr defaultColWidth="9.140625" defaultRowHeight="13.5" x14ac:dyDescent="0.25"/>
  <cols>
    <col min="1" max="1" width="1.7109375" style="1" customWidth="1"/>
    <col min="2" max="2" width="13.42578125" style="2" customWidth="1"/>
    <col min="3" max="3" width="8.42578125" style="2" customWidth="1"/>
    <col min="4" max="4" width="8.140625" style="3" customWidth="1"/>
    <col min="5" max="5" width="7.7109375" style="131" customWidth="1"/>
    <col min="6" max="6" width="7.5703125" style="131" customWidth="1"/>
    <col min="7" max="7" width="11.7109375" style="131" customWidth="1"/>
    <col min="8" max="8" width="1.28515625" style="131" customWidth="1"/>
    <col min="9" max="10" width="8.140625" style="131" customWidth="1"/>
    <col min="11" max="11" width="15.85546875" style="131" customWidth="1"/>
    <col min="12" max="12" width="1.28515625" style="131" customWidth="1"/>
    <col min="13" max="14" width="8.140625" style="131" customWidth="1"/>
    <col min="15" max="15" width="15.85546875" style="3" customWidth="1"/>
    <col min="16" max="16" width="1.28515625" style="1" customWidth="1"/>
    <col min="17" max="16384" width="9.140625" style="1"/>
  </cols>
  <sheetData>
    <row r="1" spans="1:19" ht="12" customHeight="1" x14ac:dyDescent="0.25">
      <c r="P1" s="37"/>
    </row>
    <row r="2" spans="1:19" ht="12" customHeight="1" x14ac:dyDescent="0.25">
      <c r="P2" s="37"/>
      <c r="Q2" s="5"/>
      <c r="R2" s="5"/>
      <c r="S2" s="5"/>
    </row>
    <row r="3" spans="1:19" ht="12" customHeight="1" x14ac:dyDescent="0.25"/>
    <row r="4" spans="1:19" ht="12" customHeight="1" x14ac:dyDescent="0.25"/>
    <row r="5" spans="1:19" ht="12" customHeight="1" x14ac:dyDescent="0.25">
      <c r="D5" s="1"/>
      <c r="E5" s="20"/>
      <c r="F5" s="20"/>
      <c r="G5" s="20"/>
      <c r="H5" s="20"/>
      <c r="I5" s="20"/>
      <c r="J5" s="20"/>
      <c r="K5" s="20"/>
      <c r="L5" s="20"/>
      <c r="M5" s="20"/>
      <c r="N5" s="20"/>
      <c r="O5" s="1"/>
    </row>
    <row r="6" spans="1:19" ht="12" customHeight="1" x14ac:dyDescent="0.25">
      <c r="D6" s="1"/>
      <c r="E6" s="20"/>
      <c r="F6" s="20"/>
      <c r="G6" s="20"/>
      <c r="H6" s="20"/>
      <c r="I6" s="20"/>
      <c r="J6" s="20"/>
      <c r="K6" s="20"/>
      <c r="L6" s="20"/>
      <c r="M6" s="20"/>
      <c r="N6" s="20"/>
      <c r="O6" s="1"/>
    </row>
    <row r="7" spans="1:19" ht="12" customHeight="1" x14ac:dyDescent="0.25">
      <c r="D7" s="1"/>
      <c r="E7" s="20"/>
      <c r="F7" s="20"/>
      <c r="G7" s="20"/>
      <c r="H7" s="20"/>
      <c r="I7" s="20"/>
      <c r="J7" s="20"/>
      <c r="K7" s="20"/>
      <c r="L7" s="20"/>
      <c r="M7" s="20"/>
      <c r="N7" s="20"/>
      <c r="O7" s="1"/>
    </row>
    <row r="8" spans="1:19" s="7" customFormat="1" ht="15" customHeight="1" x14ac:dyDescent="0.25">
      <c r="B8" s="8" t="s">
        <v>186</v>
      </c>
      <c r="C8" s="9" t="s">
        <v>265</v>
      </c>
      <c r="D8" s="10"/>
      <c r="E8" s="134"/>
      <c r="F8" s="134"/>
      <c r="G8" s="134"/>
      <c r="H8" s="134"/>
      <c r="I8" s="134"/>
      <c r="J8" s="134"/>
      <c r="K8" s="134"/>
      <c r="L8" s="134"/>
      <c r="M8" s="134"/>
      <c r="N8" s="134"/>
      <c r="O8" s="10"/>
      <c r="P8" s="9"/>
    </row>
    <row r="9" spans="1:19" s="11" customFormat="1" ht="16.5" customHeight="1" x14ac:dyDescent="0.25">
      <c r="B9" s="12" t="s">
        <v>187</v>
      </c>
      <c r="C9" s="183" t="s">
        <v>266</v>
      </c>
      <c r="D9" s="183"/>
      <c r="E9" s="183"/>
      <c r="F9" s="183"/>
      <c r="G9" s="183"/>
      <c r="H9" s="183"/>
      <c r="I9" s="183"/>
      <c r="J9" s="183"/>
      <c r="K9" s="183"/>
      <c r="L9" s="183"/>
      <c r="M9" s="183"/>
      <c r="N9" s="183"/>
      <c r="O9" s="183"/>
      <c r="P9" s="183"/>
    </row>
    <row r="10" spans="1:19" ht="19.5" customHeight="1" thickBot="1" x14ac:dyDescent="0.3">
      <c r="E10" s="3"/>
      <c r="F10" s="3"/>
      <c r="G10" s="3"/>
      <c r="H10" s="6"/>
      <c r="I10" s="1"/>
      <c r="J10" s="1"/>
      <c r="K10" s="1"/>
      <c r="L10" s="1"/>
      <c r="M10" s="1"/>
      <c r="N10" s="1"/>
      <c r="O10" s="1"/>
      <c r="P10" s="6" t="s">
        <v>297</v>
      </c>
    </row>
    <row r="11" spans="1:19" ht="4.5" customHeight="1" thickTop="1" x14ac:dyDescent="0.25">
      <c r="A11" s="40"/>
      <c r="B11" s="41"/>
      <c r="C11" s="41"/>
      <c r="D11" s="42"/>
      <c r="E11" s="139"/>
      <c r="F11" s="139"/>
      <c r="G11" s="139"/>
      <c r="H11" s="139"/>
      <c r="I11" s="139"/>
      <c r="J11" s="139"/>
      <c r="K11" s="139"/>
      <c r="L11" s="139"/>
      <c r="M11" s="139"/>
      <c r="N11" s="139"/>
      <c r="O11" s="42"/>
      <c r="P11" s="40"/>
    </row>
    <row r="12" spans="1:19" ht="15" customHeight="1" x14ac:dyDescent="0.25">
      <c r="A12" s="43"/>
      <c r="B12" s="44" t="s">
        <v>64</v>
      </c>
      <c r="C12" s="45"/>
      <c r="D12" s="73" t="s">
        <v>1</v>
      </c>
      <c r="E12" s="189" t="s">
        <v>20</v>
      </c>
      <c r="F12" s="189"/>
      <c r="G12" s="189"/>
      <c r="H12" s="141"/>
      <c r="I12" s="189" t="s">
        <v>88</v>
      </c>
      <c r="J12" s="189"/>
      <c r="K12" s="189"/>
      <c r="L12" s="178"/>
      <c r="M12" s="188" t="s">
        <v>89</v>
      </c>
      <c r="N12" s="188"/>
      <c r="O12" s="188"/>
      <c r="P12" s="47"/>
    </row>
    <row r="13" spans="1:19" ht="15" customHeight="1" x14ac:dyDescent="0.25">
      <c r="A13" s="43"/>
      <c r="B13" s="48" t="s">
        <v>65</v>
      </c>
      <c r="C13" s="45"/>
      <c r="D13" s="49" t="s">
        <v>3</v>
      </c>
      <c r="E13" s="186" t="s">
        <v>23</v>
      </c>
      <c r="F13" s="186"/>
      <c r="G13" s="186"/>
      <c r="H13" s="143"/>
      <c r="I13" s="186" t="s">
        <v>91</v>
      </c>
      <c r="J13" s="186"/>
      <c r="K13" s="186"/>
      <c r="L13" s="179"/>
      <c r="M13" s="187" t="s">
        <v>90</v>
      </c>
      <c r="N13" s="187"/>
      <c r="O13" s="187"/>
      <c r="P13" s="47"/>
    </row>
    <row r="14" spans="1:19" ht="15" customHeight="1" x14ac:dyDescent="0.25">
      <c r="A14" s="43"/>
      <c r="B14" s="48"/>
      <c r="C14" s="45"/>
      <c r="D14" s="49"/>
      <c r="E14" s="144" t="s">
        <v>20</v>
      </c>
      <c r="F14" s="144" t="s">
        <v>21</v>
      </c>
      <c r="G14" s="144" t="s">
        <v>22</v>
      </c>
      <c r="H14" s="144"/>
      <c r="I14" s="144" t="s">
        <v>20</v>
      </c>
      <c r="J14" s="144" t="s">
        <v>21</v>
      </c>
      <c r="K14" s="144" t="s">
        <v>22</v>
      </c>
      <c r="L14" s="144"/>
      <c r="M14" s="144" t="s">
        <v>20</v>
      </c>
      <c r="N14" s="144" t="s">
        <v>21</v>
      </c>
      <c r="O14" s="54" t="s">
        <v>22</v>
      </c>
      <c r="P14" s="47"/>
    </row>
    <row r="15" spans="1:19" ht="15" customHeight="1" x14ac:dyDescent="0.25">
      <c r="A15" s="43"/>
      <c r="B15" s="48"/>
      <c r="C15" s="45"/>
      <c r="D15" s="49"/>
      <c r="E15" s="145" t="s">
        <v>23</v>
      </c>
      <c r="F15" s="145" t="s">
        <v>24</v>
      </c>
      <c r="G15" s="145" t="s">
        <v>25</v>
      </c>
      <c r="H15" s="145"/>
      <c r="I15" s="145" t="s">
        <v>23</v>
      </c>
      <c r="J15" s="145" t="s">
        <v>24</v>
      </c>
      <c r="K15" s="145" t="s">
        <v>25</v>
      </c>
      <c r="L15" s="145"/>
      <c r="M15" s="145" t="s">
        <v>23</v>
      </c>
      <c r="N15" s="145" t="s">
        <v>24</v>
      </c>
      <c r="O15" s="50" t="s">
        <v>25</v>
      </c>
      <c r="P15" s="47"/>
    </row>
    <row r="16" spans="1:19" s="13" customFormat="1" ht="8.1" customHeight="1" x14ac:dyDescent="0.25">
      <c r="A16" s="51"/>
      <c r="B16" s="52"/>
      <c r="C16" s="51"/>
      <c r="D16" s="53"/>
      <c r="E16" s="146"/>
      <c r="F16" s="146"/>
      <c r="G16" s="146"/>
      <c r="H16" s="146"/>
      <c r="I16" s="146"/>
      <c r="J16" s="146"/>
      <c r="K16" s="146"/>
      <c r="L16" s="146"/>
      <c r="M16" s="146"/>
      <c r="N16" s="146"/>
      <c r="O16" s="53"/>
      <c r="P16" s="51"/>
    </row>
    <row r="17" spans="1:19" ht="8.1" customHeight="1" x14ac:dyDescent="0.25">
      <c r="A17" s="13"/>
      <c r="B17" s="14"/>
      <c r="C17" s="14"/>
      <c r="D17" s="15"/>
      <c r="E17" s="149"/>
      <c r="F17" s="149"/>
      <c r="G17" s="149"/>
      <c r="H17" s="149"/>
      <c r="I17" s="149"/>
      <c r="J17" s="149"/>
      <c r="K17" s="149"/>
      <c r="L17" s="149"/>
      <c r="M17" s="149"/>
      <c r="N17" s="149"/>
      <c r="O17" s="15"/>
      <c r="P17" s="13"/>
      <c r="Q17" s="16"/>
      <c r="R17" s="16"/>
      <c r="S17" s="16"/>
    </row>
    <row r="18" spans="1:19" ht="15" customHeight="1" x14ac:dyDescent="0.2">
      <c r="A18" s="13"/>
      <c r="B18" s="72" t="s">
        <v>20</v>
      </c>
      <c r="C18" s="17"/>
      <c r="D18" s="18">
        <v>2022</v>
      </c>
      <c r="E18" s="58">
        <f t="shared" ref="E18:E20" si="0">SUM(F18:G18)</f>
        <v>6636</v>
      </c>
      <c r="F18" s="58">
        <f>SUM(F22,F50)</f>
        <v>6285</v>
      </c>
      <c r="G18" s="58">
        <f>SUM(G22,G50)</f>
        <v>351</v>
      </c>
      <c r="H18" s="59"/>
      <c r="I18" s="58">
        <f t="shared" ref="I18:I20" si="1">SUM(J18:K18)</f>
        <v>5420</v>
      </c>
      <c r="J18" s="58">
        <f>SUM(J22,J50)</f>
        <v>5155</v>
      </c>
      <c r="K18" s="58">
        <f>SUM(K22,K50)</f>
        <v>265</v>
      </c>
      <c r="L18" s="59"/>
      <c r="M18" s="58">
        <f t="shared" ref="M18:M20" si="2">SUM(N18:O18)</f>
        <v>1216</v>
      </c>
      <c r="N18" s="58">
        <f>SUM(N22,N50)</f>
        <v>1130</v>
      </c>
      <c r="O18" s="58">
        <f>SUM(O22,O50)</f>
        <v>86</v>
      </c>
      <c r="P18" s="13"/>
    </row>
    <row r="19" spans="1:19" ht="15" customHeight="1" x14ac:dyDescent="0.25">
      <c r="B19" s="62" t="s">
        <v>23</v>
      </c>
      <c r="C19" s="19"/>
      <c r="D19" s="18">
        <v>2023</v>
      </c>
      <c r="E19" s="58">
        <f t="shared" si="0"/>
        <v>8182</v>
      </c>
      <c r="F19" s="58">
        <f t="shared" ref="F19:G20" si="3">SUM(F23,F51)</f>
        <v>7653</v>
      </c>
      <c r="G19" s="58">
        <f t="shared" si="3"/>
        <v>529</v>
      </c>
      <c r="H19" s="59"/>
      <c r="I19" s="58">
        <f t="shared" si="1"/>
        <v>6488</v>
      </c>
      <c r="J19" s="58">
        <f t="shared" ref="J19:K20" si="4">SUM(J23,J51)</f>
        <v>6086</v>
      </c>
      <c r="K19" s="58">
        <f t="shared" si="4"/>
        <v>402</v>
      </c>
      <c r="L19" s="59"/>
      <c r="M19" s="58">
        <f t="shared" si="2"/>
        <v>1694</v>
      </c>
      <c r="N19" s="58">
        <f t="shared" ref="N19:O20" si="5">SUM(N23,N51)</f>
        <v>1567</v>
      </c>
      <c r="O19" s="58">
        <f t="shared" si="5"/>
        <v>127</v>
      </c>
    </row>
    <row r="20" spans="1:19" ht="15" customHeight="1" x14ac:dyDescent="0.25">
      <c r="B20" s="19"/>
      <c r="C20" s="19"/>
      <c r="D20" s="18">
        <v>2024</v>
      </c>
      <c r="E20" s="58">
        <f t="shared" si="0"/>
        <v>8912</v>
      </c>
      <c r="F20" s="58">
        <f t="shared" si="3"/>
        <v>8353</v>
      </c>
      <c r="G20" s="58">
        <f t="shared" si="3"/>
        <v>559</v>
      </c>
      <c r="H20" s="59"/>
      <c r="I20" s="58">
        <f t="shared" si="1"/>
        <v>6775</v>
      </c>
      <c r="J20" s="58">
        <f t="shared" si="4"/>
        <v>6413</v>
      </c>
      <c r="K20" s="58">
        <f t="shared" si="4"/>
        <v>362</v>
      </c>
      <c r="L20" s="59"/>
      <c r="M20" s="58">
        <f t="shared" si="2"/>
        <v>2137</v>
      </c>
      <c r="N20" s="58">
        <f t="shared" si="5"/>
        <v>1940</v>
      </c>
      <c r="O20" s="58">
        <f t="shared" si="5"/>
        <v>197</v>
      </c>
      <c r="Q20" s="20"/>
    </row>
    <row r="21" spans="1:19" ht="8.1" customHeight="1" x14ac:dyDescent="0.25">
      <c r="D21" s="18"/>
      <c r="E21" s="59"/>
      <c r="F21" s="59"/>
      <c r="G21" s="59"/>
      <c r="H21" s="59"/>
      <c r="I21" s="59"/>
      <c r="J21" s="59"/>
      <c r="K21" s="59"/>
      <c r="L21" s="59"/>
      <c r="M21" s="59"/>
      <c r="N21" s="59"/>
      <c r="O21" s="59"/>
      <c r="Q21" s="20"/>
    </row>
    <row r="22" spans="1:19" ht="15" customHeight="1" x14ac:dyDescent="0.2">
      <c r="B22" s="65" t="s">
        <v>50</v>
      </c>
      <c r="D22" s="3">
        <v>2022</v>
      </c>
      <c r="E22" s="21">
        <f t="shared" ref="E22:E32" si="6">SUM(F22:G22)</f>
        <v>5550</v>
      </c>
      <c r="F22" s="60">
        <f>SUM(F26,F38,F42,F46)</f>
        <v>5267</v>
      </c>
      <c r="G22" s="60">
        <f>SUM(G26,G38,G42,G46)</f>
        <v>283</v>
      </c>
      <c r="H22" s="60"/>
      <c r="I22" s="21">
        <f t="shared" ref="I22:I24" si="7">SUM(J22:K22)</f>
        <v>4526</v>
      </c>
      <c r="J22" s="60">
        <f>SUM(J26,J38,J42,J46)</f>
        <v>4313</v>
      </c>
      <c r="K22" s="60">
        <f>SUM(K26,K38,K42,K46)</f>
        <v>213</v>
      </c>
      <c r="L22" s="60"/>
      <c r="M22" s="21">
        <f t="shared" ref="M22:M24" si="8">SUM(N22:O22)</f>
        <v>1024</v>
      </c>
      <c r="N22" s="60">
        <f>SUM(N26,N38,N42,N46)</f>
        <v>954</v>
      </c>
      <c r="O22" s="60">
        <f>SUM(O26,O38,O42,O46)</f>
        <v>70</v>
      </c>
      <c r="Q22" s="20"/>
    </row>
    <row r="23" spans="1:19" ht="15" customHeight="1" x14ac:dyDescent="0.25">
      <c r="B23" s="62" t="s">
        <v>51</v>
      </c>
      <c r="D23" s="3">
        <v>2023</v>
      </c>
      <c r="E23" s="21">
        <f t="shared" si="6"/>
        <v>6991</v>
      </c>
      <c r="F23" s="60">
        <f t="shared" ref="F23:G24" si="9">SUM(F27,F39,F43,F47)</f>
        <v>6538</v>
      </c>
      <c r="G23" s="60">
        <f t="shared" si="9"/>
        <v>453</v>
      </c>
      <c r="H23" s="60"/>
      <c r="I23" s="21">
        <f t="shared" si="7"/>
        <v>5524</v>
      </c>
      <c r="J23" s="60">
        <f t="shared" ref="J23:K24" si="10">SUM(J27,J39,J43,J47)</f>
        <v>5177</v>
      </c>
      <c r="K23" s="60">
        <f t="shared" si="10"/>
        <v>347</v>
      </c>
      <c r="L23" s="60"/>
      <c r="M23" s="21">
        <f t="shared" si="8"/>
        <v>1467</v>
      </c>
      <c r="N23" s="60">
        <f t="shared" ref="N23:O24" si="11">SUM(N27,N39,N43,N47)</f>
        <v>1361</v>
      </c>
      <c r="O23" s="60">
        <f t="shared" si="11"/>
        <v>106</v>
      </c>
      <c r="Q23" s="20"/>
    </row>
    <row r="24" spans="1:19" ht="15" customHeight="1" x14ac:dyDescent="0.25">
      <c r="D24" s="3">
        <v>2024</v>
      </c>
      <c r="E24" s="21">
        <f t="shared" si="6"/>
        <v>7026</v>
      </c>
      <c r="F24" s="60">
        <f t="shared" si="9"/>
        <v>6597</v>
      </c>
      <c r="G24" s="60">
        <f t="shared" si="9"/>
        <v>429</v>
      </c>
      <c r="H24" s="60"/>
      <c r="I24" s="21">
        <f t="shared" si="7"/>
        <v>5325</v>
      </c>
      <c r="J24" s="60">
        <f t="shared" si="10"/>
        <v>5034</v>
      </c>
      <c r="K24" s="60">
        <f t="shared" si="10"/>
        <v>291</v>
      </c>
      <c r="L24" s="60"/>
      <c r="M24" s="21">
        <f t="shared" si="8"/>
        <v>1701</v>
      </c>
      <c r="N24" s="60">
        <f t="shared" si="11"/>
        <v>1563</v>
      </c>
      <c r="O24" s="60">
        <f t="shared" si="11"/>
        <v>138</v>
      </c>
      <c r="Q24" s="20"/>
    </row>
    <row r="25" spans="1:19" ht="8.1" customHeight="1" x14ac:dyDescent="0.25">
      <c r="D25" s="24"/>
      <c r="E25" s="170"/>
      <c r="F25" s="174"/>
      <c r="G25" s="174"/>
      <c r="H25" s="22"/>
      <c r="I25" s="22"/>
      <c r="J25" s="22"/>
      <c r="K25" s="22"/>
      <c r="L25" s="22"/>
      <c r="M25" s="22"/>
      <c r="N25" s="22"/>
      <c r="O25" s="22"/>
      <c r="Q25" s="20"/>
    </row>
    <row r="26" spans="1:19" ht="15" customHeight="1" x14ac:dyDescent="0.25">
      <c r="B26" s="66" t="s">
        <v>54</v>
      </c>
      <c r="D26" s="3">
        <v>2022</v>
      </c>
      <c r="E26" s="21">
        <f t="shared" si="6"/>
        <v>3425</v>
      </c>
      <c r="F26" s="60">
        <f>SUM(F30,F34)</f>
        <v>3249</v>
      </c>
      <c r="G26" s="60">
        <f>SUM(G30,G34)</f>
        <v>176</v>
      </c>
      <c r="H26" s="60"/>
      <c r="I26" s="21">
        <f>SUM(J26:K26)</f>
        <v>2838</v>
      </c>
      <c r="J26" s="60">
        <f>SUM(J30,J34)</f>
        <v>2702</v>
      </c>
      <c r="K26" s="60">
        <f>SUM(K30,K34)</f>
        <v>136</v>
      </c>
      <c r="L26" s="60"/>
      <c r="M26" s="21">
        <f>SUM(N26:O26)</f>
        <v>587</v>
      </c>
      <c r="N26" s="60">
        <f>SUM(N30,N34)</f>
        <v>547</v>
      </c>
      <c r="O26" s="60">
        <f>SUM(O30,O34)</f>
        <v>40</v>
      </c>
      <c r="Q26" s="20"/>
    </row>
    <row r="27" spans="1:19" ht="15" customHeight="1" x14ac:dyDescent="0.25">
      <c r="B27" s="67"/>
      <c r="D27" s="3">
        <v>2023</v>
      </c>
      <c r="E27" s="21">
        <f t="shared" si="6"/>
        <v>4476</v>
      </c>
      <c r="F27" s="60">
        <f t="shared" ref="F27:G28" si="12">SUM(F31,F35)</f>
        <v>4178</v>
      </c>
      <c r="G27" s="60">
        <f t="shared" si="12"/>
        <v>298</v>
      </c>
      <c r="H27" s="60"/>
      <c r="I27" s="21">
        <f t="shared" ref="I27:I28" si="13">SUM(J27:K27)</f>
        <v>3646</v>
      </c>
      <c r="J27" s="60">
        <f t="shared" ref="J27:K28" si="14">SUM(J31,J35)</f>
        <v>3413</v>
      </c>
      <c r="K27" s="60">
        <f t="shared" si="14"/>
        <v>233</v>
      </c>
      <c r="L27" s="60"/>
      <c r="M27" s="21">
        <f t="shared" ref="M27:M28" si="15">SUM(N27:O27)</f>
        <v>830</v>
      </c>
      <c r="N27" s="60">
        <f t="shared" ref="N27:O28" si="16">SUM(N31,N35)</f>
        <v>765</v>
      </c>
      <c r="O27" s="60">
        <f t="shared" si="16"/>
        <v>65</v>
      </c>
      <c r="Q27" s="20"/>
    </row>
    <row r="28" spans="1:19" ht="15" customHeight="1" x14ac:dyDescent="0.25">
      <c r="D28" s="3">
        <v>2024</v>
      </c>
      <c r="E28" s="21">
        <f t="shared" si="6"/>
        <v>4207</v>
      </c>
      <c r="F28" s="60">
        <f t="shared" si="12"/>
        <v>3944</v>
      </c>
      <c r="G28" s="60">
        <f t="shared" si="12"/>
        <v>263</v>
      </c>
      <c r="H28" s="60"/>
      <c r="I28" s="21">
        <f t="shared" si="13"/>
        <v>3387</v>
      </c>
      <c r="J28" s="60">
        <f t="shared" si="14"/>
        <v>3192</v>
      </c>
      <c r="K28" s="60">
        <f t="shared" si="14"/>
        <v>195</v>
      </c>
      <c r="L28" s="60"/>
      <c r="M28" s="21">
        <f t="shared" si="15"/>
        <v>820</v>
      </c>
      <c r="N28" s="60">
        <f t="shared" si="16"/>
        <v>752</v>
      </c>
      <c r="O28" s="60">
        <f t="shared" si="16"/>
        <v>68</v>
      </c>
      <c r="Q28" s="20"/>
    </row>
    <row r="29" spans="1:19" ht="8.1" customHeight="1" x14ac:dyDescent="0.25">
      <c r="D29" s="24"/>
      <c r="E29" s="170"/>
      <c r="F29" s="174"/>
      <c r="G29" s="174"/>
      <c r="H29" s="22"/>
      <c r="I29" s="22"/>
      <c r="J29" s="22"/>
      <c r="K29" s="22"/>
      <c r="L29" s="22"/>
      <c r="M29" s="22"/>
      <c r="N29" s="22"/>
      <c r="O29" s="22"/>
      <c r="Q29" s="20"/>
    </row>
    <row r="30" spans="1:19" ht="15" customHeight="1" x14ac:dyDescent="0.2">
      <c r="B30" s="71" t="s">
        <v>52</v>
      </c>
      <c r="D30" s="3">
        <v>2022</v>
      </c>
      <c r="E30" s="21">
        <f t="shared" si="6"/>
        <v>2691</v>
      </c>
      <c r="F30" s="21">
        <f>SUM(J30,N30)</f>
        <v>2549</v>
      </c>
      <c r="G30" s="21">
        <f>SUM(K30,O30)</f>
        <v>142</v>
      </c>
      <c r="H30" s="60"/>
      <c r="I30" s="21">
        <f>SUM(J30:K30)</f>
        <v>2222</v>
      </c>
      <c r="J30" s="21">
        <v>2117</v>
      </c>
      <c r="K30" s="21">
        <v>105</v>
      </c>
      <c r="L30" s="60"/>
      <c r="M30" s="21">
        <f>SUM(N30:O30)</f>
        <v>469</v>
      </c>
      <c r="N30" s="21">
        <v>432</v>
      </c>
      <c r="O30" s="21">
        <v>37</v>
      </c>
      <c r="Q30" s="20"/>
    </row>
    <row r="31" spans="1:19" ht="15" customHeight="1" x14ac:dyDescent="0.25">
      <c r="B31" s="68" t="s">
        <v>53</v>
      </c>
      <c r="D31" s="3">
        <v>2023</v>
      </c>
      <c r="E31" s="21">
        <f t="shared" si="6"/>
        <v>3600</v>
      </c>
      <c r="F31" s="21">
        <f t="shared" ref="F31:G32" si="17">SUM(J31,N31)</f>
        <v>3347</v>
      </c>
      <c r="G31" s="21">
        <f t="shared" si="17"/>
        <v>253</v>
      </c>
      <c r="H31" s="60"/>
      <c r="I31" s="21">
        <f t="shared" ref="I31:I32" si="18">SUM(J31:K31)</f>
        <v>2964</v>
      </c>
      <c r="J31" s="21">
        <v>2763</v>
      </c>
      <c r="K31" s="21">
        <v>201</v>
      </c>
      <c r="L31" s="60"/>
      <c r="M31" s="21">
        <f t="shared" ref="M31:M32" si="19">SUM(N31:O31)</f>
        <v>636</v>
      </c>
      <c r="N31" s="21">
        <v>584</v>
      </c>
      <c r="O31" s="21">
        <v>52</v>
      </c>
      <c r="Q31" s="20"/>
    </row>
    <row r="32" spans="1:19" ht="15" customHeight="1" x14ac:dyDescent="0.25">
      <c r="B32" s="69"/>
      <c r="D32" s="3">
        <v>2024</v>
      </c>
      <c r="E32" s="21">
        <f t="shared" si="6"/>
        <v>3336</v>
      </c>
      <c r="F32" s="21">
        <f t="shared" si="17"/>
        <v>3111</v>
      </c>
      <c r="G32" s="21">
        <f t="shared" si="17"/>
        <v>225</v>
      </c>
      <c r="H32" s="60"/>
      <c r="I32" s="21">
        <f t="shared" si="18"/>
        <v>2691</v>
      </c>
      <c r="J32" s="21">
        <v>2526</v>
      </c>
      <c r="K32" s="60">
        <v>165</v>
      </c>
      <c r="L32" s="60"/>
      <c r="M32" s="21">
        <f t="shared" si="19"/>
        <v>645</v>
      </c>
      <c r="N32" s="21">
        <v>585</v>
      </c>
      <c r="O32" s="60">
        <v>60</v>
      </c>
      <c r="Q32" s="20"/>
    </row>
    <row r="33" spans="1:17" ht="8.1" customHeight="1" x14ac:dyDescent="0.25">
      <c r="B33" s="69"/>
      <c r="D33" s="24"/>
      <c r="E33" s="170"/>
      <c r="F33" s="174"/>
      <c r="G33" s="174"/>
      <c r="H33" s="22"/>
      <c r="I33" s="22"/>
      <c r="J33" s="22"/>
      <c r="K33" s="22"/>
      <c r="L33" s="22"/>
      <c r="M33" s="22"/>
      <c r="N33" s="22"/>
      <c r="O33" s="22"/>
      <c r="Q33" s="20"/>
    </row>
    <row r="34" spans="1:17" ht="15" customHeight="1" x14ac:dyDescent="0.2">
      <c r="B34" s="71" t="s">
        <v>55</v>
      </c>
      <c r="D34" s="3">
        <v>2022</v>
      </c>
      <c r="E34" s="21">
        <f>SUM(F34:G34)</f>
        <v>734</v>
      </c>
      <c r="F34" s="21">
        <f>SUM(J34,N34)</f>
        <v>700</v>
      </c>
      <c r="G34" s="21">
        <f>SUM(K34,O34)</f>
        <v>34</v>
      </c>
      <c r="H34" s="60"/>
      <c r="I34" s="21">
        <f>SUM(J34:K34)</f>
        <v>616</v>
      </c>
      <c r="J34" s="21">
        <v>585</v>
      </c>
      <c r="K34" s="21">
        <v>31</v>
      </c>
      <c r="L34" s="60"/>
      <c r="M34" s="21">
        <f>SUM(N34:O34)</f>
        <v>118</v>
      </c>
      <c r="N34" s="21">
        <v>115</v>
      </c>
      <c r="O34" s="21">
        <v>3</v>
      </c>
      <c r="Q34" s="20"/>
    </row>
    <row r="35" spans="1:17" ht="15" customHeight="1" x14ac:dyDescent="0.25">
      <c r="B35" s="68" t="s">
        <v>56</v>
      </c>
      <c r="D35" s="3">
        <v>2023</v>
      </c>
      <c r="E35" s="21">
        <f t="shared" ref="E35:E36" si="20">SUM(F35:G35)</f>
        <v>876</v>
      </c>
      <c r="F35" s="21">
        <f t="shared" ref="F35:F36" si="21">SUM(J35,N35)</f>
        <v>831</v>
      </c>
      <c r="G35" s="21">
        <f t="shared" ref="G35:G36" si="22">SUM(K35,O35)</f>
        <v>45</v>
      </c>
      <c r="H35" s="60"/>
      <c r="I35" s="21">
        <f t="shared" ref="I35:I36" si="23">SUM(J35:K35)</f>
        <v>682</v>
      </c>
      <c r="J35" s="21">
        <v>650</v>
      </c>
      <c r="K35" s="21">
        <v>32</v>
      </c>
      <c r="L35" s="60"/>
      <c r="M35" s="21">
        <f t="shared" ref="M35:M36" si="24">SUM(N35:O35)</f>
        <v>194</v>
      </c>
      <c r="N35" s="21">
        <v>181</v>
      </c>
      <c r="O35" s="21">
        <v>13</v>
      </c>
      <c r="Q35" s="20"/>
    </row>
    <row r="36" spans="1:17" s="2" customFormat="1" ht="15" customHeight="1" x14ac:dyDescent="0.25">
      <c r="A36" s="1"/>
      <c r="D36" s="3">
        <v>2024</v>
      </c>
      <c r="E36" s="21">
        <f t="shared" si="20"/>
        <v>871</v>
      </c>
      <c r="F36" s="21">
        <f t="shared" si="21"/>
        <v>833</v>
      </c>
      <c r="G36" s="21">
        <f t="shared" si="22"/>
        <v>38</v>
      </c>
      <c r="H36" s="60"/>
      <c r="I36" s="21">
        <f t="shared" si="23"/>
        <v>696</v>
      </c>
      <c r="J36" s="21">
        <v>666</v>
      </c>
      <c r="K36" s="60">
        <v>30</v>
      </c>
      <c r="L36" s="60"/>
      <c r="M36" s="21">
        <f t="shared" si="24"/>
        <v>175</v>
      </c>
      <c r="N36" s="21">
        <v>167</v>
      </c>
      <c r="O36" s="21">
        <v>8</v>
      </c>
      <c r="P36" s="1"/>
      <c r="Q36" s="20"/>
    </row>
    <row r="37" spans="1:17" ht="8.1" customHeight="1" x14ac:dyDescent="0.25">
      <c r="D37" s="24"/>
      <c r="E37" s="170"/>
      <c r="F37" s="174"/>
      <c r="G37" s="174"/>
      <c r="H37" s="22"/>
      <c r="I37" s="22"/>
      <c r="J37" s="22"/>
      <c r="K37" s="22"/>
      <c r="L37" s="22"/>
      <c r="M37" s="22"/>
      <c r="N37" s="22"/>
      <c r="O37" s="22"/>
      <c r="Q37" s="20"/>
    </row>
    <row r="38" spans="1:17" ht="15" customHeight="1" x14ac:dyDescent="0.2">
      <c r="A38" s="2"/>
      <c r="B38" s="70" t="s">
        <v>57</v>
      </c>
      <c r="D38" s="3">
        <v>2022</v>
      </c>
      <c r="E38" s="21">
        <f>SUM(F38:G38)</f>
        <v>626</v>
      </c>
      <c r="F38" s="21">
        <f>SUM(J38,N38)</f>
        <v>594</v>
      </c>
      <c r="G38" s="21">
        <f>SUM(K38,O38)</f>
        <v>32</v>
      </c>
      <c r="H38" s="60"/>
      <c r="I38" s="21">
        <f>SUM(J38:K38)</f>
        <v>465</v>
      </c>
      <c r="J38" s="21">
        <v>443</v>
      </c>
      <c r="K38" s="21">
        <v>22</v>
      </c>
      <c r="L38" s="60"/>
      <c r="M38" s="21">
        <f>SUM(N38:O38)</f>
        <v>161</v>
      </c>
      <c r="N38" s="21">
        <v>151</v>
      </c>
      <c r="O38" s="21">
        <v>10</v>
      </c>
      <c r="Q38" s="20"/>
    </row>
    <row r="39" spans="1:17" ht="15" customHeight="1" x14ac:dyDescent="0.25">
      <c r="B39" s="67" t="s">
        <v>58</v>
      </c>
      <c r="D39" s="3">
        <v>2023</v>
      </c>
      <c r="E39" s="21">
        <f t="shared" ref="E39:E40" si="25">SUM(F39:G39)</f>
        <v>840</v>
      </c>
      <c r="F39" s="21">
        <f t="shared" ref="F39:F40" si="26">SUM(J39,N39)</f>
        <v>776</v>
      </c>
      <c r="G39" s="21">
        <f t="shared" ref="G39:G40" si="27">SUM(K39,O39)</f>
        <v>64</v>
      </c>
      <c r="H39" s="60"/>
      <c r="I39" s="21">
        <f t="shared" ref="I39:I40" si="28">SUM(J39:K39)</f>
        <v>546</v>
      </c>
      <c r="J39" s="21">
        <v>500</v>
      </c>
      <c r="K39" s="21">
        <v>46</v>
      </c>
      <c r="L39" s="60"/>
      <c r="M39" s="21">
        <f t="shared" ref="M39:M40" si="29">SUM(N39:O39)</f>
        <v>294</v>
      </c>
      <c r="N39" s="21">
        <v>276</v>
      </c>
      <c r="O39" s="21">
        <v>18</v>
      </c>
      <c r="Q39" s="20"/>
    </row>
    <row r="40" spans="1:17" ht="15" customHeight="1" x14ac:dyDescent="0.25">
      <c r="D40" s="3">
        <v>2024</v>
      </c>
      <c r="E40" s="21">
        <f t="shared" si="25"/>
        <v>1026</v>
      </c>
      <c r="F40" s="21">
        <f t="shared" si="26"/>
        <v>957</v>
      </c>
      <c r="G40" s="21">
        <f t="shared" si="27"/>
        <v>69</v>
      </c>
      <c r="H40" s="60"/>
      <c r="I40" s="21">
        <f t="shared" si="28"/>
        <v>569</v>
      </c>
      <c r="J40" s="21">
        <v>542</v>
      </c>
      <c r="K40" s="21">
        <v>27</v>
      </c>
      <c r="L40" s="60"/>
      <c r="M40" s="21">
        <f t="shared" si="29"/>
        <v>457</v>
      </c>
      <c r="N40" s="21">
        <v>415</v>
      </c>
      <c r="O40" s="21">
        <v>42</v>
      </c>
      <c r="Q40" s="20"/>
    </row>
    <row r="41" spans="1:17" ht="8.1" customHeight="1" x14ac:dyDescent="0.25">
      <c r="D41" s="24"/>
      <c r="E41" s="170"/>
      <c r="F41" s="174"/>
      <c r="G41" s="174"/>
      <c r="H41" s="22"/>
      <c r="I41" s="22"/>
      <c r="J41" s="22"/>
      <c r="K41" s="22"/>
      <c r="L41" s="22"/>
      <c r="M41" s="22"/>
      <c r="N41" s="22"/>
      <c r="O41" s="22"/>
      <c r="Q41" s="20"/>
    </row>
    <row r="42" spans="1:17" ht="15" customHeight="1" x14ac:dyDescent="0.2">
      <c r="B42" s="70" t="s">
        <v>59</v>
      </c>
      <c r="D42" s="3">
        <v>2022</v>
      </c>
      <c r="E42" s="21">
        <f>SUM(F42:G42)</f>
        <v>1163</v>
      </c>
      <c r="F42" s="21">
        <f>SUM(J42,N42)</f>
        <v>1116</v>
      </c>
      <c r="G42" s="21">
        <f>SUM(K42,O42)</f>
        <v>47</v>
      </c>
      <c r="H42" s="60"/>
      <c r="I42" s="21">
        <f>SUM(J42:K42)</f>
        <v>962</v>
      </c>
      <c r="J42" s="21">
        <v>928</v>
      </c>
      <c r="K42" s="21">
        <v>34</v>
      </c>
      <c r="L42" s="60"/>
      <c r="M42" s="21">
        <f>SUM(N42:O42)</f>
        <v>201</v>
      </c>
      <c r="N42" s="21">
        <v>188</v>
      </c>
      <c r="O42" s="21">
        <v>13</v>
      </c>
      <c r="Q42" s="20"/>
    </row>
    <row r="43" spans="1:17" ht="15" customHeight="1" x14ac:dyDescent="0.25">
      <c r="B43" s="67" t="s">
        <v>152</v>
      </c>
      <c r="D43" s="3">
        <v>2023</v>
      </c>
      <c r="E43" s="21">
        <f t="shared" ref="E43:E44" si="30">SUM(F43:G43)</f>
        <v>1258</v>
      </c>
      <c r="F43" s="21">
        <f t="shared" ref="F43:F44" si="31">SUM(J43,N43)</f>
        <v>1208</v>
      </c>
      <c r="G43" s="21">
        <f t="shared" ref="G43:G44" si="32">SUM(K43,O43)</f>
        <v>50</v>
      </c>
      <c r="H43" s="60"/>
      <c r="I43" s="21">
        <f t="shared" ref="I43:I44" si="33">SUM(J43:K43)</f>
        <v>1009</v>
      </c>
      <c r="J43" s="21">
        <v>975</v>
      </c>
      <c r="K43" s="21">
        <v>34</v>
      </c>
      <c r="L43" s="60"/>
      <c r="M43" s="21">
        <f t="shared" ref="M43:M44" si="34">SUM(N43:O43)</f>
        <v>249</v>
      </c>
      <c r="N43" s="21">
        <v>233</v>
      </c>
      <c r="O43" s="21">
        <v>16</v>
      </c>
      <c r="Q43" s="20"/>
    </row>
    <row r="44" spans="1:17" ht="15" customHeight="1" x14ac:dyDescent="0.25">
      <c r="D44" s="3">
        <v>2024</v>
      </c>
      <c r="E44" s="21">
        <f t="shared" si="30"/>
        <v>1321</v>
      </c>
      <c r="F44" s="21">
        <f t="shared" si="31"/>
        <v>1268</v>
      </c>
      <c r="G44" s="21">
        <f t="shared" si="32"/>
        <v>53</v>
      </c>
      <c r="H44" s="60"/>
      <c r="I44" s="21">
        <f t="shared" si="33"/>
        <v>1011</v>
      </c>
      <c r="J44" s="21">
        <v>972</v>
      </c>
      <c r="K44" s="21">
        <v>39</v>
      </c>
      <c r="L44" s="60"/>
      <c r="M44" s="21">
        <f t="shared" si="34"/>
        <v>310</v>
      </c>
      <c r="N44" s="21">
        <v>296</v>
      </c>
      <c r="O44" s="60">
        <v>14</v>
      </c>
      <c r="Q44" s="20"/>
    </row>
    <row r="45" spans="1:17" ht="8.1" customHeight="1" x14ac:dyDescent="0.25">
      <c r="D45" s="24"/>
      <c r="E45" s="170"/>
      <c r="F45" s="174"/>
      <c r="G45" s="174"/>
      <c r="H45" s="22"/>
      <c r="I45" s="22"/>
      <c r="J45" s="22"/>
      <c r="K45" s="22"/>
      <c r="L45" s="22"/>
      <c r="M45" s="22"/>
      <c r="N45" s="22"/>
      <c r="O45" s="22"/>
      <c r="Q45" s="20"/>
    </row>
    <row r="46" spans="1:17" ht="15" customHeight="1" x14ac:dyDescent="0.2">
      <c r="B46" s="70" t="s">
        <v>60</v>
      </c>
      <c r="D46" s="3">
        <v>2022</v>
      </c>
      <c r="E46" s="21">
        <f>SUM(F46:G46)</f>
        <v>336</v>
      </c>
      <c r="F46" s="21">
        <f>SUM(J46,N46)</f>
        <v>308</v>
      </c>
      <c r="G46" s="21">
        <f>SUM(K46,O46)</f>
        <v>28</v>
      </c>
      <c r="H46" s="60"/>
      <c r="I46" s="21">
        <f>SUM(J46:K46)</f>
        <v>261</v>
      </c>
      <c r="J46" s="21">
        <v>240</v>
      </c>
      <c r="K46" s="21">
        <v>21</v>
      </c>
      <c r="L46" s="60"/>
      <c r="M46" s="21">
        <f>SUM(N46:O46)</f>
        <v>75</v>
      </c>
      <c r="N46" s="21">
        <v>68</v>
      </c>
      <c r="O46" s="21">
        <v>7</v>
      </c>
      <c r="Q46" s="20"/>
    </row>
    <row r="47" spans="1:17" ht="15" customHeight="1" x14ac:dyDescent="0.25">
      <c r="B47" s="67" t="s">
        <v>61</v>
      </c>
      <c r="D47" s="3">
        <v>2023</v>
      </c>
      <c r="E47" s="21">
        <f t="shared" ref="E47:E48" si="35">SUM(F47:G47)</f>
        <v>417</v>
      </c>
      <c r="F47" s="21">
        <f t="shared" ref="F47:F48" si="36">SUM(J47,N47)</f>
        <v>376</v>
      </c>
      <c r="G47" s="21">
        <f t="shared" ref="G47:G48" si="37">SUM(K47,O47)</f>
        <v>41</v>
      </c>
      <c r="H47" s="60"/>
      <c r="I47" s="21">
        <f t="shared" ref="I47:I48" si="38">SUM(J47:K47)</f>
        <v>323</v>
      </c>
      <c r="J47" s="21">
        <v>289</v>
      </c>
      <c r="K47" s="21">
        <v>34</v>
      </c>
      <c r="L47" s="60"/>
      <c r="M47" s="21">
        <f t="shared" ref="M47:M48" si="39">SUM(N47:O47)</f>
        <v>94</v>
      </c>
      <c r="N47" s="21">
        <v>87</v>
      </c>
      <c r="O47" s="21">
        <v>7</v>
      </c>
      <c r="Q47" s="20"/>
    </row>
    <row r="48" spans="1:17" ht="15" customHeight="1" x14ac:dyDescent="0.25">
      <c r="D48" s="3">
        <v>2024</v>
      </c>
      <c r="E48" s="21">
        <f t="shared" si="35"/>
        <v>472</v>
      </c>
      <c r="F48" s="21">
        <f t="shared" si="36"/>
        <v>428</v>
      </c>
      <c r="G48" s="21">
        <f t="shared" si="37"/>
        <v>44</v>
      </c>
      <c r="H48" s="60"/>
      <c r="I48" s="21">
        <f t="shared" si="38"/>
        <v>358</v>
      </c>
      <c r="J48" s="21">
        <v>328</v>
      </c>
      <c r="K48" s="21">
        <v>30</v>
      </c>
      <c r="L48" s="60"/>
      <c r="M48" s="21">
        <f t="shared" si="39"/>
        <v>114</v>
      </c>
      <c r="N48" s="21">
        <v>100</v>
      </c>
      <c r="O48" s="21">
        <v>14</v>
      </c>
      <c r="Q48" s="20"/>
    </row>
    <row r="49" spans="1:17" ht="8.1" customHeight="1" x14ac:dyDescent="0.25">
      <c r="D49" s="24"/>
      <c r="E49" s="170"/>
      <c r="F49" s="174"/>
      <c r="G49" s="174"/>
      <c r="H49" s="22"/>
      <c r="I49" s="22"/>
      <c r="J49" s="22"/>
      <c r="K49" s="22"/>
      <c r="L49" s="22"/>
      <c r="M49" s="22"/>
      <c r="N49" s="22"/>
      <c r="O49" s="22"/>
      <c r="Q49" s="20"/>
    </row>
    <row r="50" spans="1:17" ht="15" customHeight="1" x14ac:dyDescent="0.2">
      <c r="B50" s="65" t="s">
        <v>62</v>
      </c>
      <c r="D50" s="3">
        <v>2022</v>
      </c>
      <c r="E50" s="21">
        <f t="shared" ref="E50:E52" si="40">SUM(F50:G50)</f>
        <v>1086</v>
      </c>
      <c r="F50" s="21">
        <f>SUM(J50,N50)</f>
        <v>1018</v>
      </c>
      <c r="G50" s="21">
        <f>SUM(K50,O50)</f>
        <v>68</v>
      </c>
      <c r="H50" s="60"/>
      <c r="I50" s="21">
        <f>SUM(J50:K50)</f>
        <v>894</v>
      </c>
      <c r="J50" s="21">
        <v>842</v>
      </c>
      <c r="K50" s="21">
        <v>52</v>
      </c>
      <c r="L50" s="60"/>
      <c r="M50" s="21">
        <f>SUM(N50:O50)</f>
        <v>192</v>
      </c>
      <c r="N50" s="21">
        <v>176</v>
      </c>
      <c r="O50" s="60">
        <v>16</v>
      </c>
      <c r="Q50" s="20"/>
    </row>
    <row r="51" spans="1:17" ht="15" customHeight="1" x14ac:dyDescent="0.25">
      <c r="B51" s="62" t="s">
        <v>63</v>
      </c>
      <c r="D51" s="3">
        <v>2023</v>
      </c>
      <c r="E51" s="21">
        <f t="shared" si="40"/>
        <v>1191</v>
      </c>
      <c r="F51" s="21">
        <f t="shared" ref="F51:F52" si="41">SUM(J51,N51)</f>
        <v>1115</v>
      </c>
      <c r="G51" s="21">
        <f t="shared" ref="G51:G52" si="42">SUM(K51,O51)</f>
        <v>76</v>
      </c>
      <c r="H51" s="60"/>
      <c r="I51" s="21">
        <f t="shared" ref="I51:I52" si="43">SUM(J51:K51)</f>
        <v>964</v>
      </c>
      <c r="J51" s="21">
        <v>909</v>
      </c>
      <c r="K51" s="60">
        <v>55</v>
      </c>
      <c r="L51" s="60"/>
      <c r="M51" s="21">
        <f t="shared" ref="M51:M52" si="44">SUM(N51:O51)</f>
        <v>227</v>
      </c>
      <c r="N51" s="21">
        <v>206</v>
      </c>
      <c r="O51" s="60">
        <v>21</v>
      </c>
      <c r="Q51" s="20"/>
    </row>
    <row r="52" spans="1:17" ht="15" customHeight="1" x14ac:dyDescent="0.25">
      <c r="D52" s="3">
        <v>2024</v>
      </c>
      <c r="E52" s="21">
        <f t="shared" si="40"/>
        <v>1886</v>
      </c>
      <c r="F52" s="21">
        <f t="shared" si="41"/>
        <v>1756</v>
      </c>
      <c r="G52" s="21">
        <f t="shared" si="42"/>
        <v>130</v>
      </c>
      <c r="H52" s="60"/>
      <c r="I52" s="21">
        <f t="shared" si="43"/>
        <v>1450</v>
      </c>
      <c r="J52" s="21">
        <v>1379</v>
      </c>
      <c r="K52" s="60">
        <v>71</v>
      </c>
      <c r="L52" s="60"/>
      <c r="M52" s="21">
        <f t="shared" si="44"/>
        <v>436</v>
      </c>
      <c r="N52" s="21">
        <v>377</v>
      </c>
      <c r="O52" s="60">
        <v>59</v>
      </c>
      <c r="Q52" s="20"/>
    </row>
    <row r="53" spans="1:17" ht="8.1" customHeight="1" thickBot="1" x14ac:dyDescent="0.3">
      <c r="A53" s="27"/>
      <c r="B53" s="28"/>
      <c r="C53" s="28"/>
      <c r="D53" s="29"/>
      <c r="E53" s="79"/>
      <c r="F53" s="79"/>
      <c r="G53" s="79"/>
      <c r="H53" s="79"/>
      <c r="I53" s="79"/>
      <c r="J53" s="79"/>
      <c r="K53" s="79"/>
      <c r="L53" s="79"/>
      <c r="M53" s="79"/>
      <c r="N53" s="79"/>
      <c r="O53" s="79"/>
      <c r="P53" s="27"/>
    </row>
    <row r="54" spans="1:17" s="34" customFormat="1" x14ac:dyDescent="0.25">
      <c r="A54" s="30"/>
      <c r="B54" s="31"/>
      <c r="C54" s="31"/>
      <c r="D54" s="32"/>
      <c r="E54" s="152"/>
      <c r="F54" s="152"/>
      <c r="G54" s="152"/>
      <c r="H54" s="152"/>
      <c r="I54" s="152"/>
      <c r="J54" s="152"/>
      <c r="K54" s="152"/>
      <c r="L54" s="152"/>
      <c r="M54" s="152"/>
      <c r="N54" s="152"/>
      <c r="O54" s="32"/>
      <c r="P54" s="33" t="s">
        <v>28</v>
      </c>
    </row>
    <row r="55" spans="1:17" s="30" customFormat="1" x14ac:dyDescent="0.25">
      <c r="A55" s="35"/>
      <c r="B55" s="31"/>
      <c r="C55" s="31"/>
      <c r="D55" s="32"/>
      <c r="E55" s="152"/>
      <c r="F55" s="152"/>
      <c r="G55" s="152"/>
      <c r="H55" s="152"/>
      <c r="I55" s="152"/>
      <c r="J55" s="152"/>
      <c r="K55" s="152"/>
      <c r="L55" s="152"/>
      <c r="M55" s="152"/>
      <c r="N55" s="152"/>
      <c r="O55" s="32"/>
      <c r="P55" s="36" t="s">
        <v>29</v>
      </c>
    </row>
  </sheetData>
  <mergeCells count="7">
    <mergeCell ref="C9:P9"/>
    <mergeCell ref="E12:G12"/>
    <mergeCell ref="I12:K12"/>
    <mergeCell ref="M12:O12"/>
    <mergeCell ref="E13:G13"/>
    <mergeCell ref="I13:K13"/>
    <mergeCell ref="M13:O13"/>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B921-B8BF-434F-AF65-357789743E3E}">
  <sheetPr codeName="Sheet38"/>
  <dimension ref="A1:N82"/>
  <sheetViews>
    <sheetView showGridLines="0" view="pageBreakPreview" zoomScaleNormal="90" zoomScaleSheetLayoutView="100" workbookViewId="0">
      <selection activeCell="A12" sqref="A12"/>
    </sheetView>
  </sheetViews>
  <sheetFormatPr defaultColWidth="9.140625" defaultRowHeight="13.5" x14ac:dyDescent="0.25"/>
  <cols>
    <col min="1" max="1" width="1.7109375" style="1" customWidth="1"/>
    <col min="2" max="2" width="10.5703125" style="2" customWidth="1"/>
    <col min="3" max="3" width="9.7109375" style="2" customWidth="1"/>
    <col min="4" max="4" width="11.85546875" style="3" customWidth="1"/>
    <col min="5" max="9" width="13.710937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s="7" customFormat="1" ht="15" customHeight="1" x14ac:dyDescent="0.25">
      <c r="B5" s="8" t="s">
        <v>162</v>
      </c>
      <c r="C5" s="9" t="s">
        <v>175</v>
      </c>
      <c r="D5" s="10"/>
      <c r="E5" s="134"/>
      <c r="F5" s="134"/>
      <c r="G5" s="134"/>
      <c r="H5" s="134"/>
      <c r="I5" s="134"/>
      <c r="J5" s="135"/>
      <c r="K5" s="136"/>
      <c r="L5" s="136"/>
      <c r="M5" s="136"/>
      <c r="N5" s="136"/>
    </row>
    <row r="6" spans="1:14" s="11" customFormat="1" ht="16.5" customHeight="1" x14ac:dyDescent="0.25">
      <c r="B6" s="12" t="s">
        <v>163</v>
      </c>
      <c r="C6" s="56" t="s">
        <v>176</v>
      </c>
      <c r="D6" s="39"/>
      <c r="E6" s="137"/>
      <c r="F6" s="137"/>
      <c r="G6" s="137"/>
      <c r="H6" s="137"/>
      <c r="I6" s="137"/>
      <c r="J6" s="138"/>
      <c r="K6" s="138"/>
      <c r="L6" s="138"/>
      <c r="M6" s="138"/>
      <c r="N6" s="138"/>
    </row>
    <row r="7" spans="1:14" ht="8.1" customHeight="1" thickBot="1" x14ac:dyDescent="0.3"/>
    <row r="8" spans="1:14" ht="4.5" customHeight="1" thickTop="1" x14ac:dyDescent="0.25">
      <c r="A8" s="40"/>
      <c r="B8" s="41"/>
      <c r="C8" s="41"/>
      <c r="D8" s="42"/>
      <c r="E8" s="139"/>
      <c r="F8" s="139"/>
      <c r="G8" s="139"/>
      <c r="H8" s="139"/>
      <c r="I8" s="139"/>
      <c r="J8" s="140"/>
    </row>
    <row r="9" spans="1:14" ht="15" customHeight="1" x14ac:dyDescent="0.25">
      <c r="A9" s="43"/>
      <c r="B9" s="44" t="s">
        <v>0</v>
      </c>
      <c r="C9" s="45"/>
      <c r="D9" s="81" t="s">
        <v>1</v>
      </c>
      <c r="E9" s="190" t="s">
        <v>108</v>
      </c>
      <c r="F9" s="190"/>
      <c r="G9" s="190"/>
      <c r="H9" s="190"/>
      <c r="I9" s="190"/>
      <c r="J9" s="142"/>
    </row>
    <row r="10" spans="1:14" ht="15" customHeight="1" x14ac:dyDescent="0.25">
      <c r="A10" s="43"/>
      <c r="B10" s="48" t="s">
        <v>2</v>
      </c>
      <c r="C10" s="45"/>
      <c r="D10" s="49" t="s">
        <v>3</v>
      </c>
      <c r="E10" s="144" t="s">
        <v>20</v>
      </c>
      <c r="F10" s="144" t="s">
        <v>109</v>
      </c>
      <c r="G10" s="144" t="s">
        <v>109</v>
      </c>
      <c r="H10" s="144" t="s">
        <v>109</v>
      </c>
      <c r="I10" s="144" t="s">
        <v>109</v>
      </c>
      <c r="J10" s="142"/>
    </row>
    <row r="11" spans="1:14" ht="15" customHeight="1" x14ac:dyDescent="0.25">
      <c r="A11" s="43"/>
      <c r="B11" s="48"/>
      <c r="C11" s="45"/>
      <c r="D11" s="49"/>
      <c r="E11" s="145" t="s">
        <v>23</v>
      </c>
      <c r="F11" s="144" t="s">
        <v>110</v>
      </c>
      <c r="G11" s="144" t="s">
        <v>113</v>
      </c>
      <c r="H11" s="144" t="s">
        <v>113</v>
      </c>
      <c r="I11" s="144" t="s">
        <v>113</v>
      </c>
      <c r="J11" s="142"/>
    </row>
    <row r="12" spans="1:14" ht="15" customHeight="1" x14ac:dyDescent="0.25">
      <c r="A12" s="43"/>
      <c r="B12" s="48"/>
      <c r="C12" s="45"/>
      <c r="D12" s="49"/>
      <c r="E12" s="145"/>
      <c r="F12" s="144" t="s">
        <v>171</v>
      </c>
      <c r="G12" s="144" t="s">
        <v>114</v>
      </c>
      <c r="H12" s="144" t="s">
        <v>118</v>
      </c>
      <c r="I12" s="144" t="s">
        <v>120</v>
      </c>
      <c r="J12" s="142"/>
    </row>
    <row r="13" spans="1:14" ht="15" customHeight="1" x14ac:dyDescent="0.25">
      <c r="A13" s="43"/>
      <c r="B13" s="48"/>
      <c r="C13" s="45"/>
      <c r="D13" s="49"/>
      <c r="E13" s="145"/>
      <c r="F13" s="144" t="s">
        <v>110</v>
      </c>
      <c r="G13" s="145" t="s">
        <v>115</v>
      </c>
      <c r="H13" s="145" t="s">
        <v>115</v>
      </c>
      <c r="I13" s="145" t="s">
        <v>115</v>
      </c>
      <c r="J13" s="142"/>
    </row>
    <row r="14" spans="1:14" ht="15" customHeight="1" x14ac:dyDescent="0.25">
      <c r="A14" s="43"/>
      <c r="B14" s="48"/>
      <c r="C14" s="45"/>
      <c r="D14" s="49"/>
      <c r="E14" s="145"/>
      <c r="F14" s="145" t="s">
        <v>111</v>
      </c>
      <c r="G14" s="145" t="s">
        <v>116</v>
      </c>
      <c r="H14" s="145" t="s">
        <v>119</v>
      </c>
      <c r="I14" s="145" t="s">
        <v>121</v>
      </c>
      <c r="J14" s="142"/>
    </row>
    <row r="15" spans="1:14" ht="15" customHeight="1" x14ac:dyDescent="0.25">
      <c r="A15" s="43"/>
      <c r="B15" s="48"/>
      <c r="C15" s="45"/>
      <c r="D15" s="49"/>
      <c r="E15" s="145"/>
      <c r="F15" s="145" t="s">
        <v>170</v>
      </c>
      <c r="G15" s="145" t="s">
        <v>117</v>
      </c>
      <c r="H15" s="145" t="s">
        <v>117</v>
      </c>
      <c r="I15" s="145" t="s">
        <v>117</v>
      </c>
      <c r="J15" s="142"/>
    </row>
    <row r="16" spans="1:14" ht="15" customHeight="1" x14ac:dyDescent="0.25">
      <c r="A16" s="43"/>
      <c r="B16" s="48"/>
      <c r="C16" s="45"/>
      <c r="D16" s="49"/>
      <c r="E16" s="145"/>
      <c r="F16" s="145" t="s">
        <v>112</v>
      </c>
      <c r="G16" s="145"/>
      <c r="H16" s="145"/>
      <c r="I16" s="145"/>
      <c r="J16" s="142"/>
    </row>
    <row r="17" spans="1:14" s="13" customFormat="1" ht="8.1" customHeight="1" x14ac:dyDescent="0.25">
      <c r="A17" s="51"/>
      <c r="B17" s="52"/>
      <c r="C17" s="51"/>
      <c r="D17" s="53"/>
      <c r="E17" s="146"/>
      <c r="F17" s="146"/>
      <c r="G17" s="146"/>
      <c r="H17" s="146"/>
      <c r="I17" s="146"/>
      <c r="J17" s="147"/>
      <c r="K17" s="148"/>
      <c r="L17" s="148"/>
      <c r="M17" s="148"/>
      <c r="N17" s="148"/>
    </row>
    <row r="18" spans="1:14" ht="8.1" customHeight="1" x14ac:dyDescent="0.25">
      <c r="A18" s="13"/>
      <c r="B18" s="14"/>
      <c r="C18" s="14"/>
      <c r="D18" s="15"/>
      <c r="E18" s="149"/>
      <c r="F18" s="149"/>
      <c r="G18" s="149"/>
      <c r="H18" s="149"/>
      <c r="I18" s="149"/>
      <c r="J18" s="148"/>
    </row>
    <row r="19" spans="1:14" ht="15" customHeight="1" x14ac:dyDescent="0.25">
      <c r="A19" s="13"/>
      <c r="B19" s="14" t="s">
        <v>4</v>
      </c>
      <c r="C19" s="17"/>
      <c r="D19" s="18">
        <v>2022</v>
      </c>
      <c r="E19" s="58">
        <f>SUM(E23,E27,E31,E35,E39,E43,E47,E51,E55,E59,E63,E67,E71,E75)</f>
        <v>29761</v>
      </c>
      <c r="F19" s="58">
        <f>SUM(F23,F27,F31,F35,F39,F43,F47,F51,F55,F59,F63,F67,F71,F75)</f>
        <v>14423</v>
      </c>
      <c r="G19" s="58">
        <f t="shared" ref="G19:H19" si="0">SUM(G23,G27,G31,G35,G39,G43,G47,G51,G55,G59,G63,G67,G71,G75)</f>
        <v>13915</v>
      </c>
      <c r="H19" s="58">
        <f t="shared" si="0"/>
        <v>1203</v>
      </c>
      <c r="I19" s="58">
        <f t="shared" ref="I19" si="1">SUM(I23,I27,I31,I35,I39,I43,I47,I51,I55,I59,I63,I67,I71,I75)</f>
        <v>220</v>
      </c>
      <c r="J19" s="148"/>
    </row>
    <row r="20" spans="1:14" ht="15" customHeight="1" x14ac:dyDescent="0.25">
      <c r="B20" s="19"/>
      <c r="C20" s="19"/>
      <c r="D20" s="18">
        <v>2023</v>
      </c>
      <c r="E20" s="58">
        <f t="shared" ref="E20:G21" si="2">SUM(E24,E28,E32,E36,E40,E44,E48,E52,E56,E60,E64,E68,E72,E76)</f>
        <v>30357</v>
      </c>
      <c r="F20" s="58">
        <f t="shared" si="2"/>
        <v>14584</v>
      </c>
      <c r="G20" s="58">
        <f t="shared" si="2"/>
        <v>13453</v>
      </c>
      <c r="H20" s="58">
        <f t="shared" ref="H20:I20" si="3">SUM(H24,H28,H32,H36,H40,H44,H48,H52,H56,H60,H64,H68,H72,H76)</f>
        <v>1801</v>
      </c>
      <c r="I20" s="58">
        <f t="shared" si="3"/>
        <v>519</v>
      </c>
    </row>
    <row r="21" spans="1:14" ht="15" customHeight="1" x14ac:dyDescent="0.25">
      <c r="B21" s="19"/>
      <c r="C21" s="19"/>
      <c r="D21" s="18">
        <v>2024</v>
      </c>
      <c r="E21" s="58">
        <f t="shared" si="2"/>
        <v>35865</v>
      </c>
      <c r="F21" s="58">
        <f t="shared" si="2"/>
        <v>14201</v>
      </c>
      <c r="G21" s="58">
        <f t="shared" si="2"/>
        <v>17834</v>
      </c>
      <c r="H21" s="58">
        <f t="shared" ref="H21:I21" si="4">SUM(H25,H29,H33,H37,H41,H45,H49,H53,H57,H61,H65,H69,H73,H77)</f>
        <v>3110</v>
      </c>
      <c r="I21" s="58">
        <f t="shared" si="4"/>
        <v>720</v>
      </c>
    </row>
    <row r="22" spans="1:14" ht="8.1" customHeight="1" x14ac:dyDescent="0.25">
      <c r="D22" s="18"/>
      <c r="E22" s="59"/>
      <c r="F22" s="59"/>
      <c r="G22" s="59"/>
      <c r="H22" s="59"/>
      <c r="I22" s="59"/>
    </row>
    <row r="23" spans="1:14" ht="15" customHeight="1" x14ac:dyDescent="0.25">
      <c r="B23" s="2" t="s">
        <v>5</v>
      </c>
      <c r="D23" s="3">
        <v>2022</v>
      </c>
      <c r="E23" s="21">
        <f>SUM(F23:I23)</f>
        <v>2611</v>
      </c>
      <c r="F23" s="21">
        <v>1267</v>
      </c>
      <c r="G23" s="21">
        <v>1264</v>
      </c>
      <c r="H23" s="21">
        <v>66</v>
      </c>
      <c r="I23" s="21">
        <v>14</v>
      </c>
    </row>
    <row r="24" spans="1:14" ht="15" customHeight="1" x14ac:dyDescent="0.25">
      <c r="D24" s="3">
        <v>2023</v>
      </c>
      <c r="E24" s="21">
        <f t="shared" ref="E24:E25" si="5">SUM(F24:I24)</f>
        <v>2484</v>
      </c>
      <c r="F24" s="21">
        <v>1199</v>
      </c>
      <c r="G24" s="21">
        <v>1145</v>
      </c>
      <c r="H24" s="21">
        <v>90</v>
      </c>
      <c r="I24" s="21">
        <v>50</v>
      </c>
    </row>
    <row r="25" spans="1:14" ht="15" customHeight="1" x14ac:dyDescent="0.25">
      <c r="D25" s="3">
        <v>2024</v>
      </c>
      <c r="E25" s="21">
        <f t="shared" si="5"/>
        <v>3504</v>
      </c>
      <c r="F25" s="21">
        <v>2014</v>
      </c>
      <c r="G25" s="21">
        <v>1185</v>
      </c>
      <c r="H25" s="21">
        <v>256</v>
      </c>
      <c r="I25" s="21">
        <v>49</v>
      </c>
    </row>
    <row r="26" spans="1:14" ht="8.1" customHeight="1" x14ac:dyDescent="0.25">
      <c r="D26" s="24"/>
      <c r="E26" s="22"/>
      <c r="F26" s="170"/>
      <c r="G26" s="170"/>
      <c r="H26" s="170"/>
      <c r="I26" s="170"/>
    </row>
    <row r="27" spans="1:14" ht="15" customHeight="1" x14ac:dyDescent="0.25">
      <c r="B27" s="2" t="s">
        <v>6</v>
      </c>
      <c r="D27" s="3">
        <v>2022</v>
      </c>
      <c r="E27" s="21">
        <f>SUM(F27:I27)</f>
        <v>1286</v>
      </c>
      <c r="F27" s="21">
        <v>740</v>
      </c>
      <c r="G27" s="21">
        <v>508</v>
      </c>
      <c r="H27" s="21">
        <v>33</v>
      </c>
      <c r="I27" s="21">
        <v>5</v>
      </c>
    </row>
    <row r="28" spans="1:14" ht="15" customHeight="1" x14ac:dyDescent="0.25">
      <c r="D28" s="3">
        <v>2023</v>
      </c>
      <c r="E28" s="21">
        <f t="shared" ref="E28:E29" si="6">SUM(F28:I28)</f>
        <v>1160</v>
      </c>
      <c r="F28" s="21">
        <v>674</v>
      </c>
      <c r="G28" s="21">
        <v>438</v>
      </c>
      <c r="H28" s="21">
        <v>36</v>
      </c>
      <c r="I28" s="21">
        <v>12</v>
      </c>
    </row>
    <row r="29" spans="1:14" ht="15" customHeight="1" x14ac:dyDescent="0.25">
      <c r="D29" s="3">
        <v>2024</v>
      </c>
      <c r="E29" s="21">
        <f t="shared" si="6"/>
        <v>2359</v>
      </c>
      <c r="F29" s="21">
        <v>1053</v>
      </c>
      <c r="G29" s="21">
        <v>1154</v>
      </c>
      <c r="H29" s="21">
        <v>112</v>
      </c>
      <c r="I29" s="21">
        <v>40</v>
      </c>
    </row>
    <row r="30" spans="1:14" ht="8.1" customHeight="1" x14ac:dyDescent="0.25">
      <c r="D30" s="24"/>
      <c r="E30" s="22"/>
      <c r="F30" s="170"/>
      <c r="G30" s="170"/>
      <c r="H30" s="170"/>
      <c r="I30" s="170"/>
    </row>
    <row r="31" spans="1:14" ht="15" customHeight="1" x14ac:dyDescent="0.25">
      <c r="B31" s="2" t="s">
        <v>7</v>
      </c>
      <c r="D31" s="3">
        <v>2022</v>
      </c>
      <c r="E31" s="21">
        <f>SUM(F31:I31)</f>
        <v>1022</v>
      </c>
      <c r="F31" s="21">
        <v>428</v>
      </c>
      <c r="G31" s="21">
        <v>535</v>
      </c>
      <c r="H31" s="21">
        <v>32</v>
      </c>
      <c r="I31" s="21">
        <v>27</v>
      </c>
    </row>
    <row r="32" spans="1:14" ht="15" customHeight="1" x14ac:dyDescent="0.25">
      <c r="D32" s="3">
        <v>2023</v>
      </c>
      <c r="E32" s="21">
        <f t="shared" ref="E32:E33" si="7">SUM(F32:I32)</f>
        <v>719</v>
      </c>
      <c r="F32" s="21">
        <v>290</v>
      </c>
      <c r="G32" s="21">
        <v>365</v>
      </c>
      <c r="H32" s="21">
        <v>52</v>
      </c>
      <c r="I32" s="21">
        <v>12</v>
      </c>
    </row>
    <row r="33" spans="1:14" ht="15" customHeight="1" x14ac:dyDescent="0.25">
      <c r="D33" s="3">
        <v>2024</v>
      </c>
      <c r="E33" s="21">
        <f t="shared" si="7"/>
        <v>1144</v>
      </c>
      <c r="F33" s="21">
        <v>412</v>
      </c>
      <c r="G33" s="60">
        <v>637</v>
      </c>
      <c r="H33" s="60">
        <v>69</v>
      </c>
      <c r="I33" s="60">
        <v>26</v>
      </c>
    </row>
    <row r="34" spans="1:14" ht="8.1" customHeight="1" x14ac:dyDescent="0.25">
      <c r="D34" s="24"/>
      <c r="E34" s="22"/>
      <c r="F34" s="170"/>
      <c r="G34" s="170"/>
      <c r="H34" s="170"/>
      <c r="I34" s="170"/>
    </row>
    <row r="35" spans="1:14" ht="15" customHeight="1" x14ac:dyDescent="0.25">
      <c r="B35" s="2" t="s">
        <v>8</v>
      </c>
      <c r="D35" s="3">
        <v>2022</v>
      </c>
      <c r="E35" s="21">
        <f>SUM(F35:I35)</f>
        <v>1881</v>
      </c>
      <c r="F35" s="21">
        <v>872</v>
      </c>
      <c r="G35" s="21">
        <v>927</v>
      </c>
      <c r="H35" s="21">
        <v>71</v>
      </c>
      <c r="I35" s="21">
        <v>11</v>
      </c>
    </row>
    <row r="36" spans="1:14" ht="15" customHeight="1" x14ac:dyDescent="0.25">
      <c r="D36" s="3">
        <v>2023</v>
      </c>
      <c r="E36" s="21">
        <f t="shared" ref="E36:E37" si="8">SUM(F36:I36)</f>
        <v>1078</v>
      </c>
      <c r="F36" s="21">
        <v>509</v>
      </c>
      <c r="G36" s="21">
        <v>517</v>
      </c>
      <c r="H36" s="21">
        <v>39</v>
      </c>
      <c r="I36" s="21">
        <v>13</v>
      </c>
    </row>
    <row r="37" spans="1:14" s="2" customFormat="1" ht="15" customHeight="1" x14ac:dyDescent="0.25">
      <c r="A37" s="1"/>
      <c r="D37" s="3">
        <v>2024</v>
      </c>
      <c r="E37" s="21">
        <f t="shared" si="8"/>
        <v>939</v>
      </c>
      <c r="F37" s="21">
        <v>297</v>
      </c>
      <c r="G37" s="21">
        <v>525</v>
      </c>
      <c r="H37" s="21">
        <v>102</v>
      </c>
      <c r="I37" s="21">
        <v>15</v>
      </c>
      <c r="J37" s="20"/>
      <c r="K37" s="20"/>
      <c r="L37" s="150"/>
      <c r="M37" s="150"/>
      <c r="N37" s="150"/>
    </row>
    <row r="38" spans="1:14" ht="8.1" customHeight="1" x14ac:dyDescent="0.25">
      <c r="D38" s="24"/>
      <c r="E38" s="22"/>
      <c r="F38" s="170"/>
      <c r="G38" s="170"/>
      <c r="H38" s="170"/>
      <c r="I38" s="170"/>
    </row>
    <row r="39" spans="1:14" ht="15" customHeight="1" x14ac:dyDescent="0.25">
      <c r="A39" s="2"/>
      <c r="B39" s="2" t="s">
        <v>9</v>
      </c>
      <c r="D39" s="3">
        <v>2022</v>
      </c>
      <c r="E39" s="21">
        <f>SUM(F39:I39)</f>
        <v>1762</v>
      </c>
      <c r="F39" s="21">
        <v>841</v>
      </c>
      <c r="G39" s="21">
        <v>828</v>
      </c>
      <c r="H39" s="21">
        <v>76</v>
      </c>
      <c r="I39" s="21">
        <v>17</v>
      </c>
    </row>
    <row r="40" spans="1:14" ht="15" customHeight="1" x14ac:dyDescent="0.25">
      <c r="D40" s="3">
        <v>2023</v>
      </c>
      <c r="E40" s="21">
        <f t="shared" ref="E40:E41" si="9">SUM(F40:I40)</f>
        <v>2033</v>
      </c>
      <c r="F40" s="21">
        <v>857</v>
      </c>
      <c r="G40" s="21">
        <v>993</v>
      </c>
      <c r="H40" s="21">
        <v>142</v>
      </c>
      <c r="I40" s="21">
        <v>41</v>
      </c>
    </row>
    <row r="41" spans="1:14" ht="15" customHeight="1" x14ac:dyDescent="0.25">
      <c r="D41" s="3">
        <v>2024</v>
      </c>
      <c r="E41" s="21">
        <f t="shared" si="9"/>
        <v>1271</v>
      </c>
      <c r="F41" s="21">
        <v>391</v>
      </c>
      <c r="G41" s="21">
        <v>736</v>
      </c>
      <c r="H41" s="21">
        <v>93</v>
      </c>
      <c r="I41" s="21">
        <v>51</v>
      </c>
    </row>
    <row r="42" spans="1:14" ht="8.1" customHeight="1" x14ac:dyDescent="0.25">
      <c r="D42" s="24"/>
      <c r="E42" s="22"/>
      <c r="F42" s="170"/>
      <c r="G42" s="170"/>
      <c r="H42" s="170"/>
      <c r="I42" s="170"/>
    </row>
    <row r="43" spans="1:14" ht="15" customHeight="1" x14ac:dyDescent="0.25">
      <c r="B43" s="2" t="s">
        <v>10</v>
      </c>
      <c r="D43" s="3">
        <v>2022</v>
      </c>
      <c r="E43" s="21">
        <f>SUM(F43:I43)</f>
        <v>7758</v>
      </c>
      <c r="F43" s="21">
        <v>4249</v>
      </c>
      <c r="G43" s="21">
        <v>3178</v>
      </c>
      <c r="H43" s="21">
        <v>295</v>
      </c>
      <c r="I43" s="21">
        <v>36</v>
      </c>
    </row>
    <row r="44" spans="1:14" ht="15" customHeight="1" x14ac:dyDescent="0.25">
      <c r="D44" s="3">
        <v>2023</v>
      </c>
      <c r="E44" s="21">
        <f t="shared" ref="E44:E45" si="10">SUM(F44:I44)</f>
        <v>1876</v>
      </c>
      <c r="F44" s="21">
        <v>815</v>
      </c>
      <c r="G44" s="21">
        <v>908</v>
      </c>
      <c r="H44" s="21">
        <v>122</v>
      </c>
      <c r="I44" s="21">
        <v>31</v>
      </c>
    </row>
    <row r="45" spans="1:14" ht="15" customHeight="1" x14ac:dyDescent="0.25">
      <c r="D45" s="3">
        <v>2024</v>
      </c>
      <c r="E45" s="21">
        <f t="shared" si="10"/>
        <v>1211</v>
      </c>
      <c r="F45" s="21">
        <v>437</v>
      </c>
      <c r="G45" s="21">
        <v>662</v>
      </c>
      <c r="H45" s="21">
        <v>90</v>
      </c>
      <c r="I45" s="21">
        <v>22</v>
      </c>
    </row>
    <row r="46" spans="1:14" ht="8.1" customHeight="1" x14ac:dyDescent="0.25">
      <c r="D46" s="24"/>
      <c r="E46" s="22"/>
      <c r="F46" s="170"/>
      <c r="G46" s="170"/>
      <c r="H46" s="170"/>
      <c r="I46" s="170"/>
    </row>
    <row r="47" spans="1:14" ht="15" customHeight="1" x14ac:dyDescent="0.25">
      <c r="B47" s="2" t="s">
        <v>11</v>
      </c>
      <c r="D47" s="3">
        <v>2022</v>
      </c>
      <c r="E47" s="21">
        <f>SUM(F47:I47)</f>
        <v>808</v>
      </c>
      <c r="F47" s="21">
        <v>269</v>
      </c>
      <c r="G47" s="21">
        <v>493</v>
      </c>
      <c r="H47" s="21">
        <v>42</v>
      </c>
      <c r="I47" s="21">
        <v>4</v>
      </c>
    </row>
    <row r="48" spans="1:14" ht="15" customHeight="1" x14ac:dyDescent="0.25">
      <c r="D48" s="3">
        <v>2023</v>
      </c>
      <c r="E48" s="21">
        <f t="shared" ref="E48:E49" si="11">SUM(F48:I48)</f>
        <v>8052</v>
      </c>
      <c r="F48" s="21">
        <v>4278</v>
      </c>
      <c r="G48" s="21">
        <v>3191</v>
      </c>
      <c r="H48" s="21">
        <v>469</v>
      </c>
      <c r="I48" s="21">
        <v>114</v>
      </c>
    </row>
    <row r="49" spans="2:14" ht="15" customHeight="1" x14ac:dyDescent="0.25">
      <c r="D49" s="3">
        <v>2024</v>
      </c>
      <c r="E49" s="21">
        <f t="shared" si="11"/>
        <v>3535</v>
      </c>
      <c r="F49" s="21">
        <v>1004</v>
      </c>
      <c r="G49" s="21">
        <v>2168</v>
      </c>
      <c r="H49" s="21">
        <v>263</v>
      </c>
      <c r="I49" s="21">
        <v>100</v>
      </c>
    </row>
    <row r="50" spans="2:14" ht="8.1" customHeight="1" x14ac:dyDescent="0.25">
      <c r="D50" s="24"/>
      <c r="E50" s="22"/>
      <c r="F50" s="170"/>
      <c r="G50" s="170"/>
      <c r="H50" s="170"/>
      <c r="I50" s="170"/>
    </row>
    <row r="51" spans="2:14" ht="15" customHeight="1" x14ac:dyDescent="0.25">
      <c r="B51" s="2" t="s">
        <v>12</v>
      </c>
      <c r="D51" s="3">
        <v>2022</v>
      </c>
      <c r="E51" s="21">
        <f>SUM(F51:I51)</f>
        <v>3318</v>
      </c>
      <c r="F51" s="21">
        <v>1843</v>
      </c>
      <c r="G51" s="21">
        <v>1274</v>
      </c>
      <c r="H51" s="21">
        <v>190</v>
      </c>
      <c r="I51" s="21">
        <v>11</v>
      </c>
    </row>
    <row r="52" spans="2:14" ht="15" customHeight="1" x14ac:dyDescent="0.25">
      <c r="D52" s="3">
        <v>2023</v>
      </c>
      <c r="E52" s="21">
        <f t="shared" ref="E52:E53" si="12">SUM(F52:I52)</f>
        <v>739</v>
      </c>
      <c r="F52" s="21">
        <v>269</v>
      </c>
      <c r="G52" s="60">
        <v>413</v>
      </c>
      <c r="H52" s="60">
        <v>41</v>
      </c>
      <c r="I52" s="60">
        <v>16</v>
      </c>
    </row>
    <row r="53" spans="2:14" ht="15" customHeight="1" x14ac:dyDescent="0.25">
      <c r="D53" s="3">
        <v>2024</v>
      </c>
      <c r="E53" s="21">
        <f t="shared" si="12"/>
        <v>267</v>
      </c>
      <c r="F53" s="21">
        <v>44</v>
      </c>
      <c r="G53" s="60">
        <v>201</v>
      </c>
      <c r="H53" s="60">
        <v>16</v>
      </c>
      <c r="I53" s="60">
        <v>6</v>
      </c>
    </row>
    <row r="54" spans="2:14" ht="8.1" customHeight="1" x14ac:dyDescent="0.25">
      <c r="D54" s="24"/>
      <c r="E54" s="22"/>
      <c r="F54" s="170"/>
      <c r="G54" s="170"/>
      <c r="H54" s="170"/>
      <c r="I54" s="170"/>
    </row>
    <row r="55" spans="2:14" ht="15" customHeight="1" x14ac:dyDescent="0.25">
      <c r="B55" s="2" t="s">
        <v>13</v>
      </c>
      <c r="D55" s="3">
        <v>2022</v>
      </c>
      <c r="E55" s="21">
        <f>SUM(F55:I55)</f>
        <v>2400</v>
      </c>
      <c r="F55" s="21">
        <v>984</v>
      </c>
      <c r="G55" s="21">
        <v>1297</v>
      </c>
      <c r="H55" s="21">
        <v>80</v>
      </c>
      <c r="I55" s="21">
        <v>39</v>
      </c>
    </row>
    <row r="56" spans="2:14" ht="15" customHeight="1" x14ac:dyDescent="0.25">
      <c r="D56" s="3">
        <v>2023</v>
      </c>
      <c r="E56" s="21">
        <f t="shared" ref="E56:E57" si="13">SUM(F56:I56)</f>
        <v>3145</v>
      </c>
      <c r="F56" s="21">
        <v>1782</v>
      </c>
      <c r="G56" s="21">
        <v>1071</v>
      </c>
      <c r="H56" s="21">
        <v>271</v>
      </c>
      <c r="I56" s="21">
        <v>21</v>
      </c>
    </row>
    <row r="57" spans="2:14" ht="15" customHeight="1" x14ac:dyDescent="0.25">
      <c r="D57" s="3">
        <v>2024</v>
      </c>
      <c r="E57" s="21">
        <f t="shared" si="13"/>
        <v>2337</v>
      </c>
      <c r="F57" s="21">
        <v>976</v>
      </c>
      <c r="G57" s="21">
        <v>1089</v>
      </c>
      <c r="H57" s="21">
        <v>225</v>
      </c>
      <c r="I57" s="21">
        <v>47</v>
      </c>
    </row>
    <row r="58" spans="2:14" ht="8.1" customHeight="1" x14ac:dyDescent="0.25">
      <c r="D58" s="24"/>
      <c r="E58" s="22"/>
      <c r="F58" s="170"/>
      <c r="G58" s="170"/>
      <c r="H58" s="170"/>
      <c r="I58" s="170"/>
    </row>
    <row r="59" spans="2:14" ht="15" customHeight="1" x14ac:dyDescent="0.25">
      <c r="B59" s="2" t="s">
        <v>14</v>
      </c>
      <c r="D59" s="3">
        <v>2022</v>
      </c>
      <c r="E59" s="21">
        <f>SUM(F59:I59)</f>
        <v>656</v>
      </c>
      <c r="F59" s="21">
        <v>254</v>
      </c>
      <c r="G59" s="21">
        <v>351</v>
      </c>
      <c r="H59" s="21">
        <v>45</v>
      </c>
      <c r="I59" s="21">
        <v>6</v>
      </c>
      <c r="L59" s="22"/>
      <c r="M59" s="158"/>
      <c r="N59" s="159"/>
    </row>
    <row r="60" spans="2:14" ht="15" customHeight="1" x14ac:dyDescent="0.25">
      <c r="D60" s="3">
        <v>2023</v>
      </c>
      <c r="E60" s="21">
        <f t="shared" ref="E60:E61" si="14">SUM(F60:I60)</f>
        <v>2530</v>
      </c>
      <c r="F60" s="21">
        <v>1138</v>
      </c>
      <c r="G60" s="21">
        <v>1187</v>
      </c>
      <c r="H60" s="21">
        <v>120</v>
      </c>
      <c r="I60" s="21">
        <v>85</v>
      </c>
      <c r="L60" s="22"/>
      <c r="M60" s="158"/>
      <c r="N60" s="158"/>
    </row>
    <row r="61" spans="2:14" ht="15" customHeight="1" x14ac:dyDescent="0.25">
      <c r="D61" s="3">
        <v>2024</v>
      </c>
      <c r="E61" s="21">
        <f t="shared" si="14"/>
        <v>2326</v>
      </c>
      <c r="F61" s="21">
        <v>589</v>
      </c>
      <c r="G61" s="21">
        <v>1445</v>
      </c>
      <c r="H61" s="21">
        <v>236</v>
      </c>
      <c r="I61" s="21">
        <v>56</v>
      </c>
    </row>
    <row r="62" spans="2:14" ht="8.1" customHeight="1" x14ac:dyDescent="0.25">
      <c r="D62" s="24"/>
      <c r="E62" s="22"/>
      <c r="F62" s="170"/>
      <c r="G62" s="170"/>
      <c r="H62" s="170"/>
      <c r="I62" s="170"/>
    </row>
    <row r="63" spans="2:14" ht="15" customHeight="1" x14ac:dyDescent="0.25">
      <c r="B63" s="2" t="s">
        <v>15</v>
      </c>
      <c r="D63" s="3">
        <v>2022</v>
      </c>
      <c r="E63" s="21">
        <f>SUM(F63:I63)</f>
        <v>2702</v>
      </c>
      <c r="F63" s="21">
        <v>1679</v>
      </c>
      <c r="G63" s="21">
        <v>910</v>
      </c>
      <c r="H63" s="21">
        <v>98</v>
      </c>
      <c r="I63" s="21">
        <v>15</v>
      </c>
    </row>
    <row r="64" spans="2:14" ht="15" customHeight="1" x14ac:dyDescent="0.25">
      <c r="D64" s="3">
        <v>2023</v>
      </c>
      <c r="E64" s="21">
        <f t="shared" ref="E64:E65" si="15">SUM(F64:I64)</f>
        <v>3094</v>
      </c>
      <c r="F64" s="21">
        <v>1773</v>
      </c>
      <c r="G64" s="21">
        <v>1132</v>
      </c>
      <c r="H64" s="21">
        <v>140</v>
      </c>
      <c r="I64" s="21">
        <v>49</v>
      </c>
    </row>
    <row r="65" spans="1:14" ht="15" customHeight="1" x14ac:dyDescent="0.25">
      <c r="D65" s="3">
        <v>2024</v>
      </c>
      <c r="E65" s="21">
        <f t="shared" si="15"/>
        <v>3255</v>
      </c>
      <c r="F65" s="21">
        <v>1131</v>
      </c>
      <c r="G65" s="21">
        <v>1803</v>
      </c>
      <c r="H65" s="21">
        <v>192</v>
      </c>
      <c r="I65" s="21">
        <v>129</v>
      </c>
    </row>
    <row r="66" spans="1:14" ht="8.1" customHeight="1" x14ac:dyDescent="0.25">
      <c r="D66" s="24"/>
      <c r="E66" s="22"/>
      <c r="F66" s="170"/>
      <c r="G66" s="170"/>
      <c r="H66" s="170"/>
      <c r="I66" s="170"/>
    </row>
    <row r="67" spans="1:14" ht="15" customHeight="1" x14ac:dyDescent="0.25">
      <c r="B67" s="2" t="s">
        <v>16</v>
      </c>
      <c r="D67" s="3">
        <v>2022</v>
      </c>
      <c r="E67" s="21">
        <f>SUM(F67:I67)</f>
        <v>2275</v>
      </c>
      <c r="F67" s="21">
        <v>517</v>
      </c>
      <c r="G67" s="21">
        <v>1604</v>
      </c>
      <c r="H67" s="21">
        <v>127</v>
      </c>
      <c r="I67" s="21">
        <v>27</v>
      </c>
    </row>
    <row r="68" spans="1:14" ht="15" customHeight="1" x14ac:dyDescent="0.25">
      <c r="D68" s="3">
        <v>2023</v>
      </c>
      <c r="E68" s="21">
        <f t="shared" ref="E68:E69" si="16">SUM(F68:I68)</f>
        <v>2201</v>
      </c>
      <c r="F68" s="21">
        <v>509</v>
      </c>
      <c r="G68" s="21">
        <v>1446</v>
      </c>
      <c r="H68" s="21">
        <v>203</v>
      </c>
      <c r="I68" s="21">
        <v>43</v>
      </c>
    </row>
    <row r="69" spans="1:14" ht="15" customHeight="1" x14ac:dyDescent="0.25">
      <c r="D69" s="3">
        <v>2024</v>
      </c>
      <c r="E69" s="21">
        <f t="shared" si="16"/>
        <v>7245</v>
      </c>
      <c r="F69" s="21">
        <v>3887</v>
      </c>
      <c r="G69" s="21">
        <v>2647</v>
      </c>
      <c r="H69" s="21">
        <v>617</v>
      </c>
      <c r="I69" s="21">
        <v>94</v>
      </c>
    </row>
    <row r="70" spans="1:14" ht="8.1" customHeight="1" x14ac:dyDescent="0.25">
      <c r="D70" s="24"/>
      <c r="E70" s="22"/>
      <c r="F70" s="170"/>
      <c r="G70" s="170"/>
      <c r="H70" s="170"/>
      <c r="I70" s="170"/>
    </row>
    <row r="71" spans="1:14" ht="15" customHeight="1" x14ac:dyDescent="0.25">
      <c r="B71" s="2" t="s">
        <v>17</v>
      </c>
      <c r="D71" s="3">
        <v>2022</v>
      </c>
      <c r="E71" s="21">
        <f>SUM(F71:I71)</f>
        <v>218</v>
      </c>
      <c r="F71" s="21">
        <v>63</v>
      </c>
      <c r="G71" s="21">
        <v>142</v>
      </c>
      <c r="H71" s="21">
        <v>11</v>
      </c>
      <c r="I71" s="21">
        <v>2</v>
      </c>
    </row>
    <row r="72" spans="1:14" ht="15" customHeight="1" x14ac:dyDescent="0.25">
      <c r="D72" s="3">
        <v>2023</v>
      </c>
      <c r="E72" s="21">
        <f t="shared" ref="E72:E73" si="17">SUM(F72:I72)</f>
        <v>170</v>
      </c>
      <c r="F72" s="21">
        <v>55</v>
      </c>
      <c r="G72" s="21">
        <v>97</v>
      </c>
      <c r="H72" s="21">
        <v>16</v>
      </c>
      <c r="I72" s="21">
        <v>2</v>
      </c>
    </row>
    <row r="73" spans="1:14" ht="15" customHeight="1" x14ac:dyDescent="0.25">
      <c r="D73" s="3">
        <v>2024</v>
      </c>
      <c r="E73" s="21">
        <f t="shared" si="17"/>
        <v>944</v>
      </c>
      <c r="F73" s="21">
        <v>203</v>
      </c>
      <c r="G73" s="21">
        <v>644</v>
      </c>
      <c r="H73" s="21">
        <v>76</v>
      </c>
      <c r="I73" s="21">
        <v>21</v>
      </c>
    </row>
    <row r="74" spans="1:14" ht="8.1" customHeight="1" x14ac:dyDescent="0.25">
      <c r="D74" s="24"/>
      <c r="E74" s="22"/>
      <c r="F74" s="170"/>
      <c r="G74" s="170"/>
      <c r="H74" s="170"/>
      <c r="I74" s="170"/>
    </row>
    <row r="75" spans="1:14" ht="15" customHeight="1" x14ac:dyDescent="0.25">
      <c r="B75" s="2" t="s">
        <v>146</v>
      </c>
      <c r="D75" s="3">
        <v>2022</v>
      </c>
      <c r="E75" s="21">
        <f>SUM(F75:I75)</f>
        <v>1064</v>
      </c>
      <c r="F75" s="21">
        <v>417</v>
      </c>
      <c r="G75" s="21">
        <v>604</v>
      </c>
      <c r="H75" s="21">
        <v>37</v>
      </c>
      <c r="I75" s="21">
        <v>6</v>
      </c>
    </row>
    <row r="76" spans="1:14" ht="15" customHeight="1" x14ac:dyDescent="0.25">
      <c r="D76" s="3">
        <v>2023</v>
      </c>
      <c r="E76" s="21">
        <f t="shared" ref="E76:E77" si="18">SUM(F76:I76)</f>
        <v>1076</v>
      </c>
      <c r="F76" s="21">
        <v>436</v>
      </c>
      <c r="G76" s="21">
        <v>550</v>
      </c>
      <c r="H76" s="21">
        <v>60</v>
      </c>
      <c r="I76" s="21">
        <v>30</v>
      </c>
    </row>
    <row r="77" spans="1:14" ht="15" customHeight="1" x14ac:dyDescent="0.25">
      <c r="A77" s="13"/>
      <c r="B77" s="26"/>
      <c r="C77" s="26"/>
      <c r="D77" s="3">
        <v>2024</v>
      </c>
      <c r="E77" s="21">
        <f t="shared" si="18"/>
        <v>5528</v>
      </c>
      <c r="F77" s="21">
        <v>1763</v>
      </c>
      <c r="G77" s="21">
        <v>2938</v>
      </c>
      <c r="H77" s="21">
        <v>763</v>
      </c>
      <c r="I77" s="21">
        <v>64</v>
      </c>
      <c r="J77" s="148"/>
    </row>
    <row r="78" spans="1:14" ht="8.1" customHeight="1" thickBot="1" x14ac:dyDescent="0.3">
      <c r="A78" s="27"/>
      <c r="B78" s="28"/>
      <c r="C78" s="28"/>
      <c r="D78" s="29"/>
      <c r="E78" s="79"/>
      <c r="F78" s="79"/>
      <c r="G78" s="79"/>
      <c r="H78" s="79"/>
      <c r="I78" s="79"/>
      <c r="J78" s="151"/>
    </row>
    <row r="79" spans="1:14" s="34" customFormat="1" x14ac:dyDescent="0.25">
      <c r="A79" s="30"/>
      <c r="B79" s="31"/>
      <c r="C79" s="31"/>
      <c r="D79" s="32"/>
      <c r="E79" s="152"/>
      <c r="F79" s="152"/>
      <c r="G79" s="152"/>
      <c r="H79" s="152"/>
      <c r="I79" s="152"/>
      <c r="J79" s="153" t="s">
        <v>28</v>
      </c>
      <c r="K79" s="154"/>
      <c r="L79" s="154"/>
      <c r="M79" s="154"/>
      <c r="N79" s="154"/>
    </row>
    <row r="80" spans="1:14" s="30" customFormat="1" x14ac:dyDescent="0.25">
      <c r="A80" s="31" t="s">
        <v>147</v>
      </c>
      <c r="B80" s="31"/>
      <c r="C80" s="31"/>
      <c r="D80" s="32"/>
      <c r="E80" s="152"/>
      <c r="F80" s="152"/>
      <c r="G80" s="152"/>
      <c r="H80" s="152"/>
      <c r="I80" s="152"/>
      <c r="J80" s="155" t="s">
        <v>29</v>
      </c>
      <c r="K80" s="156"/>
      <c r="L80" s="156"/>
      <c r="M80" s="156"/>
      <c r="N80" s="156"/>
    </row>
    <row r="81" spans="1:1" x14ac:dyDescent="0.25">
      <c r="A81" s="31" t="s">
        <v>148</v>
      </c>
    </row>
    <row r="82" spans="1:1" x14ac:dyDescent="0.25">
      <c r="A82" s="31" t="s">
        <v>149</v>
      </c>
    </row>
  </sheetData>
  <mergeCells count="1">
    <mergeCell ref="E9:I9"/>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F817-7B13-49A5-B80D-2DDAD2B47FB8}">
  <sheetPr codeName="Sheet44"/>
  <dimension ref="A1:N82"/>
  <sheetViews>
    <sheetView showGridLines="0" view="pageBreakPreview" zoomScaleNormal="90" zoomScaleSheetLayoutView="100" workbookViewId="0">
      <selection activeCell="A12" sqref="A12"/>
    </sheetView>
  </sheetViews>
  <sheetFormatPr defaultColWidth="9.140625" defaultRowHeight="13.5" x14ac:dyDescent="0.25"/>
  <cols>
    <col min="1" max="1" width="1.7109375" style="1" customWidth="1"/>
    <col min="2" max="2" width="10.5703125" style="2" customWidth="1"/>
    <col min="3" max="3" width="9.7109375" style="2" customWidth="1"/>
    <col min="4" max="4" width="11.85546875" style="3" customWidth="1"/>
    <col min="5" max="9" width="13.710937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s="7" customFormat="1" ht="15" customHeight="1" x14ac:dyDescent="0.25">
      <c r="B5" s="8" t="s">
        <v>162</v>
      </c>
      <c r="C5" s="9" t="s">
        <v>177</v>
      </c>
      <c r="D5" s="10"/>
      <c r="E5" s="134"/>
      <c r="F5" s="134"/>
      <c r="G5" s="134"/>
      <c r="H5" s="134"/>
      <c r="I5" s="134"/>
      <c r="J5" s="135"/>
      <c r="K5" s="136"/>
      <c r="L5" s="136"/>
      <c r="M5" s="136"/>
      <c r="N5" s="136"/>
    </row>
    <row r="6" spans="1:14" s="11" customFormat="1" ht="16.5" customHeight="1" x14ac:dyDescent="0.25">
      <c r="B6" s="12" t="s">
        <v>163</v>
      </c>
      <c r="C6" s="56" t="s">
        <v>178</v>
      </c>
      <c r="D6" s="39"/>
      <c r="E6" s="137"/>
      <c r="F6" s="137"/>
      <c r="G6" s="137"/>
      <c r="H6" s="137"/>
      <c r="I6" s="137"/>
      <c r="J6" s="138"/>
      <c r="K6" s="138"/>
      <c r="L6" s="138"/>
      <c r="M6" s="138"/>
      <c r="N6" s="138"/>
    </row>
    <row r="7" spans="1:14" ht="8.1" customHeight="1" thickBot="1" x14ac:dyDescent="0.3"/>
    <row r="8" spans="1:14" ht="4.5" customHeight="1" thickTop="1" x14ac:dyDescent="0.25">
      <c r="A8" s="40"/>
      <c r="B8" s="41"/>
      <c r="C8" s="41"/>
      <c r="D8" s="42"/>
      <c r="E8" s="139"/>
      <c r="F8" s="139"/>
      <c r="G8" s="139"/>
      <c r="H8" s="139"/>
      <c r="I8" s="139"/>
      <c r="J8" s="140"/>
    </row>
    <row r="9" spans="1:14" ht="15" customHeight="1" x14ac:dyDescent="0.25">
      <c r="A9" s="43"/>
      <c r="B9" s="44" t="s">
        <v>0</v>
      </c>
      <c r="C9" s="45"/>
      <c r="D9" s="81" t="s">
        <v>1</v>
      </c>
      <c r="E9" s="190" t="s">
        <v>164</v>
      </c>
      <c r="F9" s="190"/>
      <c r="G9" s="190"/>
      <c r="H9" s="190"/>
      <c r="I9" s="190"/>
      <c r="J9" s="142"/>
    </row>
    <row r="10" spans="1:14" ht="15" customHeight="1" x14ac:dyDescent="0.25">
      <c r="A10" s="43"/>
      <c r="B10" s="48" t="s">
        <v>2</v>
      </c>
      <c r="C10" s="45"/>
      <c r="D10" s="49" t="s">
        <v>3</v>
      </c>
      <c r="E10" s="144" t="s">
        <v>20</v>
      </c>
      <c r="F10" s="144" t="s">
        <v>109</v>
      </c>
      <c r="G10" s="144" t="s">
        <v>109</v>
      </c>
      <c r="H10" s="144" t="s">
        <v>109</v>
      </c>
      <c r="I10" s="144" t="s">
        <v>109</v>
      </c>
      <c r="J10" s="142"/>
    </row>
    <row r="11" spans="1:14" ht="15" customHeight="1" x14ac:dyDescent="0.25">
      <c r="A11" s="43"/>
      <c r="B11" s="48"/>
      <c r="C11" s="45"/>
      <c r="D11" s="49"/>
      <c r="E11" s="145" t="s">
        <v>23</v>
      </c>
      <c r="F11" s="144" t="s">
        <v>110</v>
      </c>
      <c r="G11" s="144" t="s">
        <v>113</v>
      </c>
      <c r="H11" s="144" t="s">
        <v>113</v>
      </c>
      <c r="I11" s="144" t="s">
        <v>113</v>
      </c>
      <c r="J11" s="142"/>
    </row>
    <row r="12" spans="1:14" ht="15" customHeight="1" x14ac:dyDescent="0.25">
      <c r="A12" s="43"/>
      <c r="B12" s="48"/>
      <c r="C12" s="45"/>
      <c r="D12" s="49"/>
      <c r="E12" s="145"/>
      <c r="F12" s="144" t="s">
        <v>171</v>
      </c>
      <c r="G12" s="144" t="s">
        <v>114</v>
      </c>
      <c r="H12" s="144" t="s">
        <v>118</v>
      </c>
      <c r="I12" s="144" t="s">
        <v>120</v>
      </c>
      <c r="J12" s="142"/>
    </row>
    <row r="13" spans="1:14" ht="15" customHeight="1" x14ac:dyDescent="0.25">
      <c r="A13" s="43"/>
      <c r="B13" s="48"/>
      <c r="C13" s="45"/>
      <c r="D13" s="49"/>
      <c r="E13" s="145"/>
      <c r="F13" s="144" t="s">
        <v>110</v>
      </c>
      <c r="G13" s="145" t="s">
        <v>115</v>
      </c>
      <c r="H13" s="145" t="s">
        <v>115</v>
      </c>
      <c r="I13" s="145" t="s">
        <v>115</v>
      </c>
      <c r="J13" s="142"/>
    </row>
    <row r="14" spans="1:14" ht="15" customHeight="1" x14ac:dyDescent="0.25">
      <c r="A14" s="43"/>
      <c r="B14" s="48"/>
      <c r="C14" s="45"/>
      <c r="D14" s="49"/>
      <c r="E14" s="145"/>
      <c r="F14" s="145" t="s">
        <v>111</v>
      </c>
      <c r="G14" s="145" t="s">
        <v>116</v>
      </c>
      <c r="H14" s="145" t="s">
        <v>119</v>
      </c>
      <c r="I14" s="145" t="s">
        <v>121</v>
      </c>
      <c r="J14" s="142"/>
    </row>
    <row r="15" spans="1:14" ht="15" customHeight="1" x14ac:dyDescent="0.25">
      <c r="A15" s="43"/>
      <c r="B15" s="48"/>
      <c r="C15" s="45"/>
      <c r="D15" s="49"/>
      <c r="E15" s="145"/>
      <c r="F15" s="145" t="s">
        <v>170</v>
      </c>
      <c r="G15" s="145" t="s">
        <v>117</v>
      </c>
      <c r="H15" s="145" t="s">
        <v>117</v>
      </c>
      <c r="I15" s="145" t="s">
        <v>117</v>
      </c>
      <c r="J15" s="142"/>
    </row>
    <row r="16" spans="1:14" ht="15" customHeight="1" x14ac:dyDescent="0.25">
      <c r="A16" s="43"/>
      <c r="B16" s="48"/>
      <c r="C16" s="45"/>
      <c r="D16" s="49"/>
      <c r="E16" s="145"/>
      <c r="F16" s="145" t="s">
        <v>112</v>
      </c>
      <c r="G16" s="145"/>
      <c r="H16" s="145"/>
      <c r="I16" s="145"/>
      <c r="J16" s="142"/>
    </row>
    <row r="17" spans="1:14" s="13" customFormat="1" ht="8.1" customHeight="1" x14ac:dyDescent="0.25">
      <c r="A17" s="51"/>
      <c r="B17" s="52"/>
      <c r="C17" s="51"/>
      <c r="D17" s="53"/>
      <c r="E17" s="146"/>
      <c r="F17" s="146"/>
      <c r="G17" s="146"/>
      <c r="H17" s="146"/>
      <c r="I17" s="146"/>
      <c r="J17" s="147"/>
      <c r="K17" s="148"/>
      <c r="L17" s="148"/>
      <c r="M17" s="148"/>
      <c r="N17" s="148"/>
    </row>
    <row r="18" spans="1:14" ht="8.1" customHeight="1" x14ac:dyDescent="0.25">
      <c r="A18" s="13"/>
      <c r="B18" s="14"/>
      <c r="C18" s="14"/>
      <c r="D18" s="15"/>
      <c r="E18" s="149"/>
      <c r="F18" s="149"/>
      <c r="G18" s="149"/>
      <c r="H18" s="149"/>
      <c r="I18" s="149"/>
      <c r="J18" s="148"/>
    </row>
    <row r="19" spans="1:14" ht="15" customHeight="1" x14ac:dyDescent="0.25">
      <c r="A19" s="13"/>
      <c r="B19" s="14" t="s">
        <v>4</v>
      </c>
      <c r="C19" s="17"/>
      <c r="D19" s="18">
        <v>2022</v>
      </c>
      <c r="E19" s="58">
        <f>SUM(E23,E27,E31,E35,E39,E43,E47,E51,E55,E59,E63,E67,E71,E75)</f>
        <v>19194</v>
      </c>
      <c r="F19" s="58">
        <f>SUM(F23,F27,F31,F35,F39,F43,F47,F51,F55,F59,F63,F67,F71,F75)</f>
        <v>6052</v>
      </c>
      <c r="G19" s="58">
        <f t="shared" ref="G19:I21" si="0">SUM(G23,G27,G31,G35,G39,G43,G47,G51,G55,G59,G63,G67,G71,G75)</f>
        <v>10033</v>
      </c>
      <c r="H19" s="58">
        <f t="shared" si="0"/>
        <v>919</v>
      </c>
      <c r="I19" s="58">
        <f t="shared" si="0"/>
        <v>2190</v>
      </c>
      <c r="J19" s="148"/>
    </row>
    <row r="20" spans="1:14" ht="15" customHeight="1" x14ac:dyDescent="0.25">
      <c r="B20" s="19"/>
      <c r="C20" s="19"/>
      <c r="D20" s="18">
        <v>2023</v>
      </c>
      <c r="E20" s="58">
        <f t="shared" ref="E20:G21" si="1">SUM(E24,E28,E32,E36,E40,E44,E48,E52,E56,E60,E64,E68,E72,E76)</f>
        <v>21291</v>
      </c>
      <c r="F20" s="58">
        <f t="shared" si="1"/>
        <v>6182</v>
      </c>
      <c r="G20" s="58">
        <f t="shared" si="1"/>
        <v>11033</v>
      </c>
      <c r="H20" s="58">
        <f t="shared" si="0"/>
        <v>1449</v>
      </c>
      <c r="I20" s="58">
        <f t="shared" si="0"/>
        <v>2627</v>
      </c>
    </row>
    <row r="21" spans="1:14" ht="15" customHeight="1" x14ac:dyDescent="0.25">
      <c r="B21" s="19"/>
      <c r="C21" s="19"/>
      <c r="D21" s="18">
        <v>2024</v>
      </c>
      <c r="E21" s="58">
        <f t="shared" si="1"/>
        <v>26954</v>
      </c>
      <c r="F21" s="58">
        <f t="shared" si="1"/>
        <v>6345</v>
      </c>
      <c r="G21" s="58">
        <f t="shared" si="1"/>
        <v>12933</v>
      </c>
      <c r="H21" s="58">
        <f t="shared" si="0"/>
        <v>2322</v>
      </c>
      <c r="I21" s="58">
        <f t="shared" si="0"/>
        <v>5354</v>
      </c>
    </row>
    <row r="22" spans="1:14" ht="8.1" customHeight="1" x14ac:dyDescent="0.25">
      <c r="D22" s="18"/>
      <c r="E22" s="59"/>
      <c r="F22" s="59"/>
      <c r="G22" s="59"/>
      <c r="H22" s="59"/>
      <c r="I22" s="59"/>
    </row>
    <row r="23" spans="1:14" ht="15" customHeight="1" x14ac:dyDescent="0.25">
      <c r="B23" s="2" t="s">
        <v>5</v>
      </c>
      <c r="D23" s="3">
        <v>2022</v>
      </c>
      <c r="E23" s="21">
        <f>SUM(F23:I23)</f>
        <v>1835</v>
      </c>
      <c r="F23" s="21">
        <v>621</v>
      </c>
      <c r="G23" s="21">
        <v>854</v>
      </c>
      <c r="H23" s="21">
        <v>92</v>
      </c>
      <c r="I23" s="21">
        <v>268</v>
      </c>
    </row>
    <row r="24" spans="1:14" ht="15" customHeight="1" x14ac:dyDescent="0.25">
      <c r="D24" s="3">
        <v>2023</v>
      </c>
      <c r="E24" s="21">
        <f t="shared" ref="E24:E25" si="2">SUM(F24:I24)</f>
        <v>2301</v>
      </c>
      <c r="F24" s="21">
        <v>728</v>
      </c>
      <c r="G24" s="21">
        <v>1113</v>
      </c>
      <c r="H24" s="21">
        <v>130</v>
      </c>
      <c r="I24" s="21">
        <v>330</v>
      </c>
    </row>
    <row r="25" spans="1:14" ht="15" customHeight="1" x14ac:dyDescent="0.25">
      <c r="D25" s="3">
        <v>2024</v>
      </c>
      <c r="E25" s="21">
        <f t="shared" si="2"/>
        <v>3281</v>
      </c>
      <c r="F25" s="21">
        <v>967</v>
      </c>
      <c r="G25" s="21">
        <v>1123</v>
      </c>
      <c r="H25" s="21">
        <v>230</v>
      </c>
      <c r="I25" s="21">
        <v>961</v>
      </c>
    </row>
    <row r="26" spans="1:14" ht="8.1" customHeight="1" x14ac:dyDescent="0.25">
      <c r="D26" s="24"/>
      <c r="E26" s="22"/>
      <c r="F26" s="170"/>
      <c r="G26" s="170"/>
      <c r="H26" s="170"/>
      <c r="I26" s="170"/>
    </row>
    <row r="27" spans="1:14" ht="15" customHeight="1" x14ac:dyDescent="0.25">
      <c r="B27" s="2" t="s">
        <v>6</v>
      </c>
      <c r="D27" s="3">
        <v>2022</v>
      </c>
      <c r="E27" s="21">
        <f>SUM(F27:I27)</f>
        <v>1466</v>
      </c>
      <c r="F27" s="21">
        <v>548</v>
      </c>
      <c r="G27" s="21">
        <v>673</v>
      </c>
      <c r="H27" s="21">
        <v>39</v>
      </c>
      <c r="I27" s="21">
        <v>206</v>
      </c>
    </row>
    <row r="28" spans="1:14" ht="15" customHeight="1" x14ac:dyDescent="0.25">
      <c r="D28" s="3">
        <v>2023</v>
      </c>
      <c r="E28" s="21">
        <f t="shared" ref="E28:E29" si="3">SUM(F28:I28)</f>
        <v>1552</v>
      </c>
      <c r="F28" s="21">
        <v>506</v>
      </c>
      <c r="G28" s="21">
        <v>810</v>
      </c>
      <c r="H28" s="21">
        <v>61</v>
      </c>
      <c r="I28" s="21">
        <v>175</v>
      </c>
    </row>
    <row r="29" spans="1:14" ht="15" customHeight="1" x14ac:dyDescent="0.25">
      <c r="D29" s="3">
        <v>2024</v>
      </c>
      <c r="E29" s="21">
        <f t="shared" si="3"/>
        <v>1674</v>
      </c>
      <c r="F29" s="21">
        <v>465</v>
      </c>
      <c r="G29" s="21">
        <v>841</v>
      </c>
      <c r="H29" s="21">
        <v>93</v>
      </c>
      <c r="I29" s="21">
        <v>275</v>
      </c>
    </row>
    <row r="30" spans="1:14" ht="8.1" customHeight="1" x14ac:dyDescent="0.25">
      <c r="D30" s="24"/>
      <c r="E30" s="22"/>
      <c r="F30" s="170"/>
      <c r="G30" s="170"/>
      <c r="H30" s="170"/>
      <c r="I30" s="170"/>
    </row>
    <row r="31" spans="1:14" ht="15" customHeight="1" x14ac:dyDescent="0.25">
      <c r="B31" s="2" t="s">
        <v>7</v>
      </c>
      <c r="D31" s="3">
        <v>2022</v>
      </c>
      <c r="E31" s="21">
        <f>SUM(F31:I31)</f>
        <v>756</v>
      </c>
      <c r="F31" s="21">
        <v>246</v>
      </c>
      <c r="G31" s="21">
        <v>379</v>
      </c>
      <c r="H31" s="21">
        <v>29</v>
      </c>
      <c r="I31" s="21">
        <v>102</v>
      </c>
    </row>
    <row r="32" spans="1:14" ht="15" customHeight="1" x14ac:dyDescent="0.25">
      <c r="D32" s="3">
        <v>2023</v>
      </c>
      <c r="E32" s="21">
        <f t="shared" ref="E32:E33" si="4">SUM(F32:I32)</f>
        <v>940</v>
      </c>
      <c r="F32" s="21">
        <v>401</v>
      </c>
      <c r="G32" s="21">
        <v>386</v>
      </c>
      <c r="H32" s="21">
        <v>35</v>
      </c>
      <c r="I32" s="21">
        <v>118</v>
      </c>
    </row>
    <row r="33" spans="1:14" ht="15" customHeight="1" x14ac:dyDescent="0.25">
      <c r="D33" s="3">
        <v>2024</v>
      </c>
      <c r="E33" s="21">
        <f t="shared" si="4"/>
        <v>732</v>
      </c>
      <c r="F33" s="21">
        <v>188</v>
      </c>
      <c r="G33" s="60">
        <v>385</v>
      </c>
      <c r="H33" s="60">
        <v>46</v>
      </c>
      <c r="I33" s="60">
        <v>113</v>
      </c>
    </row>
    <row r="34" spans="1:14" ht="8.1" customHeight="1" x14ac:dyDescent="0.25">
      <c r="D34" s="24"/>
      <c r="E34" s="22"/>
      <c r="F34" s="170"/>
      <c r="G34" s="170"/>
      <c r="H34" s="170"/>
      <c r="I34" s="170"/>
    </row>
    <row r="35" spans="1:14" ht="15" customHeight="1" x14ac:dyDescent="0.25">
      <c r="B35" s="2" t="s">
        <v>8</v>
      </c>
      <c r="D35" s="3">
        <v>2022</v>
      </c>
      <c r="E35" s="21">
        <f>SUM(F35:I35)</f>
        <v>451</v>
      </c>
      <c r="F35" s="21">
        <v>125</v>
      </c>
      <c r="G35" s="21">
        <v>263</v>
      </c>
      <c r="H35" s="21">
        <v>28</v>
      </c>
      <c r="I35" s="21">
        <v>35</v>
      </c>
    </row>
    <row r="36" spans="1:14" ht="15" customHeight="1" x14ac:dyDescent="0.25">
      <c r="D36" s="3">
        <v>2023</v>
      </c>
      <c r="E36" s="21">
        <f t="shared" ref="E36:E37" si="5">SUM(F36:I36)</f>
        <v>615</v>
      </c>
      <c r="F36" s="21">
        <v>167</v>
      </c>
      <c r="G36" s="21">
        <v>333</v>
      </c>
      <c r="H36" s="21">
        <v>40</v>
      </c>
      <c r="I36" s="21">
        <v>75</v>
      </c>
    </row>
    <row r="37" spans="1:14" s="2" customFormat="1" ht="15" customHeight="1" x14ac:dyDescent="0.25">
      <c r="A37" s="1"/>
      <c r="D37" s="3">
        <v>2024</v>
      </c>
      <c r="E37" s="21">
        <f t="shared" si="5"/>
        <v>756</v>
      </c>
      <c r="F37" s="21">
        <v>161</v>
      </c>
      <c r="G37" s="21">
        <v>408</v>
      </c>
      <c r="H37" s="21">
        <v>65</v>
      </c>
      <c r="I37" s="21">
        <v>122</v>
      </c>
      <c r="J37" s="20"/>
      <c r="K37" s="20"/>
      <c r="L37" s="150"/>
      <c r="M37" s="150"/>
      <c r="N37" s="150"/>
    </row>
    <row r="38" spans="1:14" ht="8.1" customHeight="1" x14ac:dyDescent="0.25">
      <c r="D38" s="24"/>
      <c r="E38" s="22"/>
      <c r="F38" s="170"/>
      <c r="G38" s="170"/>
      <c r="H38" s="170"/>
      <c r="I38" s="170"/>
    </row>
    <row r="39" spans="1:14" ht="15" customHeight="1" x14ac:dyDescent="0.25">
      <c r="A39" s="2"/>
      <c r="B39" s="2" t="s">
        <v>9</v>
      </c>
      <c r="D39" s="3">
        <v>2022</v>
      </c>
      <c r="E39" s="21">
        <f>SUM(F39:I39)</f>
        <v>1127</v>
      </c>
      <c r="F39" s="21">
        <v>319</v>
      </c>
      <c r="G39" s="21">
        <v>675</v>
      </c>
      <c r="H39" s="21">
        <v>35</v>
      </c>
      <c r="I39" s="21">
        <v>98</v>
      </c>
    </row>
    <row r="40" spans="1:14" ht="15" customHeight="1" x14ac:dyDescent="0.25">
      <c r="D40" s="3">
        <v>2023</v>
      </c>
      <c r="E40" s="21">
        <f t="shared" ref="E40:E41" si="6">SUM(F40:I40)</f>
        <v>1011</v>
      </c>
      <c r="F40" s="21">
        <v>212</v>
      </c>
      <c r="G40" s="21">
        <v>634</v>
      </c>
      <c r="H40" s="21">
        <v>47</v>
      </c>
      <c r="I40" s="21">
        <v>118</v>
      </c>
    </row>
    <row r="41" spans="1:14" ht="15" customHeight="1" x14ac:dyDescent="0.25">
      <c r="D41" s="3">
        <v>2024</v>
      </c>
      <c r="E41" s="21">
        <f t="shared" si="6"/>
        <v>1083</v>
      </c>
      <c r="F41" s="21">
        <v>175</v>
      </c>
      <c r="G41" s="21">
        <v>660</v>
      </c>
      <c r="H41" s="21">
        <v>66</v>
      </c>
      <c r="I41" s="21">
        <v>182</v>
      </c>
    </row>
    <row r="42" spans="1:14" ht="8.1" customHeight="1" x14ac:dyDescent="0.25">
      <c r="D42" s="24"/>
      <c r="E42" s="22"/>
      <c r="F42" s="170"/>
      <c r="G42" s="170"/>
      <c r="H42" s="170"/>
      <c r="I42" s="170"/>
    </row>
    <row r="43" spans="1:14" ht="15" customHeight="1" x14ac:dyDescent="0.25">
      <c r="B43" s="2" t="s">
        <v>10</v>
      </c>
      <c r="D43" s="3">
        <v>2022</v>
      </c>
      <c r="E43" s="21">
        <f>SUM(F43:I43)</f>
        <v>875</v>
      </c>
      <c r="F43" s="21">
        <v>213</v>
      </c>
      <c r="G43" s="21">
        <v>576</v>
      </c>
      <c r="H43" s="21">
        <v>31</v>
      </c>
      <c r="I43" s="21">
        <v>55</v>
      </c>
    </row>
    <row r="44" spans="1:14" ht="15" customHeight="1" x14ac:dyDescent="0.25">
      <c r="D44" s="3">
        <v>2023</v>
      </c>
      <c r="E44" s="21">
        <f t="shared" ref="E44:E45" si="7">SUM(F44:I44)</f>
        <v>895</v>
      </c>
      <c r="F44" s="21">
        <v>281</v>
      </c>
      <c r="G44" s="21">
        <v>478</v>
      </c>
      <c r="H44" s="21">
        <v>36</v>
      </c>
      <c r="I44" s="21">
        <v>100</v>
      </c>
    </row>
    <row r="45" spans="1:14" ht="15" customHeight="1" x14ac:dyDescent="0.25">
      <c r="D45" s="3">
        <v>2024</v>
      </c>
      <c r="E45" s="21">
        <f t="shared" si="7"/>
        <v>1069</v>
      </c>
      <c r="F45" s="21">
        <v>200</v>
      </c>
      <c r="G45" s="21">
        <v>625</v>
      </c>
      <c r="H45" s="21">
        <v>63</v>
      </c>
      <c r="I45" s="21">
        <v>181</v>
      </c>
    </row>
    <row r="46" spans="1:14" ht="8.1" customHeight="1" x14ac:dyDescent="0.25">
      <c r="D46" s="24"/>
      <c r="E46" s="22"/>
      <c r="F46" s="170"/>
      <c r="G46" s="170"/>
      <c r="H46" s="170"/>
      <c r="I46" s="170"/>
    </row>
    <row r="47" spans="1:14" ht="15" customHeight="1" x14ac:dyDescent="0.25">
      <c r="B47" s="2" t="s">
        <v>11</v>
      </c>
      <c r="D47" s="3">
        <v>2022</v>
      </c>
      <c r="E47" s="21">
        <f>SUM(F47:I47)</f>
        <v>1326</v>
      </c>
      <c r="F47" s="21">
        <v>378</v>
      </c>
      <c r="G47" s="21">
        <v>680</v>
      </c>
      <c r="H47" s="21">
        <v>76</v>
      </c>
      <c r="I47" s="21">
        <v>192</v>
      </c>
    </row>
    <row r="48" spans="1:14" ht="15" customHeight="1" x14ac:dyDescent="0.25">
      <c r="D48" s="3">
        <v>2023</v>
      </c>
      <c r="E48" s="21">
        <f t="shared" ref="E48:E49" si="8">SUM(F48:I48)</f>
        <v>1795</v>
      </c>
      <c r="F48" s="21">
        <v>460</v>
      </c>
      <c r="G48" s="21">
        <v>969</v>
      </c>
      <c r="H48" s="21">
        <v>123</v>
      </c>
      <c r="I48" s="21">
        <v>243</v>
      </c>
    </row>
    <row r="49" spans="2:14" ht="15" customHeight="1" x14ac:dyDescent="0.25">
      <c r="D49" s="3">
        <v>2024</v>
      </c>
      <c r="E49" s="21">
        <f t="shared" si="8"/>
        <v>2776</v>
      </c>
      <c r="F49" s="21">
        <v>466</v>
      </c>
      <c r="G49" s="21">
        <v>1533</v>
      </c>
      <c r="H49" s="21">
        <v>194</v>
      </c>
      <c r="I49" s="21">
        <v>583</v>
      </c>
    </row>
    <row r="50" spans="2:14" ht="8.1" customHeight="1" x14ac:dyDescent="0.25">
      <c r="D50" s="24"/>
      <c r="E50" s="22"/>
      <c r="F50" s="170"/>
      <c r="G50" s="170"/>
      <c r="H50" s="170"/>
      <c r="I50" s="170"/>
    </row>
    <row r="51" spans="2:14" ht="15" customHeight="1" x14ac:dyDescent="0.25">
      <c r="B51" s="2" t="s">
        <v>12</v>
      </c>
      <c r="D51" s="3">
        <v>2022</v>
      </c>
      <c r="E51" s="21">
        <f>SUM(F51:I51)</f>
        <v>192</v>
      </c>
      <c r="F51" s="21">
        <v>64</v>
      </c>
      <c r="G51" s="21">
        <v>103</v>
      </c>
      <c r="H51" s="21">
        <v>9</v>
      </c>
      <c r="I51" s="21">
        <v>16</v>
      </c>
    </row>
    <row r="52" spans="2:14" ht="15" customHeight="1" x14ac:dyDescent="0.25">
      <c r="D52" s="3">
        <v>2023</v>
      </c>
      <c r="E52" s="21">
        <f t="shared" ref="E52:E53" si="9">SUM(F52:I52)</f>
        <v>181</v>
      </c>
      <c r="F52" s="21">
        <v>41</v>
      </c>
      <c r="G52" s="60">
        <v>90</v>
      </c>
      <c r="H52" s="60">
        <v>15</v>
      </c>
      <c r="I52" s="60">
        <v>35</v>
      </c>
    </row>
    <row r="53" spans="2:14" ht="15" customHeight="1" x14ac:dyDescent="0.25">
      <c r="D53" s="3">
        <v>2024</v>
      </c>
      <c r="E53" s="21">
        <f t="shared" si="9"/>
        <v>182</v>
      </c>
      <c r="F53" s="21">
        <v>29</v>
      </c>
      <c r="G53" s="60">
        <v>112</v>
      </c>
      <c r="H53" s="60">
        <v>13</v>
      </c>
      <c r="I53" s="60">
        <v>28</v>
      </c>
    </row>
    <row r="54" spans="2:14" ht="8.1" customHeight="1" x14ac:dyDescent="0.25">
      <c r="D54" s="24"/>
      <c r="E54" s="22"/>
      <c r="F54" s="170"/>
      <c r="G54" s="170"/>
      <c r="H54" s="170"/>
      <c r="I54" s="170"/>
    </row>
    <row r="55" spans="2:14" ht="15" customHeight="1" x14ac:dyDescent="0.25">
      <c r="B55" s="2" t="s">
        <v>13</v>
      </c>
      <c r="D55" s="3">
        <v>2022</v>
      </c>
      <c r="E55" s="21">
        <f>SUM(F55:I55)</f>
        <v>1352</v>
      </c>
      <c r="F55" s="21">
        <v>398</v>
      </c>
      <c r="G55" s="21">
        <v>728</v>
      </c>
      <c r="H55" s="21">
        <v>37</v>
      </c>
      <c r="I55" s="21">
        <v>189</v>
      </c>
    </row>
    <row r="56" spans="2:14" ht="15" customHeight="1" x14ac:dyDescent="0.25">
      <c r="D56" s="3">
        <v>2023</v>
      </c>
      <c r="E56" s="21">
        <f t="shared" ref="E56:E57" si="10">SUM(F56:I56)</f>
        <v>1270</v>
      </c>
      <c r="F56" s="21">
        <v>292</v>
      </c>
      <c r="G56" s="21">
        <v>721</v>
      </c>
      <c r="H56" s="21">
        <v>93</v>
      </c>
      <c r="I56" s="21">
        <v>164</v>
      </c>
    </row>
    <row r="57" spans="2:14" ht="15" customHeight="1" x14ac:dyDescent="0.25">
      <c r="D57" s="3">
        <v>2024</v>
      </c>
      <c r="E57" s="21">
        <f t="shared" si="10"/>
        <v>1894</v>
      </c>
      <c r="F57" s="21">
        <v>591</v>
      </c>
      <c r="G57" s="21">
        <v>817</v>
      </c>
      <c r="H57" s="21">
        <v>176</v>
      </c>
      <c r="I57" s="21">
        <v>310</v>
      </c>
    </row>
    <row r="58" spans="2:14" ht="8.1" customHeight="1" x14ac:dyDescent="0.25">
      <c r="D58" s="24"/>
      <c r="E58" s="22"/>
      <c r="F58" s="170"/>
      <c r="G58" s="170"/>
      <c r="H58" s="170"/>
      <c r="I58" s="170"/>
    </row>
    <row r="59" spans="2:14" ht="15" customHeight="1" x14ac:dyDescent="0.25">
      <c r="B59" s="2" t="s">
        <v>14</v>
      </c>
      <c r="D59" s="3">
        <v>2022</v>
      </c>
      <c r="E59" s="21">
        <f>SUM(F59:I59)</f>
        <v>1423</v>
      </c>
      <c r="F59" s="21">
        <v>281</v>
      </c>
      <c r="G59" s="21">
        <v>949</v>
      </c>
      <c r="H59" s="21">
        <v>91</v>
      </c>
      <c r="I59" s="21">
        <v>102</v>
      </c>
      <c r="L59" s="22"/>
      <c r="M59" s="158"/>
      <c r="N59" s="159"/>
    </row>
    <row r="60" spans="2:14" ht="15" customHeight="1" x14ac:dyDescent="0.25">
      <c r="D60" s="3">
        <v>2023</v>
      </c>
      <c r="E60" s="21">
        <f t="shared" ref="E60:E61" si="11">SUM(F60:I60)</f>
        <v>1640</v>
      </c>
      <c r="F60" s="21">
        <v>314</v>
      </c>
      <c r="G60" s="21">
        <v>1016</v>
      </c>
      <c r="H60" s="21">
        <v>140</v>
      </c>
      <c r="I60" s="21">
        <v>170</v>
      </c>
      <c r="L60" s="22"/>
      <c r="M60" s="158"/>
      <c r="N60" s="158"/>
    </row>
    <row r="61" spans="2:14" ht="15" customHeight="1" x14ac:dyDescent="0.25">
      <c r="D61" s="3">
        <v>2024</v>
      </c>
      <c r="E61" s="21">
        <f t="shared" si="11"/>
        <v>2066</v>
      </c>
      <c r="F61" s="21">
        <v>445</v>
      </c>
      <c r="G61" s="21">
        <v>976</v>
      </c>
      <c r="H61" s="21">
        <v>160</v>
      </c>
      <c r="I61" s="21">
        <v>485</v>
      </c>
    </row>
    <row r="62" spans="2:14" ht="8.1" customHeight="1" x14ac:dyDescent="0.25">
      <c r="D62" s="24"/>
      <c r="E62" s="22"/>
      <c r="F62" s="170"/>
      <c r="G62" s="170"/>
      <c r="H62" s="170"/>
      <c r="I62" s="170"/>
    </row>
    <row r="63" spans="2:14" ht="15" customHeight="1" x14ac:dyDescent="0.25">
      <c r="B63" s="2" t="s">
        <v>15</v>
      </c>
      <c r="D63" s="3">
        <v>2022</v>
      </c>
      <c r="E63" s="21">
        <f>SUM(F63:I63)</f>
        <v>1866</v>
      </c>
      <c r="F63" s="21">
        <v>735</v>
      </c>
      <c r="G63" s="21">
        <v>890</v>
      </c>
      <c r="H63" s="21">
        <v>56</v>
      </c>
      <c r="I63" s="21">
        <v>185</v>
      </c>
    </row>
    <row r="64" spans="2:14" ht="15" customHeight="1" x14ac:dyDescent="0.25">
      <c r="D64" s="3">
        <v>2023</v>
      </c>
      <c r="E64" s="21">
        <f t="shared" ref="E64:E65" si="12">SUM(F64:I64)</f>
        <v>2061</v>
      </c>
      <c r="F64" s="21">
        <v>700</v>
      </c>
      <c r="G64" s="21">
        <v>965</v>
      </c>
      <c r="H64" s="21">
        <v>110</v>
      </c>
      <c r="I64" s="21">
        <v>286</v>
      </c>
    </row>
    <row r="65" spans="1:14" ht="15" customHeight="1" x14ac:dyDescent="0.25">
      <c r="D65" s="3">
        <v>2024</v>
      </c>
      <c r="E65" s="21">
        <f t="shared" si="12"/>
        <v>2419</v>
      </c>
      <c r="F65" s="21">
        <v>598</v>
      </c>
      <c r="G65" s="21">
        <v>1140</v>
      </c>
      <c r="H65" s="21">
        <v>163</v>
      </c>
      <c r="I65" s="21">
        <v>518</v>
      </c>
    </row>
    <row r="66" spans="1:14" ht="8.1" customHeight="1" x14ac:dyDescent="0.25">
      <c r="D66" s="24"/>
      <c r="E66" s="22"/>
      <c r="F66" s="170"/>
      <c r="G66" s="170"/>
      <c r="H66" s="170"/>
      <c r="I66" s="170"/>
    </row>
    <row r="67" spans="1:14" ht="15" customHeight="1" x14ac:dyDescent="0.25">
      <c r="B67" s="2" t="s">
        <v>16</v>
      </c>
      <c r="D67" s="3">
        <v>2022</v>
      </c>
      <c r="E67" s="21">
        <f>SUM(F67:I67)</f>
        <v>4002</v>
      </c>
      <c r="F67" s="21">
        <v>1388</v>
      </c>
      <c r="G67" s="21">
        <v>1992</v>
      </c>
      <c r="H67" s="21">
        <v>219</v>
      </c>
      <c r="I67" s="21">
        <v>403</v>
      </c>
    </row>
    <row r="68" spans="1:14" ht="15" customHeight="1" x14ac:dyDescent="0.25">
      <c r="D68" s="3">
        <v>2023</v>
      </c>
      <c r="E68" s="21">
        <f t="shared" ref="E68:E69" si="13">SUM(F68:I68)</f>
        <v>4421</v>
      </c>
      <c r="F68" s="21">
        <v>1247</v>
      </c>
      <c r="G68" s="21">
        <v>2317</v>
      </c>
      <c r="H68" s="21">
        <v>344</v>
      </c>
      <c r="I68" s="21">
        <v>513</v>
      </c>
    </row>
    <row r="69" spans="1:14" ht="15" customHeight="1" x14ac:dyDescent="0.25">
      <c r="D69" s="3">
        <v>2024</v>
      </c>
      <c r="E69" s="21">
        <f t="shared" si="13"/>
        <v>5209</v>
      </c>
      <c r="F69" s="21">
        <v>1304</v>
      </c>
      <c r="G69" s="21">
        <v>2353</v>
      </c>
      <c r="H69" s="21">
        <v>548</v>
      </c>
      <c r="I69" s="21">
        <v>1004</v>
      </c>
    </row>
    <row r="70" spans="1:14" ht="8.1" customHeight="1" x14ac:dyDescent="0.25">
      <c r="D70" s="24"/>
      <c r="E70" s="22"/>
      <c r="F70" s="170"/>
      <c r="G70" s="170"/>
      <c r="H70" s="170"/>
      <c r="I70" s="170"/>
    </row>
    <row r="71" spans="1:14" ht="15" customHeight="1" x14ac:dyDescent="0.25">
      <c r="B71" s="2" t="s">
        <v>17</v>
      </c>
      <c r="D71" s="3">
        <v>2022</v>
      </c>
      <c r="E71" s="21">
        <f>SUM(F71:I71)</f>
        <v>591</v>
      </c>
      <c r="F71" s="21">
        <v>103</v>
      </c>
      <c r="G71" s="21">
        <v>362</v>
      </c>
      <c r="H71" s="21">
        <v>30</v>
      </c>
      <c r="I71" s="21">
        <v>96</v>
      </c>
    </row>
    <row r="72" spans="1:14" ht="15" customHeight="1" x14ac:dyDescent="0.25">
      <c r="D72" s="3">
        <v>2023</v>
      </c>
      <c r="E72" s="21">
        <f t="shared" ref="E72:E73" si="14">SUM(F72:I72)</f>
        <v>523</v>
      </c>
      <c r="F72" s="21">
        <v>135</v>
      </c>
      <c r="G72" s="21">
        <v>300</v>
      </c>
      <c r="H72" s="21">
        <v>29</v>
      </c>
      <c r="I72" s="21">
        <v>59</v>
      </c>
    </row>
    <row r="73" spans="1:14" ht="15" customHeight="1" x14ac:dyDescent="0.25">
      <c r="D73" s="3">
        <v>2024</v>
      </c>
      <c r="E73" s="21">
        <f t="shared" si="14"/>
        <v>821</v>
      </c>
      <c r="F73" s="21">
        <v>99</v>
      </c>
      <c r="G73" s="21">
        <v>509</v>
      </c>
      <c r="H73" s="21">
        <v>52</v>
      </c>
      <c r="I73" s="21">
        <v>161</v>
      </c>
    </row>
    <row r="74" spans="1:14" ht="8.1" customHeight="1" x14ac:dyDescent="0.25">
      <c r="D74" s="24"/>
      <c r="E74" s="22"/>
      <c r="F74" s="170"/>
      <c r="G74" s="170"/>
      <c r="H74" s="170"/>
      <c r="I74" s="170"/>
    </row>
    <row r="75" spans="1:14" ht="15" customHeight="1" x14ac:dyDescent="0.25">
      <c r="B75" s="2" t="s">
        <v>146</v>
      </c>
      <c r="D75" s="3">
        <v>2022</v>
      </c>
      <c r="E75" s="21">
        <f>SUM(F75:I75)</f>
        <v>1932</v>
      </c>
      <c r="F75" s="21">
        <v>633</v>
      </c>
      <c r="G75" s="21">
        <v>909</v>
      </c>
      <c r="H75" s="21">
        <v>147</v>
      </c>
      <c r="I75" s="21">
        <v>243</v>
      </c>
    </row>
    <row r="76" spans="1:14" ht="15" customHeight="1" x14ac:dyDescent="0.25">
      <c r="D76" s="3">
        <v>2023</v>
      </c>
      <c r="E76" s="21">
        <f t="shared" ref="E76:E77" si="15">SUM(F76:I76)</f>
        <v>2086</v>
      </c>
      <c r="F76" s="21">
        <v>698</v>
      </c>
      <c r="G76" s="21">
        <v>901</v>
      </c>
      <c r="H76" s="21">
        <v>246</v>
      </c>
      <c r="I76" s="21">
        <v>241</v>
      </c>
    </row>
    <row r="77" spans="1:14" ht="15" customHeight="1" x14ac:dyDescent="0.25">
      <c r="A77" s="13"/>
      <c r="B77" s="26"/>
      <c r="C77" s="26"/>
      <c r="D77" s="3">
        <v>2024</v>
      </c>
      <c r="E77" s="21">
        <f t="shared" si="15"/>
        <v>2992</v>
      </c>
      <c r="F77" s="21">
        <v>657</v>
      </c>
      <c r="G77" s="21">
        <v>1451</v>
      </c>
      <c r="H77" s="21">
        <v>453</v>
      </c>
      <c r="I77" s="21">
        <v>431</v>
      </c>
      <c r="J77" s="148"/>
    </row>
    <row r="78" spans="1:14" ht="8.1" customHeight="1" thickBot="1" x14ac:dyDescent="0.3">
      <c r="A78" s="27"/>
      <c r="B78" s="28"/>
      <c r="C78" s="28"/>
      <c r="D78" s="29"/>
      <c r="E78" s="79"/>
      <c r="F78" s="79"/>
      <c r="G78" s="79"/>
      <c r="H78" s="79"/>
      <c r="I78" s="79"/>
      <c r="J78" s="151"/>
    </row>
    <row r="79" spans="1:14" s="34" customFormat="1" x14ac:dyDescent="0.25">
      <c r="A79" s="30"/>
      <c r="B79" s="31"/>
      <c r="C79" s="31"/>
      <c r="D79" s="32"/>
      <c r="E79" s="152"/>
      <c r="F79" s="152"/>
      <c r="G79" s="152"/>
      <c r="H79" s="152"/>
      <c r="I79" s="152"/>
      <c r="J79" s="153" t="s">
        <v>28</v>
      </c>
      <c r="K79" s="154"/>
      <c r="L79" s="154"/>
      <c r="M79" s="154"/>
      <c r="N79" s="154"/>
    </row>
    <row r="80" spans="1:14" s="30" customFormat="1" x14ac:dyDescent="0.25">
      <c r="A80" s="31" t="s">
        <v>147</v>
      </c>
      <c r="B80" s="31"/>
      <c r="C80" s="31"/>
      <c r="D80" s="32"/>
      <c r="E80" s="152"/>
      <c r="F80" s="152"/>
      <c r="G80" s="152"/>
      <c r="H80" s="152"/>
      <c r="I80" s="152"/>
      <c r="J80" s="155" t="s">
        <v>29</v>
      </c>
      <c r="K80" s="156"/>
      <c r="L80" s="156"/>
      <c r="M80" s="156"/>
      <c r="N80" s="156"/>
    </row>
    <row r="81" spans="1:1" x14ac:dyDescent="0.25">
      <c r="A81" s="31" t="s">
        <v>148</v>
      </c>
    </row>
    <row r="82" spans="1:1" x14ac:dyDescent="0.25">
      <c r="A82" s="31" t="s">
        <v>149</v>
      </c>
    </row>
  </sheetData>
  <mergeCells count="1">
    <mergeCell ref="E9:I9"/>
  </mergeCells>
  <printOptions horizontalCentered="1"/>
  <pageMargins left="0.39370078740157483" right="0.39370078740157483" top="0.59055118110236227" bottom="0.39370078740157483" header="0.31496062992125984" footer="0.31496062992125984"/>
  <pageSetup paperSize="9" scale="73" fitToWidth="0" orientation="portrait" r:id="rId1"/>
  <headerFooter>
    <oddHeader xml:space="preserve">&amp;R&amp;"-,Bold"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B569-D290-42F0-875A-78533F3EB356}">
  <sheetPr codeName="Sheet1"/>
  <dimension ref="A1:N81"/>
  <sheetViews>
    <sheetView showGridLines="0" view="pageBreakPreview" zoomScaleNormal="90" zoomScaleSheetLayoutView="100" workbookViewId="0">
      <selection activeCell="C9" sqref="C9:J9"/>
    </sheetView>
  </sheetViews>
  <sheetFormatPr defaultColWidth="9.140625" defaultRowHeight="13.5" x14ac:dyDescent="0.25"/>
  <cols>
    <col min="1" max="1" width="1.7109375" style="1" customWidth="1"/>
    <col min="2" max="2" width="11.5703125" style="2" customWidth="1"/>
    <col min="3" max="3" width="10.7109375" style="2" customWidth="1"/>
    <col min="4" max="4" width="16.7109375" style="3" customWidth="1"/>
    <col min="5" max="5" width="17.85546875" style="131" customWidth="1"/>
    <col min="6" max="6" width="1.5703125" style="131" customWidth="1"/>
    <col min="7" max="9" width="14.42578125" style="131" customWidth="1"/>
    <col min="10" max="10" width="2.140625" style="20" customWidth="1"/>
    <col min="11" max="14" width="9.140625" style="20"/>
    <col min="15" max="16384" width="9.140625" style="1"/>
  </cols>
  <sheetData>
    <row r="1" spans="1:14" ht="12" customHeight="1" x14ac:dyDescent="0.25">
      <c r="J1" s="132"/>
    </row>
    <row r="2" spans="1:14" ht="12" customHeight="1" x14ac:dyDescent="0.25">
      <c r="J2" s="132"/>
      <c r="K2" s="133"/>
      <c r="L2" s="133"/>
      <c r="M2" s="133"/>
    </row>
    <row r="3" spans="1:14" ht="12" customHeight="1" x14ac:dyDescent="0.25"/>
    <row r="4" spans="1:14" ht="12" customHeight="1" x14ac:dyDescent="0.25"/>
    <row r="5" spans="1:14" ht="12" customHeight="1" x14ac:dyDescent="0.25">
      <c r="D5" s="1"/>
      <c r="E5" s="20"/>
      <c r="F5" s="20"/>
      <c r="G5" s="20"/>
      <c r="H5" s="20"/>
      <c r="I5" s="20"/>
    </row>
    <row r="6" spans="1:14" ht="12" customHeight="1" x14ac:dyDescent="0.25">
      <c r="D6" s="1"/>
      <c r="E6" s="20"/>
      <c r="F6" s="20"/>
      <c r="G6" s="20"/>
      <c r="H6" s="20"/>
      <c r="I6" s="20"/>
    </row>
    <row r="7" spans="1:14" ht="12" customHeight="1" x14ac:dyDescent="0.25">
      <c r="D7" s="1"/>
      <c r="E7" s="20"/>
      <c r="F7" s="20"/>
      <c r="G7" s="20"/>
      <c r="H7" s="20"/>
      <c r="I7" s="20"/>
    </row>
    <row r="8" spans="1:14" s="7" customFormat="1" ht="15" customHeight="1" x14ac:dyDescent="0.25">
      <c r="B8" s="8" t="s">
        <v>188</v>
      </c>
      <c r="C8" s="9" t="s">
        <v>258</v>
      </c>
      <c r="D8" s="10"/>
      <c r="E8" s="134"/>
      <c r="F8" s="134"/>
      <c r="G8" s="134"/>
      <c r="H8" s="134"/>
      <c r="I8" s="134"/>
      <c r="J8" s="135"/>
      <c r="K8" s="136"/>
      <c r="L8" s="136"/>
      <c r="M8" s="136"/>
      <c r="N8" s="136"/>
    </row>
    <row r="9" spans="1:14" s="11" customFormat="1" ht="16.5" customHeight="1" x14ac:dyDescent="0.25">
      <c r="B9" s="12" t="s">
        <v>189</v>
      </c>
      <c r="C9" s="184" t="s">
        <v>267</v>
      </c>
      <c r="D9" s="184"/>
      <c r="E9" s="184"/>
      <c r="F9" s="184"/>
      <c r="G9" s="184"/>
      <c r="H9" s="184"/>
      <c r="I9" s="184"/>
      <c r="J9" s="184"/>
      <c r="K9" s="138"/>
      <c r="L9" s="138"/>
      <c r="M9" s="138"/>
      <c r="N9" s="138"/>
    </row>
    <row r="10" spans="1:14" ht="8.1" customHeight="1" thickBot="1" x14ac:dyDescent="0.3"/>
    <row r="11" spans="1:14" ht="4.5" customHeight="1" thickTop="1" x14ac:dyDescent="0.25">
      <c r="A11" s="40"/>
      <c r="B11" s="41"/>
      <c r="C11" s="41"/>
      <c r="D11" s="42"/>
      <c r="E11" s="139"/>
      <c r="F11" s="139"/>
      <c r="G11" s="139"/>
      <c r="H11" s="139"/>
      <c r="I11" s="139"/>
      <c r="J11" s="140"/>
    </row>
    <row r="12" spans="1:14" ht="15" customHeight="1" x14ac:dyDescent="0.25">
      <c r="A12" s="43"/>
      <c r="B12" s="44" t="s">
        <v>0</v>
      </c>
      <c r="C12" s="45"/>
      <c r="D12" s="46" t="s">
        <v>1</v>
      </c>
      <c r="E12" s="144" t="s">
        <v>101</v>
      </c>
      <c r="F12" s="141"/>
      <c r="G12" s="189" t="s">
        <v>100</v>
      </c>
      <c r="H12" s="189"/>
      <c r="I12" s="189"/>
      <c r="J12" s="142"/>
    </row>
    <row r="13" spans="1:14" ht="15" customHeight="1" x14ac:dyDescent="0.25">
      <c r="A13" s="43"/>
      <c r="B13" s="48" t="s">
        <v>2</v>
      </c>
      <c r="C13" s="45"/>
      <c r="D13" s="49" t="s">
        <v>3</v>
      </c>
      <c r="E13" s="145" t="s">
        <v>102</v>
      </c>
      <c r="F13" s="143"/>
      <c r="G13" s="186" t="s">
        <v>165</v>
      </c>
      <c r="H13" s="186"/>
      <c r="I13" s="186"/>
      <c r="J13" s="142"/>
    </row>
    <row r="14" spans="1:14" ht="15" customHeight="1" x14ac:dyDescent="0.25">
      <c r="A14" s="43"/>
      <c r="B14" s="48"/>
      <c r="C14" s="45"/>
      <c r="D14" s="49"/>
      <c r="E14" s="143"/>
      <c r="F14" s="143"/>
      <c r="G14" s="144" t="s">
        <v>20</v>
      </c>
      <c r="H14" s="144" t="s">
        <v>21</v>
      </c>
      <c r="I14" s="144" t="s">
        <v>22</v>
      </c>
      <c r="J14" s="142"/>
    </row>
    <row r="15" spans="1:14" ht="15" customHeight="1" x14ac:dyDescent="0.25">
      <c r="A15" s="43"/>
      <c r="B15" s="48"/>
      <c r="C15" s="45"/>
      <c r="D15" s="49"/>
      <c r="E15" s="143"/>
      <c r="F15" s="143"/>
      <c r="G15" s="145" t="s">
        <v>23</v>
      </c>
      <c r="H15" s="145" t="s">
        <v>24</v>
      </c>
      <c r="I15" s="145" t="s">
        <v>25</v>
      </c>
      <c r="J15" s="142"/>
    </row>
    <row r="16" spans="1:14" s="13" customFormat="1" ht="8.1" customHeight="1" x14ac:dyDescent="0.25">
      <c r="A16" s="51"/>
      <c r="B16" s="52"/>
      <c r="C16" s="51"/>
      <c r="D16" s="53"/>
      <c r="E16" s="146"/>
      <c r="F16" s="146"/>
      <c r="G16" s="146"/>
      <c r="H16" s="146"/>
      <c r="I16" s="146"/>
      <c r="J16" s="147"/>
      <c r="K16" s="148"/>
      <c r="L16" s="148"/>
      <c r="M16" s="148"/>
      <c r="N16" s="148"/>
    </row>
    <row r="17" spans="1:10" ht="8.1" customHeight="1" x14ac:dyDescent="0.25">
      <c r="A17" s="13"/>
      <c r="B17" s="14"/>
      <c r="C17" s="14"/>
      <c r="D17" s="15"/>
      <c r="E17" s="149"/>
      <c r="F17" s="149"/>
      <c r="G17" s="149"/>
      <c r="H17" s="149"/>
      <c r="I17" s="149"/>
      <c r="J17" s="148"/>
    </row>
    <row r="18" spans="1:10" ht="15" customHeight="1" x14ac:dyDescent="0.25">
      <c r="A18" s="13"/>
      <c r="B18" s="14" t="s">
        <v>4</v>
      </c>
      <c r="C18" s="17"/>
      <c r="D18" s="18">
        <v>2022</v>
      </c>
      <c r="E18" s="58">
        <f t="shared" ref="E18:E20" si="0">SUM(E22,E26,E30,E34,E38,E42,E46,E50,E54,E58,E62,E66,E70,E74)</f>
        <v>15057</v>
      </c>
      <c r="F18" s="59"/>
      <c r="G18" s="58">
        <f>SUM(G22,G26,G30,G34,G38,G42,G46,G50,G54,G58,G62,G66,G70,G74)</f>
        <v>6052</v>
      </c>
      <c r="H18" s="58">
        <f>SUM(H22,H26,H30,H34,H38,H42,H46,H50,H54,H58,H62,H66,H70,H74)</f>
        <v>5799</v>
      </c>
      <c r="I18" s="58">
        <f t="shared" ref="I18" si="1">SUM(I22,I26,I30,I34,I38,I42,I46,I50,I54,I58,I62,I66,I70,I74)</f>
        <v>253</v>
      </c>
      <c r="J18" s="148"/>
    </row>
    <row r="19" spans="1:10" ht="15" customHeight="1" x14ac:dyDescent="0.25">
      <c r="B19" s="19"/>
      <c r="C19" s="19"/>
      <c r="D19" s="18">
        <v>2023</v>
      </c>
      <c r="E19" s="58">
        <f t="shared" si="0"/>
        <v>15099</v>
      </c>
      <c r="F19" s="59"/>
      <c r="G19" s="58">
        <f t="shared" ref="G19:I20" si="2">SUM(G23,G27,G31,G35,G39,G43,G47,G51,G55,G59,G63,G67,G71,G75)</f>
        <v>6182</v>
      </c>
      <c r="H19" s="58">
        <f t="shared" si="2"/>
        <v>5951</v>
      </c>
      <c r="I19" s="58">
        <f t="shared" si="2"/>
        <v>231</v>
      </c>
    </row>
    <row r="20" spans="1:10" ht="15" customHeight="1" x14ac:dyDescent="0.25">
      <c r="B20" s="19"/>
      <c r="C20" s="19"/>
      <c r="D20" s="18">
        <v>2024</v>
      </c>
      <c r="E20" s="58">
        <f t="shared" si="0"/>
        <v>14898</v>
      </c>
      <c r="F20" s="59"/>
      <c r="G20" s="58">
        <f t="shared" si="2"/>
        <v>6345</v>
      </c>
      <c r="H20" s="58">
        <f t="shared" si="2"/>
        <v>6112</v>
      </c>
      <c r="I20" s="58">
        <f t="shared" si="2"/>
        <v>233</v>
      </c>
    </row>
    <row r="21" spans="1:10" ht="8.1" customHeight="1" x14ac:dyDescent="0.25">
      <c r="D21" s="18"/>
      <c r="E21" s="59"/>
      <c r="F21" s="59"/>
      <c r="G21" s="59"/>
      <c r="H21" s="59"/>
      <c r="I21" s="59"/>
    </row>
    <row r="22" spans="1:10" ht="15" customHeight="1" x14ac:dyDescent="0.25">
      <c r="B22" s="2" t="s">
        <v>5</v>
      </c>
      <c r="D22" s="3">
        <v>2022</v>
      </c>
      <c r="E22" s="21">
        <v>1287</v>
      </c>
      <c r="G22" s="21">
        <f>SUM(H22:I22)</f>
        <v>621</v>
      </c>
      <c r="H22" s="21">
        <v>592</v>
      </c>
      <c r="I22" s="21">
        <v>29</v>
      </c>
    </row>
    <row r="23" spans="1:10" ht="15" customHeight="1" x14ac:dyDescent="0.25">
      <c r="D23" s="3">
        <v>2023</v>
      </c>
      <c r="E23" s="21">
        <v>1227</v>
      </c>
      <c r="G23" s="21">
        <f t="shared" ref="G23:G24" si="3">SUM(H23:I23)</f>
        <v>728</v>
      </c>
      <c r="H23" s="21">
        <v>702</v>
      </c>
      <c r="I23" s="21">
        <v>26</v>
      </c>
    </row>
    <row r="24" spans="1:10" ht="15" customHeight="1" x14ac:dyDescent="0.25">
      <c r="D24" s="3">
        <v>2024</v>
      </c>
      <c r="E24" s="21">
        <v>2066</v>
      </c>
      <c r="G24" s="21">
        <f t="shared" si="3"/>
        <v>967</v>
      </c>
      <c r="H24" s="21">
        <v>929</v>
      </c>
      <c r="I24" s="21">
        <v>38</v>
      </c>
    </row>
    <row r="25" spans="1:10" ht="8.1" customHeight="1" x14ac:dyDescent="0.25">
      <c r="D25" s="24"/>
      <c r="E25" s="22"/>
      <c r="F25" s="170"/>
      <c r="G25" s="22"/>
      <c r="H25" s="170"/>
      <c r="I25" s="170"/>
    </row>
    <row r="26" spans="1:10" ht="15" customHeight="1" x14ac:dyDescent="0.25">
      <c r="B26" s="2" t="s">
        <v>6</v>
      </c>
      <c r="D26" s="3">
        <v>2022</v>
      </c>
      <c r="E26" s="21">
        <v>759</v>
      </c>
      <c r="G26" s="21">
        <f>SUM(H26:I26)</f>
        <v>548</v>
      </c>
      <c r="H26" s="21">
        <v>531</v>
      </c>
      <c r="I26" s="21">
        <v>17</v>
      </c>
    </row>
    <row r="27" spans="1:10" ht="15" customHeight="1" x14ac:dyDescent="0.25">
      <c r="D27" s="3">
        <v>2023</v>
      </c>
      <c r="E27" s="21">
        <v>701</v>
      </c>
      <c r="G27" s="21">
        <f t="shared" ref="G27:G28" si="4">SUM(H27:I27)</f>
        <v>506</v>
      </c>
      <c r="H27" s="21">
        <v>488</v>
      </c>
      <c r="I27" s="21">
        <v>18</v>
      </c>
    </row>
    <row r="28" spans="1:10" ht="15" customHeight="1" x14ac:dyDescent="0.25">
      <c r="D28" s="3">
        <v>2024</v>
      </c>
      <c r="E28" s="21">
        <v>1089</v>
      </c>
      <c r="G28" s="21">
        <f t="shared" si="4"/>
        <v>465</v>
      </c>
      <c r="H28" s="21">
        <v>448</v>
      </c>
      <c r="I28" s="21">
        <v>17</v>
      </c>
    </row>
    <row r="29" spans="1:10" ht="8.1" customHeight="1" x14ac:dyDescent="0.25">
      <c r="D29" s="24"/>
      <c r="E29" s="22"/>
      <c r="F29" s="170"/>
      <c r="G29" s="22"/>
      <c r="H29" s="170"/>
      <c r="I29" s="170"/>
    </row>
    <row r="30" spans="1:10" ht="15" customHeight="1" x14ac:dyDescent="0.25">
      <c r="B30" s="2" t="s">
        <v>7</v>
      </c>
      <c r="D30" s="3">
        <v>2022</v>
      </c>
      <c r="E30" s="21">
        <v>441</v>
      </c>
      <c r="G30" s="21">
        <f>SUM(H30:I30)</f>
        <v>246</v>
      </c>
      <c r="H30" s="21">
        <v>241</v>
      </c>
      <c r="I30" s="21">
        <v>5</v>
      </c>
    </row>
    <row r="31" spans="1:10" ht="15" customHeight="1" x14ac:dyDescent="0.25">
      <c r="D31" s="3">
        <v>2023</v>
      </c>
      <c r="E31" s="21">
        <v>309</v>
      </c>
      <c r="G31" s="21">
        <f t="shared" ref="G31:G32" si="5">SUM(H31:I31)</f>
        <v>401</v>
      </c>
      <c r="H31" s="21">
        <v>394</v>
      </c>
      <c r="I31" s="21">
        <v>7</v>
      </c>
    </row>
    <row r="32" spans="1:10" ht="15" customHeight="1" x14ac:dyDescent="0.25">
      <c r="D32" s="3">
        <v>2024</v>
      </c>
      <c r="E32" s="21">
        <v>437</v>
      </c>
      <c r="G32" s="21">
        <f t="shared" si="5"/>
        <v>188</v>
      </c>
      <c r="H32" s="21">
        <v>188</v>
      </c>
      <c r="I32" s="60" t="s">
        <v>19</v>
      </c>
    </row>
    <row r="33" spans="1:14" ht="8.1" customHeight="1" x14ac:dyDescent="0.25">
      <c r="D33" s="24"/>
      <c r="E33" s="22"/>
      <c r="F33" s="170"/>
      <c r="G33" s="22"/>
      <c r="H33" s="170"/>
      <c r="I33" s="170"/>
    </row>
    <row r="34" spans="1:14" ht="15" customHeight="1" x14ac:dyDescent="0.25">
      <c r="B34" s="2" t="s">
        <v>8</v>
      </c>
      <c r="D34" s="3">
        <v>2022</v>
      </c>
      <c r="E34" s="21">
        <v>885</v>
      </c>
      <c r="G34" s="21">
        <f>SUM(H34:I34)</f>
        <v>125</v>
      </c>
      <c r="H34" s="21">
        <v>119</v>
      </c>
      <c r="I34" s="21">
        <v>6</v>
      </c>
    </row>
    <row r="35" spans="1:14" ht="15" customHeight="1" x14ac:dyDescent="0.25">
      <c r="D35" s="3">
        <v>2023</v>
      </c>
      <c r="E35" s="21">
        <v>522</v>
      </c>
      <c r="G35" s="21">
        <f t="shared" ref="G35:G36" si="6">SUM(H35:I35)</f>
        <v>167</v>
      </c>
      <c r="H35" s="21">
        <v>156</v>
      </c>
      <c r="I35" s="21">
        <v>11</v>
      </c>
    </row>
    <row r="36" spans="1:14" s="2" customFormat="1" ht="15" customHeight="1" x14ac:dyDescent="0.25">
      <c r="A36" s="1"/>
      <c r="D36" s="3">
        <v>2024</v>
      </c>
      <c r="E36" s="21">
        <v>327</v>
      </c>
      <c r="F36" s="131"/>
      <c r="G36" s="21">
        <f t="shared" si="6"/>
        <v>161</v>
      </c>
      <c r="H36" s="21">
        <v>154</v>
      </c>
      <c r="I36" s="21">
        <v>7</v>
      </c>
      <c r="J36" s="20"/>
      <c r="K36" s="20"/>
      <c r="L36" s="150"/>
      <c r="M36" s="150"/>
      <c r="N36" s="150"/>
    </row>
    <row r="37" spans="1:14" ht="8.1" customHeight="1" x14ac:dyDescent="0.25">
      <c r="D37" s="24"/>
      <c r="E37" s="22"/>
      <c r="F37" s="170"/>
      <c r="G37" s="22"/>
      <c r="H37" s="170"/>
      <c r="I37" s="170"/>
    </row>
    <row r="38" spans="1:14" ht="15" customHeight="1" x14ac:dyDescent="0.25">
      <c r="A38" s="2"/>
      <c r="B38" s="2" t="s">
        <v>9</v>
      </c>
      <c r="D38" s="3">
        <v>2022</v>
      </c>
      <c r="E38" s="21">
        <v>853</v>
      </c>
      <c r="G38" s="21">
        <f>SUM(H38:I38)</f>
        <v>319</v>
      </c>
      <c r="H38" s="21">
        <v>308</v>
      </c>
      <c r="I38" s="21">
        <v>11</v>
      </c>
    </row>
    <row r="39" spans="1:14" ht="15" customHeight="1" x14ac:dyDescent="0.25">
      <c r="D39" s="3">
        <v>2023</v>
      </c>
      <c r="E39" s="21">
        <v>870</v>
      </c>
      <c r="G39" s="21">
        <f t="shared" ref="G39:G40" si="7">SUM(H39:I39)</f>
        <v>212</v>
      </c>
      <c r="H39" s="21">
        <v>197</v>
      </c>
      <c r="I39" s="21">
        <v>15</v>
      </c>
    </row>
    <row r="40" spans="1:14" ht="15" customHeight="1" x14ac:dyDescent="0.25">
      <c r="D40" s="3">
        <v>2024</v>
      </c>
      <c r="E40" s="21">
        <v>404</v>
      </c>
      <c r="G40" s="21">
        <f t="shared" si="7"/>
        <v>175</v>
      </c>
      <c r="H40" s="21">
        <v>166</v>
      </c>
      <c r="I40" s="21">
        <v>9</v>
      </c>
    </row>
    <row r="41" spans="1:14" ht="8.1" customHeight="1" x14ac:dyDescent="0.25">
      <c r="D41" s="24"/>
      <c r="E41" s="22"/>
      <c r="F41" s="170"/>
      <c r="G41" s="22"/>
      <c r="H41" s="170"/>
      <c r="I41" s="170"/>
    </row>
    <row r="42" spans="1:14" ht="15" customHeight="1" x14ac:dyDescent="0.25">
      <c r="B42" s="2" t="s">
        <v>10</v>
      </c>
      <c r="D42" s="3">
        <v>2022</v>
      </c>
      <c r="E42" s="21">
        <v>4278</v>
      </c>
      <c r="G42" s="21">
        <f>SUM(H42:I42)</f>
        <v>213</v>
      </c>
      <c r="H42" s="21">
        <v>207</v>
      </c>
      <c r="I42" s="21">
        <v>6</v>
      </c>
    </row>
    <row r="43" spans="1:14" ht="15" customHeight="1" x14ac:dyDescent="0.25">
      <c r="D43" s="3">
        <v>2023</v>
      </c>
      <c r="E43" s="21">
        <v>845</v>
      </c>
      <c r="G43" s="21">
        <f t="shared" ref="G43:G44" si="8">SUM(H43:I43)</f>
        <v>281</v>
      </c>
      <c r="H43" s="21">
        <v>270</v>
      </c>
      <c r="I43" s="21">
        <v>11</v>
      </c>
    </row>
    <row r="44" spans="1:14" ht="15" customHeight="1" x14ac:dyDescent="0.25">
      <c r="D44" s="3">
        <v>2024</v>
      </c>
      <c r="E44" s="21">
        <v>478</v>
      </c>
      <c r="G44" s="21">
        <f t="shared" si="8"/>
        <v>200</v>
      </c>
      <c r="H44" s="21">
        <v>198</v>
      </c>
      <c r="I44" s="21">
        <v>2</v>
      </c>
    </row>
    <row r="45" spans="1:14" ht="8.1" customHeight="1" x14ac:dyDescent="0.25">
      <c r="D45" s="24"/>
      <c r="E45" s="22"/>
      <c r="F45" s="170"/>
      <c r="G45" s="22"/>
      <c r="H45" s="170"/>
      <c r="I45" s="170"/>
    </row>
    <row r="46" spans="1:14" ht="15" customHeight="1" x14ac:dyDescent="0.25">
      <c r="B46" s="2" t="s">
        <v>11</v>
      </c>
      <c r="D46" s="3">
        <v>2022</v>
      </c>
      <c r="E46" s="21">
        <v>286</v>
      </c>
      <c r="G46" s="21">
        <f>SUM(H46:I46)</f>
        <v>378</v>
      </c>
      <c r="H46" s="21">
        <v>359</v>
      </c>
      <c r="I46" s="21">
        <v>19</v>
      </c>
    </row>
    <row r="47" spans="1:14" ht="15" customHeight="1" x14ac:dyDescent="0.25">
      <c r="D47" s="3">
        <v>2023</v>
      </c>
      <c r="E47" s="21">
        <v>4282</v>
      </c>
      <c r="G47" s="21">
        <f t="shared" ref="G47:G48" si="9">SUM(H47:I47)</f>
        <v>460</v>
      </c>
      <c r="H47" s="21">
        <v>444</v>
      </c>
      <c r="I47" s="21">
        <v>16</v>
      </c>
    </row>
    <row r="48" spans="1:14" ht="15" customHeight="1" x14ac:dyDescent="0.25">
      <c r="D48" s="3">
        <v>2024</v>
      </c>
      <c r="E48" s="21">
        <v>1018</v>
      </c>
      <c r="G48" s="21">
        <f t="shared" si="9"/>
        <v>466</v>
      </c>
      <c r="H48" s="21">
        <v>461</v>
      </c>
      <c r="I48" s="21">
        <v>5</v>
      </c>
    </row>
    <row r="49" spans="2:14" ht="8.1" customHeight="1" x14ac:dyDescent="0.25">
      <c r="D49" s="24"/>
      <c r="E49" s="22"/>
      <c r="F49" s="170"/>
      <c r="G49" s="22"/>
      <c r="H49" s="170"/>
      <c r="I49" s="170"/>
    </row>
    <row r="50" spans="2:14" ht="15" customHeight="1" x14ac:dyDescent="0.25">
      <c r="B50" s="2" t="s">
        <v>12</v>
      </c>
      <c r="D50" s="3">
        <v>2022</v>
      </c>
      <c r="E50" s="21">
        <v>1852</v>
      </c>
      <c r="G50" s="21">
        <f>SUM(H50:I50)</f>
        <v>64</v>
      </c>
      <c r="H50" s="21">
        <v>58</v>
      </c>
      <c r="I50" s="21">
        <v>6</v>
      </c>
    </row>
    <row r="51" spans="2:14" ht="15" customHeight="1" x14ac:dyDescent="0.25">
      <c r="D51" s="3">
        <v>2023</v>
      </c>
      <c r="E51" s="21">
        <v>271</v>
      </c>
      <c r="G51" s="21">
        <f t="shared" ref="G51:G52" si="10">SUM(H51:I51)</f>
        <v>41</v>
      </c>
      <c r="H51" s="21">
        <v>41</v>
      </c>
      <c r="I51" s="60" t="s">
        <v>19</v>
      </c>
    </row>
    <row r="52" spans="2:14" ht="15" customHeight="1" x14ac:dyDescent="0.25">
      <c r="D52" s="3">
        <v>2024</v>
      </c>
      <c r="E52" s="21">
        <v>47</v>
      </c>
      <c r="G52" s="21">
        <f t="shared" si="10"/>
        <v>29</v>
      </c>
      <c r="H52" s="21">
        <v>29</v>
      </c>
      <c r="I52" s="60" t="s">
        <v>19</v>
      </c>
    </row>
    <row r="53" spans="2:14" ht="8.1" customHeight="1" x14ac:dyDescent="0.25">
      <c r="D53" s="24"/>
      <c r="E53" s="22"/>
      <c r="F53" s="170"/>
      <c r="G53" s="22"/>
      <c r="H53" s="170"/>
      <c r="I53" s="170"/>
    </row>
    <row r="54" spans="2:14" ht="15" customHeight="1" x14ac:dyDescent="0.25">
      <c r="B54" s="2" t="s">
        <v>13</v>
      </c>
      <c r="D54" s="3">
        <v>2022</v>
      </c>
      <c r="E54" s="21">
        <v>1137</v>
      </c>
      <c r="G54" s="21">
        <f>SUM(H54:I54)</f>
        <v>398</v>
      </c>
      <c r="H54" s="21">
        <v>376</v>
      </c>
      <c r="I54" s="21">
        <v>22</v>
      </c>
    </row>
    <row r="55" spans="2:14" ht="15" customHeight="1" x14ac:dyDescent="0.25">
      <c r="D55" s="3">
        <v>2023</v>
      </c>
      <c r="E55" s="21">
        <v>1886</v>
      </c>
      <c r="G55" s="21">
        <f t="shared" ref="G55:G56" si="11">SUM(H55:I55)</f>
        <v>292</v>
      </c>
      <c r="H55" s="21">
        <v>279</v>
      </c>
      <c r="I55" s="21">
        <v>13</v>
      </c>
    </row>
    <row r="56" spans="2:14" ht="15" customHeight="1" x14ac:dyDescent="0.25">
      <c r="D56" s="3">
        <v>2024</v>
      </c>
      <c r="E56" s="21">
        <v>1001</v>
      </c>
      <c r="G56" s="21">
        <f t="shared" si="11"/>
        <v>591</v>
      </c>
      <c r="H56" s="21">
        <v>559</v>
      </c>
      <c r="I56" s="21">
        <v>32</v>
      </c>
    </row>
    <row r="57" spans="2:14" ht="8.1" customHeight="1" x14ac:dyDescent="0.25">
      <c r="D57" s="24"/>
      <c r="E57" s="22"/>
      <c r="F57" s="170"/>
      <c r="G57" s="22"/>
      <c r="H57" s="170"/>
      <c r="I57" s="170"/>
    </row>
    <row r="58" spans="2:14" ht="15" customHeight="1" x14ac:dyDescent="0.25">
      <c r="B58" s="2" t="s">
        <v>14</v>
      </c>
      <c r="D58" s="3">
        <v>2022</v>
      </c>
      <c r="E58" s="21">
        <v>316</v>
      </c>
      <c r="G58" s="21">
        <f>SUM(H58:I58)</f>
        <v>281</v>
      </c>
      <c r="H58" s="21">
        <v>268</v>
      </c>
      <c r="I58" s="21">
        <v>13</v>
      </c>
      <c r="L58" s="22"/>
      <c r="M58" s="158"/>
      <c r="N58" s="159"/>
    </row>
    <row r="59" spans="2:14" ht="15" customHeight="1" x14ac:dyDescent="0.25">
      <c r="D59" s="3">
        <v>2023</v>
      </c>
      <c r="E59" s="21">
        <v>1199</v>
      </c>
      <c r="G59" s="21">
        <f t="shared" ref="G59:G60" si="12">SUM(H59:I59)</f>
        <v>314</v>
      </c>
      <c r="H59" s="21">
        <v>307</v>
      </c>
      <c r="I59" s="21">
        <v>7</v>
      </c>
      <c r="L59" s="22"/>
      <c r="M59" s="158"/>
      <c r="N59" s="158"/>
    </row>
    <row r="60" spans="2:14" ht="15" customHeight="1" x14ac:dyDescent="0.25">
      <c r="D60" s="3">
        <v>2024</v>
      </c>
      <c r="E60" s="21">
        <v>687</v>
      </c>
      <c r="G60" s="21">
        <f t="shared" si="12"/>
        <v>445</v>
      </c>
      <c r="H60" s="21">
        <v>437</v>
      </c>
      <c r="I60" s="21">
        <v>8</v>
      </c>
    </row>
    <row r="61" spans="2:14" ht="8.1" customHeight="1" x14ac:dyDescent="0.25">
      <c r="D61" s="24"/>
      <c r="E61" s="22"/>
      <c r="F61" s="170"/>
      <c r="G61" s="22"/>
      <c r="H61" s="170"/>
      <c r="I61" s="170"/>
    </row>
    <row r="62" spans="2:14" ht="15" customHeight="1" x14ac:dyDescent="0.25">
      <c r="B62" s="2" t="s">
        <v>15</v>
      </c>
      <c r="D62" s="3">
        <v>2022</v>
      </c>
      <c r="E62" s="21">
        <v>1768</v>
      </c>
      <c r="G62" s="21">
        <f>SUM(H62:I62)</f>
        <v>735</v>
      </c>
      <c r="H62" s="21">
        <v>709</v>
      </c>
      <c r="I62" s="21">
        <v>26</v>
      </c>
    </row>
    <row r="63" spans="2:14" ht="15" customHeight="1" x14ac:dyDescent="0.25">
      <c r="D63" s="3">
        <v>2023</v>
      </c>
      <c r="E63" s="21">
        <v>1834</v>
      </c>
      <c r="G63" s="21">
        <f t="shared" ref="G63:G64" si="13">SUM(H63:I63)</f>
        <v>700</v>
      </c>
      <c r="H63" s="21">
        <v>679</v>
      </c>
      <c r="I63" s="21">
        <v>21</v>
      </c>
    </row>
    <row r="64" spans="2:14" ht="15" customHeight="1" x14ac:dyDescent="0.25">
      <c r="D64" s="3">
        <v>2024</v>
      </c>
      <c r="E64" s="21">
        <v>1293</v>
      </c>
      <c r="G64" s="21">
        <f t="shared" si="13"/>
        <v>598</v>
      </c>
      <c r="H64" s="21">
        <v>567</v>
      </c>
      <c r="I64" s="21">
        <v>31</v>
      </c>
    </row>
    <row r="65" spans="1:14" ht="8.1" customHeight="1" x14ac:dyDescent="0.25">
      <c r="D65" s="24"/>
      <c r="E65" s="22"/>
      <c r="F65" s="170"/>
      <c r="G65" s="22"/>
      <c r="H65" s="170"/>
      <c r="I65" s="170"/>
    </row>
    <row r="66" spans="1:14" ht="15" customHeight="1" x14ac:dyDescent="0.25">
      <c r="B66" s="2" t="s">
        <v>16</v>
      </c>
      <c r="D66" s="3">
        <v>2022</v>
      </c>
      <c r="E66" s="21">
        <v>649</v>
      </c>
      <c r="G66" s="21">
        <f>SUM(H66:I66)</f>
        <v>1388</v>
      </c>
      <c r="H66" s="21">
        <v>1322</v>
      </c>
      <c r="I66" s="21">
        <v>66</v>
      </c>
    </row>
    <row r="67" spans="1:14" ht="15" customHeight="1" x14ac:dyDescent="0.25">
      <c r="D67" s="3">
        <v>2023</v>
      </c>
      <c r="E67" s="21">
        <v>603</v>
      </c>
      <c r="G67" s="21">
        <f t="shared" ref="G67:G68" si="14">SUM(H67:I67)</f>
        <v>1247</v>
      </c>
      <c r="H67" s="21">
        <v>1203</v>
      </c>
      <c r="I67" s="21">
        <v>44</v>
      </c>
    </row>
    <row r="68" spans="1:14" ht="15" customHeight="1" x14ac:dyDescent="0.25">
      <c r="D68" s="3">
        <v>2024</v>
      </c>
      <c r="E68" s="21">
        <v>3955</v>
      </c>
      <c r="G68" s="21">
        <f t="shared" si="14"/>
        <v>1304</v>
      </c>
      <c r="H68" s="21">
        <v>1255</v>
      </c>
      <c r="I68" s="21">
        <v>49</v>
      </c>
    </row>
    <row r="69" spans="1:14" ht="8.1" customHeight="1" x14ac:dyDescent="0.25">
      <c r="D69" s="24"/>
      <c r="E69" s="22"/>
      <c r="F69" s="170"/>
      <c r="G69" s="22"/>
      <c r="H69" s="170"/>
      <c r="I69" s="170"/>
    </row>
    <row r="70" spans="1:14" ht="15" customHeight="1" x14ac:dyDescent="0.25">
      <c r="B70" s="2" t="s">
        <v>17</v>
      </c>
      <c r="D70" s="3">
        <v>2022</v>
      </c>
      <c r="E70" s="21">
        <v>72</v>
      </c>
      <c r="G70" s="21">
        <f>SUM(H70:I70)</f>
        <v>103</v>
      </c>
      <c r="H70" s="21">
        <v>102</v>
      </c>
      <c r="I70" s="21">
        <v>1</v>
      </c>
    </row>
    <row r="71" spans="1:14" ht="15" customHeight="1" x14ac:dyDescent="0.25">
      <c r="D71" s="3">
        <v>2023</v>
      </c>
      <c r="E71" s="21">
        <v>68</v>
      </c>
      <c r="G71" s="21">
        <f t="shared" ref="G71:G72" si="15">SUM(H71:I71)</f>
        <v>135</v>
      </c>
      <c r="H71" s="21">
        <v>132</v>
      </c>
      <c r="I71" s="21">
        <v>3</v>
      </c>
    </row>
    <row r="72" spans="1:14" ht="15" customHeight="1" x14ac:dyDescent="0.25">
      <c r="D72" s="3">
        <v>2024</v>
      </c>
      <c r="E72" s="21">
        <v>221</v>
      </c>
      <c r="G72" s="21">
        <f t="shared" si="15"/>
        <v>99</v>
      </c>
      <c r="H72" s="21">
        <v>90</v>
      </c>
      <c r="I72" s="21">
        <v>9</v>
      </c>
    </row>
    <row r="73" spans="1:14" ht="8.1" customHeight="1" x14ac:dyDescent="0.25">
      <c r="D73" s="24"/>
      <c r="E73" s="22"/>
      <c r="F73" s="170"/>
      <c r="G73" s="22"/>
      <c r="H73" s="170"/>
      <c r="I73" s="170"/>
    </row>
    <row r="74" spans="1:14" ht="15" customHeight="1" x14ac:dyDescent="0.25">
      <c r="B74" s="2" t="s">
        <v>146</v>
      </c>
      <c r="D74" s="3">
        <v>2022</v>
      </c>
      <c r="E74" s="21">
        <v>474</v>
      </c>
      <c r="G74" s="21">
        <f>SUM(H74:I74)</f>
        <v>633</v>
      </c>
      <c r="H74" s="21">
        <v>607</v>
      </c>
      <c r="I74" s="21">
        <v>26</v>
      </c>
    </row>
    <row r="75" spans="1:14" ht="15" customHeight="1" x14ac:dyDescent="0.25">
      <c r="D75" s="3">
        <v>2023</v>
      </c>
      <c r="E75" s="21">
        <v>482</v>
      </c>
      <c r="G75" s="21">
        <f t="shared" ref="G75:G76" si="16">SUM(H75:I75)</f>
        <v>698</v>
      </c>
      <c r="H75" s="21">
        <v>659</v>
      </c>
      <c r="I75" s="21">
        <v>39</v>
      </c>
    </row>
    <row r="76" spans="1:14" ht="15" customHeight="1" x14ac:dyDescent="0.25">
      <c r="A76" s="13"/>
      <c r="B76" s="26"/>
      <c r="C76" s="26"/>
      <c r="D76" s="3">
        <v>2024</v>
      </c>
      <c r="E76" s="21">
        <v>1875</v>
      </c>
      <c r="G76" s="21">
        <f t="shared" si="16"/>
        <v>657</v>
      </c>
      <c r="H76" s="21">
        <v>631</v>
      </c>
      <c r="I76" s="21">
        <v>26</v>
      </c>
      <c r="J76" s="148"/>
    </row>
    <row r="77" spans="1:14" ht="8.1" customHeight="1" thickBot="1" x14ac:dyDescent="0.3">
      <c r="A77" s="27"/>
      <c r="B77" s="28"/>
      <c r="C77" s="28"/>
      <c r="D77" s="29"/>
      <c r="E77" s="79"/>
      <c r="F77" s="79"/>
      <c r="G77" s="79"/>
      <c r="H77" s="79"/>
      <c r="I77" s="79"/>
      <c r="J77" s="151"/>
    </row>
    <row r="78" spans="1:14" s="34" customFormat="1" x14ac:dyDescent="0.25">
      <c r="A78" s="30"/>
      <c r="B78" s="31"/>
      <c r="C78" s="31"/>
      <c r="D78" s="32"/>
      <c r="E78" s="152"/>
      <c r="F78" s="152"/>
      <c r="G78" s="152"/>
      <c r="H78" s="152"/>
      <c r="I78" s="152"/>
      <c r="J78" s="153" t="s">
        <v>28</v>
      </c>
      <c r="K78" s="154"/>
      <c r="L78" s="154"/>
      <c r="M78" s="154"/>
      <c r="N78" s="154"/>
    </row>
    <row r="79" spans="1:14" s="30" customFormat="1" x14ac:dyDescent="0.25">
      <c r="A79" s="31" t="s">
        <v>147</v>
      </c>
      <c r="B79" s="31"/>
      <c r="C79" s="31"/>
      <c r="D79" s="32"/>
      <c r="E79" s="152"/>
      <c r="F79" s="152"/>
      <c r="G79" s="152"/>
      <c r="H79" s="152"/>
      <c r="I79" s="152"/>
      <c r="J79" s="155" t="s">
        <v>29</v>
      </c>
      <c r="K79" s="156"/>
      <c r="L79" s="156"/>
      <c r="M79" s="156"/>
      <c r="N79" s="156"/>
    </row>
    <row r="80" spans="1:14" x14ac:dyDescent="0.25">
      <c r="A80" s="31" t="s">
        <v>148</v>
      </c>
    </row>
    <row r="81" spans="1:1" x14ac:dyDescent="0.25">
      <c r="A81" s="31" t="s">
        <v>149</v>
      </c>
    </row>
  </sheetData>
  <mergeCells count="3">
    <mergeCell ref="G12:I12"/>
    <mergeCell ref="G13:I13"/>
    <mergeCell ref="C9:J9"/>
  </mergeCells>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AA740-A70E-460F-B6E1-6C14B31F0B97}">
  <sheetPr codeName="Sheet2"/>
  <dimension ref="A1:N58"/>
  <sheetViews>
    <sheetView showGridLines="0" view="pageBreakPreview" zoomScaleNormal="90" zoomScaleSheetLayoutView="100" workbookViewId="0">
      <selection activeCell="C8" sqref="C8"/>
    </sheetView>
  </sheetViews>
  <sheetFormatPr defaultColWidth="9.140625" defaultRowHeight="13.5" x14ac:dyDescent="0.25"/>
  <cols>
    <col min="1" max="1" width="1.7109375" style="1" customWidth="1"/>
    <col min="2" max="2" width="13.28515625" style="2" customWidth="1"/>
    <col min="3" max="3" width="12.85546875" style="2" customWidth="1"/>
    <col min="4" max="4" width="17.28515625" style="3" customWidth="1"/>
    <col min="5" max="7" width="19.28515625" style="131" customWidth="1"/>
    <col min="8" max="8" width="2.140625" style="20" customWidth="1"/>
    <col min="9" max="14" width="9.140625" style="20"/>
    <col min="15" max="16384" width="9.140625" style="1"/>
  </cols>
  <sheetData>
    <row r="1" spans="1:14" ht="12" customHeight="1" x14ac:dyDescent="0.25">
      <c r="H1" s="132"/>
    </row>
    <row r="2" spans="1:14" ht="12" customHeight="1" x14ac:dyDescent="0.25">
      <c r="H2" s="132"/>
      <c r="I2" s="133"/>
      <c r="J2" s="133"/>
      <c r="K2" s="133"/>
    </row>
    <row r="3" spans="1:14" ht="12" customHeight="1" x14ac:dyDescent="0.25"/>
    <row r="4" spans="1:14" ht="12" customHeight="1" x14ac:dyDescent="0.25"/>
    <row r="5" spans="1:14" ht="12" customHeight="1" x14ac:dyDescent="0.25">
      <c r="D5" s="1"/>
      <c r="E5" s="20"/>
      <c r="F5" s="20"/>
      <c r="G5" s="20"/>
    </row>
    <row r="6" spans="1:14" ht="12" customHeight="1" x14ac:dyDescent="0.25">
      <c r="D6" s="1"/>
      <c r="E6" s="20"/>
      <c r="F6" s="20"/>
      <c r="G6" s="20"/>
    </row>
    <row r="7" spans="1:14" ht="12" customHeight="1" x14ac:dyDescent="0.25">
      <c r="D7" s="1"/>
      <c r="E7" s="20"/>
      <c r="F7" s="20"/>
      <c r="G7" s="20"/>
    </row>
    <row r="8" spans="1:14" s="74" customFormat="1" ht="15" customHeight="1" x14ac:dyDescent="0.25">
      <c r="B8" s="75" t="s">
        <v>190</v>
      </c>
      <c r="C8" s="76" t="s">
        <v>298</v>
      </c>
      <c r="D8" s="77"/>
      <c r="E8" s="175"/>
      <c r="F8" s="175"/>
      <c r="G8" s="175"/>
      <c r="H8" s="176"/>
      <c r="I8" s="177"/>
      <c r="J8" s="177"/>
      <c r="K8" s="177"/>
      <c r="L8" s="177"/>
      <c r="M8" s="177"/>
      <c r="N8" s="177"/>
    </row>
    <row r="9" spans="1:14" s="11" customFormat="1" ht="16.5" customHeight="1" x14ac:dyDescent="0.25">
      <c r="B9" s="12" t="s">
        <v>191</v>
      </c>
      <c r="C9" s="56" t="s">
        <v>172</v>
      </c>
      <c r="D9" s="39"/>
      <c r="E9" s="137"/>
      <c r="F9" s="137"/>
      <c r="G9" s="137"/>
      <c r="H9" s="138"/>
      <c r="I9" s="138"/>
      <c r="J9" s="138"/>
      <c r="K9" s="138"/>
      <c r="L9" s="138"/>
      <c r="M9" s="138"/>
      <c r="N9" s="138"/>
    </row>
    <row r="10" spans="1:14" ht="8.1" customHeight="1" x14ac:dyDescent="0.25"/>
    <row r="11" spans="1:14" ht="19.5" customHeight="1" thickBot="1" x14ac:dyDescent="0.3">
      <c r="E11" s="3"/>
      <c r="F11" s="3"/>
      <c r="G11" s="3"/>
      <c r="H11" s="6" t="s">
        <v>297</v>
      </c>
      <c r="I11" s="1"/>
      <c r="J11" s="1"/>
      <c r="K11" s="1"/>
      <c r="L11" s="1"/>
      <c r="M11" s="1"/>
      <c r="N11" s="1"/>
    </row>
    <row r="12" spans="1:14" ht="4.5" customHeight="1" thickTop="1" x14ac:dyDescent="0.25">
      <c r="A12" s="40"/>
      <c r="B12" s="41"/>
      <c r="C12" s="41"/>
      <c r="D12" s="42"/>
      <c r="E12" s="139"/>
      <c r="F12" s="139"/>
      <c r="G12" s="139"/>
      <c r="H12" s="140"/>
    </row>
    <row r="13" spans="1:14" ht="15" customHeight="1" x14ac:dyDescent="0.2">
      <c r="A13" s="43"/>
      <c r="B13" s="63" t="s">
        <v>32</v>
      </c>
      <c r="C13" s="45"/>
      <c r="D13" s="55" t="s">
        <v>1</v>
      </c>
      <c r="E13" s="144" t="s">
        <v>20</v>
      </c>
      <c r="F13" s="144" t="s">
        <v>21</v>
      </c>
      <c r="G13" s="144" t="s">
        <v>22</v>
      </c>
      <c r="H13" s="142"/>
    </row>
    <row r="14" spans="1:14" ht="15" customHeight="1" x14ac:dyDescent="0.25">
      <c r="A14" s="43"/>
      <c r="B14" s="64" t="s">
        <v>33</v>
      </c>
      <c r="C14" s="45"/>
      <c r="D14" s="49" t="s">
        <v>3</v>
      </c>
      <c r="E14" s="145" t="s">
        <v>23</v>
      </c>
      <c r="F14" s="145" t="s">
        <v>24</v>
      </c>
      <c r="G14" s="145" t="s">
        <v>25</v>
      </c>
      <c r="H14" s="142"/>
    </row>
    <row r="15" spans="1:14" s="13" customFormat="1" ht="8.1" customHeight="1" x14ac:dyDescent="0.25">
      <c r="A15" s="51"/>
      <c r="B15" s="52"/>
      <c r="C15" s="51"/>
      <c r="D15" s="53"/>
      <c r="E15" s="146"/>
      <c r="F15" s="146"/>
      <c r="G15" s="146"/>
      <c r="H15" s="147"/>
      <c r="I15" s="148"/>
      <c r="J15" s="148"/>
      <c r="K15" s="148"/>
      <c r="L15" s="148"/>
      <c r="M15" s="148"/>
      <c r="N15" s="148"/>
    </row>
    <row r="16" spans="1:14" ht="8.1" customHeight="1" x14ac:dyDescent="0.25">
      <c r="A16" s="13"/>
      <c r="B16" s="14"/>
      <c r="C16" s="14"/>
      <c r="D16" s="15"/>
      <c r="E16" s="149"/>
      <c r="F16" s="149"/>
      <c r="G16" s="149"/>
      <c r="H16" s="148"/>
    </row>
    <row r="17" spans="1:8" ht="15" customHeight="1" x14ac:dyDescent="0.25">
      <c r="A17" s="13"/>
      <c r="B17" s="14" t="s">
        <v>20</v>
      </c>
      <c r="C17" s="17"/>
      <c r="D17" s="18">
        <v>2022</v>
      </c>
      <c r="E17" s="58">
        <f t="shared" ref="E17:E19" si="0">SUM(F17:G17)</f>
        <v>6052</v>
      </c>
      <c r="F17" s="58">
        <f t="shared" ref="F17:G17" si="1">SUM(F21,F25,F29,F33,F37,F41,F45,F49,F53)</f>
        <v>5799</v>
      </c>
      <c r="G17" s="58">
        <f t="shared" si="1"/>
        <v>253</v>
      </c>
      <c r="H17" s="148"/>
    </row>
    <row r="18" spans="1:8" ht="15" customHeight="1" x14ac:dyDescent="0.25">
      <c r="B18" s="62" t="s">
        <v>23</v>
      </c>
      <c r="C18" s="19"/>
      <c r="D18" s="18">
        <v>2023</v>
      </c>
      <c r="E18" s="58">
        <f t="shared" si="0"/>
        <v>6180</v>
      </c>
      <c r="F18" s="58">
        <f t="shared" ref="F18:G18" si="2">SUM(F22,F26,F30,F34,F38,F42,F46,F50,F54)</f>
        <v>5951</v>
      </c>
      <c r="G18" s="58">
        <f t="shared" si="2"/>
        <v>229</v>
      </c>
    </row>
    <row r="19" spans="1:8" ht="15" customHeight="1" x14ac:dyDescent="0.25">
      <c r="B19" s="19"/>
      <c r="C19" s="19"/>
      <c r="D19" s="18">
        <v>2024</v>
      </c>
      <c r="E19" s="58">
        <f t="shared" si="0"/>
        <v>6330</v>
      </c>
      <c r="F19" s="58">
        <f t="shared" ref="F19:G19" si="3">SUM(F23,F27,F31,F35,F39,F43,F47,F51,F55)</f>
        <v>6112</v>
      </c>
      <c r="G19" s="58">
        <f t="shared" si="3"/>
        <v>218</v>
      </c>
    </row>
    <row r="20" spans="1:8" ht="8.1" customHeight="1" x14ac:dyDescent="0.25">
      <c r="D20" s="18"/>
      <c r="E20" s="59"/>
      <c r="F20" s="59"/>
      <c r="G20" s="59"/>
    </row>
    <row r="21" spans="1:8" ht="15" customHeight="1" x14ac:dyDescent="0.25">
      <c r="B21" s="19" t="s">
        <v>35</v>
      </c>
      <c r="D21" s="3">
        <v>2022</v>
      </c>
      <c r="E21" s="21">
        <f t="shared" ref="E21:E23" si="4">SUM(F21:G21)</f>
        <v>24</v>
      </c>
      <c r="F21" s="21">
        <v>23</v>
      </c>
      <c r="G21" s="21">
        <v>1</v>
      </c>
    </row>
    <row r="22" spans="1:8" ht="15" customHeight="1" x14ac:dyDescent="0.25">
      <c r="B22" s="62" t="s">
        <v>34</v>
      </c>
      <c r="D22" s="3">
        <v>2023</v>
      </c>
      <c r="E22" s="21">
        <f t="shared" si="4"/>
        <v>36</v>
      </c>
      <c r="F22" s="21">
        <v>35</v>
      </c>
      <c r="G22" s="21">
        <v>1</v>
      </c>
    </row>
    <row r="23" spans="1:8" ht="15" customHeight="1" x14ac:dyDescent="0.25">
      <c r="D23" s="3">
        <v>2024</v>
      </c>
      <c r="E23" s="21">
        <f t="shared" si="4"/>
        <v>29</v>
      </c>
      <c r="F23" s="21">
        <v>27</v>
      </c>
      <c r="G23" s="21">
        <v>2</v>
      </c>
    </row>
    <row r="24" spans="1:8" ht="8.1" customHeight="1" x14ac:dyDescent="0.25">
      <c r="D24" s="24"/>
      <c r="E24" s="170"/>
      <c r="F24" s="170"/>
      <c r="G24" s="170"/>
    </row>
    <row r="25" spans="1:8" ht="15" customHeight="1" x14ac:dyDescent="0.25">
      <c r="B25" s="19" t="s">
        <v>36</v>
      </c>
      <c r="D25" s="3">
        <v>2022</v>
      </c>
      <c r="E25" s="21">
        <f t="shared" ref="E25:E27" si="5">SUM(F25:G25)</f>
        <v>120</v>
      </c>
      <c r="F25" s="21">
        <v>111</v>
      </c>
      <c r="G25" s="21">
        <v>9</v>
      </c>
    </row>
    <row r="26" spans="1:8" ht="15" customHeight="1" x14ac:dyDescent="0.25">
      <c r="B26" s="62" t="s">
        <v>37</v>
      </c>
      <c r="D26" s="3">
        <v>2023</v>
      </c>
      <c r="E26" s="21">
        <f t="shared" si="5"/>
        <v>184</v>
      </c>
      <c r="F26" s="21">
        <v>181</v>
      </c>
      <c r="G26" s="21">
        <v>3</v>
      </c>
    </row>
    <row r="27" spans="1:8" ht="15" customHeight="1" x14ac:dyDescent="0.25">
      <c r="D27" s="3">
        <v>2024</v>
      </c>
      <c r="E27" s="21">
        <f t="shared" si="5"/>
        <v>186</v>
      </c>
      <c r="F27" s="21">
        <v>182</v>
      </c>
      <c r="G27" s="21">
        <v>4</v>
      </c>
    </row>
    <row r="28" spans="1:8" ht="8.1" customHeight="1" x14ac:dyDescent="0.25">
      <c r="D28" s="24"/>
      <c r="E28" s="170"/>
      <c r="F28" s="170"/>
      <c r="G28" s="170"/>
    </row>
    <row r="29" spans="1:8" ht="15" customHeight="1" x14ac:dyDescent="0.25">
      <c r="B29" s="19" t="s">
        <v>38</v>
      </c>
      <c r="D29" s="3">
        <v>2022</v>
      </c>
      <c r="E29" s="21">
        <f t="shared" ref="E29:E31" si="6">SUM(F29:G29)</f>
        <v>369</v>
      </c>
      <c r="F29" s="21">
        <v>348</v>
      </c>
      <c r="G29" s="21">
        <v>21</v>
      </c>
    </row>
    <row r="30" spans="1:8" ht="15" customHeight="1" x14ac:dyDescent="0.25">
      <c r="B30" s="62" t="s">
        <v>39</v>
      </c>
      <c r="D30" s="3">
        <v>2023</v>
      </c>
      <c r="E30" s="21">
        <f t="shared" si="6"/>
        <v>370</v>
      </c>
      <c r="F30" s="21">
        <v>348</v>
      </c>
      <c r="G30" s="21">
        <v>22</v>
      </c>
    </row>
    <row r="31" spans="1:8" ht="15" customHeight="1" x14ac:dyDescent="0.25">
      <c r="D31" s="3">
        <v>2024</v>
      </c>
      <c r="E31" s="21">
        <f t="shared" si="6"/>
        <v>386</v>
      </c>
      <c r="F31" s="21">
        <v>386</v>
      </c>
      <c r="G31" s="60" t="s">
        <v>19</v>
      </c>
    </row>
    <row r="32" spans="1:8" ht="8.1" customHeight="1" x14ac:dyDescent="0.25">
      <c r="D32" s="24"/>
      <c r="E32" s="170"/>
      <c r="F32" s="170"/>
      <c r="G32" s="170"/>
    </row>
    <row r="33" spans="1:14" ht="15" customHeight="1" x14ac:dyDescent="0.25">
      <c r="B33" s="19" t="s">
        <v>40</v>
      </c>
      <c r="D33" s="3">
        <v>2022</v>
      </c>
      <c r="E33" s="21">
        <f t="shared" ref="E33:E35" si="7">SUM(F33:G33)</f>
        <v>2699</v>
      </c>
      <c r="F33" s="21">
        <v>2591</v>
      </c>
      <c r="G33" s="21">
        <v>108</v>
      </c>
    </row>
    <row r="34" spans="1:14" ht="15" customHeight="1" x14ac:dyDescent="0.25">
      <c r="B34" s="62" t="s">
        <v>41</v>
      </c>
      <c r="D34" s="3">
        <v>2023</v>
      </c>
      <c r="E34" s="21">
        <f t="shared" si="7"/>
        <v>2377</v>
      </c>
      <c r="F34" s="21">
        <v>2279</v>
      </c>
      <c r="G34" s="21">
        <v>98</v>
      </c>
    </row>
    <row r="35" spans="1:14" s="2" customFormat="1" ht="15" customHeight="1" x14ac:dyDescent="0.25">
      <c r="A35" s="1"/>
      <c r="D35" s="3">
        <v>2024</v>
      </c>
      <c r="E35" s="21">
        <f t="shared" si="7"/>
        <v>2341</v>
      </c>
      <c r="F35" s="21">
        <v>2243</v>
      </c>
      <c r="G35" s="21">
        <v>98</v>
      </c>
      <c r="H35" s="20"/>
      <c r="I35" s="20"/>
      <c r="J35" s="150"/>
      <c r="K35" s="150"/>
      <c r="L35" s="150"/>
      <c r="M35" s="150"/>
      <c r="N35" s="150"/>
    </row>
    <row r="36" spans="1:14" ht="8.1" customHeight="1" x14ac:dyDescent="0.25">
      <c r="D36" s="24"/>
      <c r="E36" s="170"/>
      <c r="F36" s="170"/>
      <c r="G36" s="170"/>
    </row>
    <row r="37" spans="1:14" ht="15" customHeight="1" x14ac:dyDescent="0.25">
      <c r="A37" s="2"/>
      <c r="B37" s="19" t="s">
        <v>42</v>
      </c>
      <c r="D37" s="3">
        <v>2022</v>
      </c>
      <c r="E37" s="21">
        <f t="shared" ref="E37:E39" si="8">SUM(F37:G37)</f>
        <v>1856</v>
      </c>
      <c r="F37" s="21">
        <v>1775</v>
      </c>
      <c r="G37" s="21">
        <v>81</v>
      </c>
    </row>
    <row r="38" spans="1:14" ht="15" customHeight="1" x14ac:dyDescent="0.25">
      <c r="B38" s="62" t="s">
        <v>43</v>
      </c>
      <c r="D38" s="3">
        <v>2023</v>
      </c>
      <c r="E38" s="21">
        <f t="shared" si="8"/>
        <v>2131</v>
      </c>
      <c r="F38" s="21">
        <v>2050</v>
      </c>
      <c r="G38" s="21">
        <v>81</v>
      </c>
    </row>
    <row r="39" spans="1:14" ht="15" customHeight="1" x14ac:dyDescent="0.25">
      <c r="D39" s="3">
        <v>2024</v>
      </c>
      <c r="E39" s="21">
        <f t="shared" si="8"/>
        <v>2198</v>
      </c>
      <c r="F39" s="21">
        <v>2122</v>
      </c>
      <c r="G39" s="21">
        <v>76</v>
      </c>
    </row>
    <row r="40" spans="1:14" ht="8.1" customHeight="1" x14ac:dyDescent="0.25">
      <c r="D40" s="24"/>
      <c r="E40" s="170"/>
      <c r="F40" s="170"/>
      <c r="G40" s="170"/>
    </row>
    <row r="41" spans="1:14" ht="15" customHeight="1" x14ac:dyDescent="0.25">
      <c r="B41" s="19" t="s">
        <v>44</v>
      </c>
      <c r="D41" s="3">
        <v>2022</v>
      </c>
      <c r="E41" s="21">
        <f t="shared" ref="E41:E43" si="9">SUM(F41:G41)</f>
        <v>719</v>
      </c>
      <c r="F41" s="21">
        <v>701</v>
      </c>
      <c r="G41" s="21">
        <v>18</v>
      </c>
    </row>
    <row r="42" spans="1:14" ht="15" customHeight="1" x14ac:dyDescent="0.25">
      <c r="B42" s="62" t="s">
        <v>45</v>
      </c>
      <c r="D42" s="3">
        <v>2023</v>
      </c>
      <c r="E42" s="21">
        <f t="shared" si="9"/>
        <v>829</v>
      </c>
      <c r="F42" s="21">
        <v>812</v>
      </c>
      <c r="G42" s="21">
        <v>17</v>
      </c>
    </row>
    <row r="43" spans="1:14" ht="15" customHeight="1" x14ac:dyDescent="0.25">
      <c r="D43" s="3">
        <v>2024</v>
      </c>
      <c r="E43" s="21">
        <f t="shared" si="9"/>
        <v>871</v>
      </c>
      <c r="F43" s="21">
        <v>839</v>
      </c>
      <c r="G43" s="21">
        <v>32</v>
      </c>
    </row>
    <row r="44" spans="1:14" ht="8.1" customHeight="1" x14ac:dyDescent="0.25">
      <c r="D44" s="24"/>
      <c r="E44" s="170"/>
      <c r="F44" s="170"/>
      <c r="G44" s="170"/>
    </row>
    <row r="45" spans="1:14" ht="15" customHeight="1" x14ac:dyDescent="0.25">
      <c r="B45" s="19" t="s">
        <v>46</v>
      </c>
      <c r="D45" s="3">
        <v>2022</v>
      </c>
      <c r="E45" s="21">
        <f t="shared" ref="E45:E47" si="10">SUM(F45:G45)</f>
        <v>185</v>
      </c>
      <c r="F45" s="21">
        <v>174</v>
      </c>
      <c r="G45" s="21">
        <v>11</v>
      </c>
    </row>
    <row r="46" spans="1:14" ht="15" customHeight="1" x14ac:dyDescent="0.25">
      <c r="B46" s="62" t="s">
        <v>47</v>
      </c>
      <c r="D46" s="3">
        <v>2023</v>
      </c>
      <c r="E46" s="21">
        <f t="shared" si="10"/>
        <v>147</v>
      </c>
      <c r="F46" s="21">
        <v>140</v>
      </c>
      <c r="G46" s="21">
        <v>7</v>
      </c>
    </row>
    <row r="47" spans="1:14" ht="15" customHeight="1" x14ac:dyDescent="0.25">
      <c r="D47" s="3">
        <v>2024</v>
      </c>
      <c r="E47" s="21">
        <f t="shared" si="10"/>
        <v>173</v>
      </c>
      <c r="F47" s="21">
        <v>169</v>
      </c>
      <c r="G47" s="21">
        <v>4</v>
      </c>
    </row>
    <row r="48" spans="1:14" ht="8.1" customHeight="1" x14ac:dyDescent="0.25">
      <c r="D48" s="24"/>
      <c r="E48" s="170"/>
      <c r="F48" s="170"/>
      <c r="G48" s="170"/>
    </row>
    <row r="49" spans="1:14" ht="15" customHeight="1" x14ac:dyDescent="0.25">
      <c r="B49" s="19" t="s">
        <v>150</v>
      </c>
      <c r="D49" s="3">
        <v>2022</v>
      </c>
      <c r="E49" s="21">
        <f t="shared" ref="E49:E51" si="11">SUM(F49:G49)</f>
        <v>43</v>
      </c>
      <c r="F49" s="21">
        <v>42</v>
      </c>
      <c r="G49" s="21">
        <v>1</v>
      </c>
    </row>
    <row r="50" spans="1:14" ht="15" customHeight="1" x14ac:dyDescent="0.25">
      <c r="B50" s="62" t="s">
        <v>250</v>
      </c>
      <c r="D50" s="3">
        <v>2023</v>
      </c>
      <c r="E50" s="21">
        <f t="shared" si="11"/>
        <v>43</v>
      </c>
      <c r="F50" s="21">
        <v>43</v>
      </c>
      <c r="G50" s="60" t="s">
        <v>19</v>
      </c>
    </row>
    <row r="51" spans="1:14" ht="15" customHeight="1" x14ac:dyDescent="0.25">
      <c r="D51" s="3">
        <v>2024</v>
      </c>
      <c r="E51" s="21">
        <f t="shared" si="11"/>
        <v>36</v>
      </c>
      <c r="F51" s="21">
        <v>36</v>
      </c>
      <c r="G51" s="60" t="s">
        <v>19</v>
      </c>
    </row>
    <row r="52" spans="1:14" ht="8.1" customHeight="1" x14ac:dyDescent="0.25">
      <c r="D52" s="24"/>
      <c r="E52" s="170"/>
      <c r="F52" s="170"/>
      <c r="G52" s="170"/>
    </row>
    <row r="53" spans="1:14" ht="15" customHeight="1" x14ac:dyDescent="0.25">
      <c r="B53" s="19" t="s">
        <v>48</v>
      </c>
      <c r="D53" s="3">
        <v>2022</v>
      </c>
      <c r="E53" s="21">
        <f t="shared" ref="E53:E55" si="12">SUM(F53:G53)</f>
        <v>37</v>
      </c>
      <c r="F53" s="21">
        <v>34</v>
      </c>
      <c r="G53" s="21">
        <v>3</v>
      </c>
    </row>
    <row r="54" spans="1:14" ht="15" customHeight="1" x14ac:dyDescent="0.25">
      <c r="B54" s="62" t="s">
        <v>49</v>
      </c>
      <c r="D54" s="3">
        <v>2023</v>
      </c>
      <c r="E54" s="21">
        <f t="shared" si="12"/>
        <v>63</v>
      </c>
      <c r="F54" s="21">
        <v>63</v>
      </c>
      <c r="G54" s="60" t="s">
        <v>19</v>
      </c>
    </row>
    <row r="55" spans="1:14" ht="15" customHeight="1" x14ac:dyDescent="0.25">
      <c r="D55" s="3">
        <v>2024</v>
      </c>
      <c r="E55" s="21">
        <f t="shared" si="12"/>
        <v>110</v>
      </c>
      <c r="F55" s="21">
        <v>108</v>
      </c>
      <c r="G55" s="21">
        <v>2</v>
      </c>
    </row>
    <row r="56" spans="1:14" ht="8.1" customHeight="1" thickBot="1" x14ac:dyDescent="0.3">
      <c r="A56" s="27"/>
      <c r="B56" s="28"/>
      <c r="C56" s="28"/>
      <c r="D56" s="29"/>
      <c r="E56" s="79"/>
      <c r="F56" s="79"/>
      <c r="G56" s="79"/>
      <c r="H56" s="151"/>
    </row>
    <row r="57" spans="1:14" s="34" customFormat="1" x14ac:dyDescent="0.25">
      <c r="A57" s="30"/>
      <c r="B57" s="31"/>
      <c r="C57" s="31"/>
      <c r="D57" s="32"/>
      <c r="E57" s="152"/>
      <c r="F57" s="152"/>
      <c r="G57" s="152"/>
      <c r="H57" s="153" t="s">
        <v>28</v>
      </c>
      <c r="I57" s="154"/>
      <c r="J57" s="154"/>
      <c r="K57" s="154"/>
      <c r="L57" s="154"/>
      <c r="M57" s="154"/>
      <c r="N57" s="154"/>
    </row>
    <row r="58" spans="1:14" s="30" customFormat="1" x14ac:dyDescent="0.25">
      <c r="A58" s="35"/>
      <c r="B58" s="31"/>
      <c r="C58" s="31"/>
      <c r="D58" s="32"/>
      <c r="E58" s="152"/>
      <c r="F58" s="152"/>
      <c r="G58" s="152"/>
      <c r="H58" s="155" t="s">
        <v>29</v>
      </c>
      <c r="I58" s="156"/>
      <c r="J58" s="156"/>
      <c r="K58" s="156"/>
      <c r="L58" s="156"/>
      <c r="M58" s="156"/>
      <c r="N58" s="156"/>
    </row>
  </sheetData>
  <printOptions horizontalCentered="1"/>
  <pageMargins left="0.39370078740157483" right="0.39370078740157483" top="0.59055118110236227" bottom="0.39370078740157483" header="0.31496062992125984" footer="0.31496062992125984"/>
  <pageSetup paperSize="9" scale="75" fitToWidth="0" orientation="portrait" r:id="rId1"/>
  <headerFooter>
    <oddHeader xml:space="preserve">&amp;R&amp;"-,Bold"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45</vt:i4>
      </vt:variant>
    </vt:vector>
  </HeadingPairs>
  <TitlesOfParts>
    <vt:vector size="91" baseType="lpstr">
      <vt:lpstr>5.1</vt:lpstr>
      <vt:lpstr>5.2</vt:lpstr>
      <vt:lpstr>5.2(2)</vt:lpstr>
      <vt:lpstr>5.2a</vt:lpstr>
      <vt:lpstr>5.2b</vt:lpstr>
      <vt:lpstr>5.3</vt:lpstr>
      <vt:lpstr>5.3(2)</vt:lpstr>
      <vt:lpstr>5.4</vt:lpstr>
      <vt:lpstr>5.4a</vt:lpstr>
      <vt:lpstr>5.4b</vt:lpstr>
      <vt:lpstr>5.5</vt:lpstr>
      <vt:lpstr>5.5(2)</vt:lpstr>
      <vt:lpstr>5.5(3)</vt:lpstr>
      <vt:lpstr>5.5a</vt:lpstr>
      <vt:lpstr>5.5a (2)</vt:lpstr>
      <vt:lpstr>5.5b</vt:lpstr>
      <vt:lpstr>5.5b (2)</vt:lpstr>
      <vt:lpstr>5.6</vt:lpstr>
      <vt:lpstr>5.6a</vt:lpstr>
      <vt:lpstr>5.6b</vt:lpstr>
      <vt:lpstr>5.7</vt:lpstr>
      <vt:lpstr>5.7a</vt:lpstr>
      <vt:lpstr>5.7b</vt:lpstr>
      <vt:lpstr>5.8</vt:lpstr>
      <vt:lpstr>5.8a</vt:lpstr>
      <vt:lpstr>5.8.b</vt:lpstr>
      <vt:lpstr>5.9</vt:lpstr>
      <vt:lpstr>5.9a</vt:lpstr>
      <vt:lpstr>5.9b</vt:lpstr>
      <vt:lpstr>5.10</vt:lpstr>
      <vt:lpstr>5.10a</vt:lpstr>
      <vt:lpstr>5.10b</vt:lpstr>
      <vt:lpstr>5.11</vt:lpstr>
      <vt:lpstr>5.11a</vt:lpstr>
      <vt:lpstr>5.11b</vt:lpstr>
      <vt:lpstr>5.12</vt:lpstr>
      <vt:lpstr>5.12a</vt:lpstr>
      <vt:lpstr>5.12b</vt:lpstr>
      <vt:lpstr>5.13</vt:lpstr>
      <vt:lpstr>5.14</vt:lpstr>
      <vt:lpstr>5.14 (2)</vt:lpstr>
      <vt:lpstr>5.14 (3)</vt:lpstr>
      <vt:lpstr>5.14a</vt:lpstr>
      <vt:lpstr>5.14a (2)</vt:lpstr>
      <vt:lpstr>5.14b</vt:lpstr>
      <vt:lpstr>5.14b (2)</vt:lpstr>
      <vt:lpstr>'5.1'!Print_Area</vt:lpstr>
      <vt:lpstr>'5.10'!Print_Area</vt:lpstr>
      <vt:lpstr>'5.10a'!Print_Area</vt:lpstr>
      <vt:lpstr>'5.10b'!Print_Area</vt:lpstr>
      <vt:lpstr>'5.11'!Print_Area</vt:lpstr>
      <vt:lpstr>'5.11a'!Print_Area</vt:lpstr>
      <vt:lpstr>'5.11b'!Print_Area</vt:lpstr>
      <vt:lpstr>'5.12'!Print_Area</vt:lpstr>
      <vt:lpstr>'5.12a'!Print_Area</vt:lpstr>
      <vt:lpstr>'5.12b'!Print_Area</vt:lpstr>
      <vt:lpstr>'5.14'!Print_Area</vt:lpstr>
      <vt:lpstr>'5.14 (2)'!Print_Area</vt:lpstr>
      <vt:lpstr>'5.14 (3)'!Print_Area</vt:lpstr>
      <vt:lpstr>'5.14a'!Print_Area</vt:lpstr>
      <vt:lpstr>'5.14a (2)'!Print_Area</vt:lpstr>
      <vt:lpstr>'5.14b'!Print_Area</vt:lpstr>
      <vt:lpstr>'5.14b (2)'!Print_Area</vt:lpstr>
      <vt:lpstr>'5.2'!Print_Area</vt:lpstr>
      <vt:lpstr>'5.2(2)'!Print_Area</vt:lpstr>
      <vt:lpstr>'5.2a'!Print_Area</vt:lpstr>
      <vt:lpstr>'5.2b'!Print_Area</vt:lpstr>
      <vt:lpstr>'5.3'!Print_Area</vt:lpstr>
      <vt:lpstr>'5.3(2)'!Print_Area</vt:lpstr>
      <vt:lpstr>'5.4'!Print_Area</vt:lpstr>
      <vt:lpstr>'5.4a'!Print_Area</vt:lpstr>
      <vt:lpstr>'5.4b'!Print_Area</vt:lpstr>
      <vt:lpstr>'5.5'!Print_Area</vt:lpstr>
      <vt:lpstr>'5.5(2)'!Print_Area</vt:lpstr>
      <vt:lpstr>'5.5(3)'!Print_Area</vt:lpstr>
      <vt:lpstr>'5.5a'!Print_Area</vt:lpstr>
      <vt:lpstr>'5.5a (2)'!Print_Area</vt:lpstr>
      <vt:lpstr>'5.5b'!Print_Area</vt:lpstr>
      <vt:lpstr>'5.5b (2)'!Print_Area</vt:lpstr>
      <vt:lpstr>'5.6'!Print_Area</vt:lpstr>
      <vt:lpstr>'5.6a'!Print_Area</vt:lpstr>
      <vt:lpstr>'5.6b'!Print_Area</vt:lpstr>
      <vt:lpstr>'5.7'!Print_Area</vt:lpstr>
      <vt:lpstr>'5.7a'!Print_Area</vt:lpstr>
      <vt:lpstr>'5.7b'!Print_Area</vt:lpstr>
      <vt:lpstr>'5.8'!Print_Area</vt:lpstr>
      <vt:lpstr>'5.8.b'!Print_Area</vt:lpstr>
      <vt:lpstr>'5.8a'!Print_Area</vt:lpstr>
      <vt:lpstr>'5.9'!Print_Area</vt:lpstr>
      <vt:lpstr>'5.9a'!Print_Area</vt:lpstr>
      <vt:lpstr>'5.9b'!Print_Area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Diyana Abdul Aziz</dc:creator>
  <cp:lastModifiedBy>Nur Diyana Abdul Aziz</cp:lastModifiedBy>
  <cp:lastPrinted>2025-10-06T03:47:14Z</cp:lastPrinted>
  <dcterms:created xsi:type="dcterms:W3CDTF">2025-09-03T07:47:21Z</dcterms:created>
  <dcterms:modified xsi:type="dcterms:W3CDTF">2025-10-15T02:42:34Z</dcterms:modified>
</cp:coreProperties>
</file>