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enerbitan PPPMAS 2021 (TR2020)-PSPT 20 Jun 2022\Jadual Survei Perbelanjaan Perlindungan Alam Sekitar 2021\"/>
    </mc:Choice>
  </mc:AlternateContent>
  <bookViews>
    <workbookView xWindow="-105" yWindow="-105" windowWidth="22155" windowHeight="12075" tabRatio="902"/>
  </bookViews>
  <sheets>
    <sheet name="Jad1" sheetId="76" r:id="rId1"/>
    <sheet name="Jad1.1" sheetId="79" r:id="rId2"/>
    <sheet name="Jad1.2" sheetId="80" r:id="rId3"/>
    <sheet name="Jad2" sheetId="81" r:id="rId4"/>
    <sheet name="Jad2.1" sheetId="82" r:id="rId5"/>
    <sheet name="Jad2.2" sheetId="83" r:id="rId6"/>
    <sheet name="Jad3" sheetId="84" r:id="rId7"/>
    <sheet name="Jad3.1" sheetId="85" r:id="rId8"/>
    <sheet name="Jad3.2" sheetId="86" r:id="rId9"/>
    <sheet name="Jad4" sheetId="87" r:id="rId10"/>
    <sheet name="Jad5" sheetId="88" r:id="rId11"/>
    <sheet name="Jad5.1" sheetId="89" r:id="rId12"/>
    <sheet name="Jad5.2" sheetId="90" r:id="rId13"/>
    <sheet name="Jad6" sheetId="91" r:id="rId14"/>
    <sheet name="Jad6.1" sheetId="92" r:id="rId15"/>
    <sheet name="Jad6.2" sheetId="93" r:id="rId16"/>
    <sheet name="Jad7" sheetId="94" r:id="rId17"/>
    <sheet name="Jad7.1" sheetId="95" r:id="rId18"/>
    <sheet name="Jad7.2" sheetId="96" r:id="rId19"/>
    <sheet name="Jad 7.3" sheetId="97" r:id="rId20"/>
    <sheet name="Jad8" sheetId="98" r:id="rId21"/>
    <sheet name="Jad9" sheetId="99" r:id="rId22"/>
  </sheets>
  <externalReferences>
    <externalReference r:id="rId23"/>
  </externalReferences>
  <definedNames>
    <definedName name="a" localSheetId="19">#REF!</definedName>
    <definedName name="a" localSheetId="0">#REF!</definedName>
    <definedName name="a" localSheetId="1">#REF!</definedName>
    <definedName name="a" localSheetId="2">#REF!</definedName>
    <definedName name="a" localSheetId="3">#REF!</definedName>
    <definedName name="a" localSheetId="4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 localSheetId="10">#REF!</definedName>
    <definedName name="a" localSheetId="11">#REF!</definedName>
    <definedName name="a" localSheetId="12">#REF!</definedName>
    <definedName name="a" localSheetId="13">#REF!</definedName>
    <definedName name="a" localSheetId="14">#REF!</definedName>
    <definedName name="a" localSheetId="15">#REF!</definedName>
    <definedName name="a" localSheetId="16">#REF!</definedName>
    <definedName name="a" localSheetId="17">#REF!</definedName>
    <definedName name="a" localSheetId="18">#REF!</definedName>
    <definedName name="a" localSheetId="20">#REF!</definedName>
    <definedName name="a" localSheetId="21">#REF!</definedName>
    <definedName name="a">#REF!</definedName>
    <definedName name="aa" localSheetId="4">#REF!</definedName>
    <definedName name="aa" localSheetId="5">#REF!</definedName>
    <definedName name="aa" localSheetId="8">#REF!</definedName>
    <definedName name="aa">#REF!</definedName>
    <definedName name="aku" localSheetId="0">#REF!</definedName>
    <definedName name="aku" localSheetId="1">#REF!</definedName>
    <definedName name="aku" localSheetId="2">#REF!</definedName>
    <definedName name="aku" localSheetId="4">#REF!</definedName>
    <definedName name="aku" localSheetId="5">#REF!</definedName>
    <definedName name="aku" localSheetId="7">#REF!</definedName>
    <definedName name="aku" localSheetId="8">#REF!</definedName>
    <definedName name="aku" localSheetId="11">#REF!</definedName>
    <definedName name="aku" localSheetId="12">#REF!</definedName>
    <definedName name="aku" localSheetId="20">#REF!</definedName>
    <definedName name="aku" localSheetId="21">#REF!</definedName>
    <definedName name="aku">#REF!</definedName>
    <definedName name="anu" localSheetId="0">#REF!</definedName>
    <definedName name="anu" localSheetId="1">#REF!</definedName>
    <definedName name="anu" localSheetId="2">#REF!</definedName>
    <definedName name="anu" localSheetId="4">#REF!</definedName>
    <definedName name="anu" localSheetId="5">#REF!</definedName>
    <definedName name="anu" localSheetId="7">#REF!</definedName>
    <definedName name="anu" localSheetId="8">#REF!</definedName>
    <definedName name="anu" localSheetId="11">#REF!</definedName>
    <definedName name="anu" localSheetId="12">#REF!</definedName>
    <definedName name="anu" localSheetId="20">#REF!</definedName>
    <definedName name="anu" localSheetId="21">#REF!</definedName>
    <definedName name="anu">#REF!</definedName>
    <definedName name="b" localSheetId="19">#REF!</definedName>
    <definedName name="b" localSheetId="0">#REF!</definedName>
    <definedName name="b" localSheetId="1">#REF!</definedName>
    <definedName name="b" localSheetId="2">#REF!</definedName>
    <definedName name="b" localSheetId="3">#REF!</definedName>
    <definedName name="b" localSheetId="4">#REF!</definedName>
    <definedName name="b" localSheetId="5">#REF!</definedName>
    <definedName name="b" localSheetId="6">#REF!</definedName>
    <definedName name="b" localSheetId="7">#REF!</definedName>
    <definedName name="b" localSheetId="8">#REF!</definedName>
    <definedName name="b" localSheetId="9">#REF!</definedName>
    <definedName name="b" localSheetId="10">#REF!</definedName>
    <definedName name="b" localSheetId="11">#REF!</definedName>
    <definedName name="b" localSheetId="12">#REF!</definedName>
    <definedName name="b" localSheetId="13">#REF!</definedName>
    <definedName name="b" localSheetId="14">#REF!</definedName>
    <definedName name="b" localSheetId="15">#REF!</definedName>
    <definedName name="b" localSheetId="16">#REF!</definedName>
    <definedName name="b" localSheetId="17">#REF!</definedName>
    <definedName name="b" localSheetId="18">#REF!</definedName>
    <definedName name="b" localSheetId="20">#REF!</definedName>
    <definedName name="b" localSheetId="21">#REF!</definedName>
    <definedName name="b">#REF!</definedName>
    <definedName name="bapak" localSheetId="0">#REF!</definedName>
    <definedName name="bapak" localSheetId="1">#REF!</definedName>
    <definedName name="bapak" localSheetId="2">#REF!</definedName>
    <definedName name="bapak" localSheetId="4">#REF!</definedName>
    <definedName name="bapak" localSheetId="5">#REF!</definedName>
    <definedName name="bapak" localSheetId="7">#REF!</definedName>
    <definedName name="bapak" localSheetId="8">#REF!</definedName>
    <definedName name="bapak" localSheetId="11">#REF!</definedName>
    <definedName name="bapak" localSheetId="12">#REF!</definedName>
    <definedName name="bapak" localSheetId="20">#REF!</definedName>
    <definedName name="bapak" localSheetId="21">#REF!</definedName>
    <definedName name="bapak">#REF!</definedName>
    <definedName name="d" localSheetId="19">#REF!</definedName>
    <definedName name="d" localSheetId="0">#REF!</definedName>
    <definedName name="d" localSheetId="1">#REF!</definedName>
    <definedName name="d" localSheetId="2">#REF!</definedName>
    <definedName name="d" localSheetId="3">#REF!</definedName>
    <definedName name="d" localSheetId="4">#REF!</definedName>
    <definedName name="d" localSheetId="5">#REF!</definedName>
    <definedName name="d" localSheetId="6">#REF!</definedName>
    <definedName name="d" localSheetId="7">#REF!</definedName>
    <definedName name="d" localSheetId="8">#REF!</definedName>
    <definedName name="d" localSheetId="11">#REF!</definedName>
    <definedName name="d" localSheetId="12">#REF!</definedName>
    <definedName name="d" localSheetId="16">#REF!</definedName>
    <definedName name="d" localSheetId="18">#REF!</definedName>
    <definedName name="d" localSheetId="20">#REF!</definedName>
    <definedName name="d" localSheetId="21">#REF!</definedName>
    <definedName name="d">#REF!</definedName>
    <definedName name="hkyio" localSheetId="4">#REF!</definedName>
    <definedName name="hkyio" localSheetId="5">#REF!</definedName>
    <definedName name="hkyio">#REF!</definedName>
    <definedName name="NEW" localSheetId="19">#REF!</definedName>
    <definedName name="NEW" localSheetId="0">#REF!</definedName>
    <definedName name="NEW" localSheetId="1">#REF!</definedName>
    <definedName name="NEW" localSheetId="2">#REF!</definedName>
    <definedName name="NEW" localSheetId="3">#REF!</definedName>
    <definedName name="NEW" localSheetId="4">#REF!</definedName>
    <definedName name="NEW" localSheetId="5">#REF!</definedName>
    <definedName name="NEW" localSheetId="6">#REF!</definedName>
    <definedName name="NEW" localSheetId="7">#REF!</definedName>
    <definedName name="NEW" localSheetId="8">#REF!</definedName>
    <definedName name="NEW" localSheetId="9">#REF!</definedName>
    <definedName name="NEW" localSheetId="11">#REF!</definedName>
    <definedName name="NEW" localSheetId="12">#REF!</definedName>
    <definedName name="NEW" localSheetId="16">#REF!</definedName>
    <definedName name="NEW" localSheetId="18">#REF!</definedName>
    <definedName name="NEW" localSheetId="20">#REF!</definedName>
    <definedName name="NEW" localSheetId="21">#REF!</definedName>
    <definedName name="NEW">#REF!</definedName>
    <definedName name="_xlnm.Print_Area" localSheetId="19">'Jad 7.3'!$A$1:$N$48</definedName>
    <definedName name="_xlnm.Print_Area" localSheetId="0">'Jad1'!$A$1:$T$51</definedName>
    <definedName name="_xlnm.Print_Area" localSheetId="1">Jad1.1!$A$1:$T$46</definedName>
    <definedName name="_xlnm.Print_Area" localSheetId="2">Jad1.2!$A$1:$T$46</definedName>
    <definedName name="_xlnm.Print_Area" localSheetId="3">'Jad2'!$A$1:$Q$40</definedName>
    <definedName name="_xlnm.Print_Area" localSheetId="4">Jad2.1!$A$1:$Q$41</definedName>
    <definedName name="_xlnm.Print_Area" localSheetId="5">Jad2.2!$A$1:$Q$40</definedName>
    <definedName name="_xlnm.Print_Area" localSheetId="6">'Jad3'!$A$1:$R$53</definedName>
    <definedName name="_xlnm.Print_Area" localSheetId="7">Jad3.1!$A$1:$R$52</definedName>
    <definedName name="_xlnm.Print_Area" localSheetId="8">Jad3.2!$A$1:$R$52</definedName>
    <definedName name="_xlnm.Print_Area" localSheetId="9">'Jad4'!$A$1:$O$48</definedName>
    <definedName name="_xlnm.Print_Area" localSheetId="10">'Jad5'!$A$1:$Q$51</definedName>
    <definedName name="_xlnm.Print_Area" localSheetId="11">Jad5.1!$A$1:$Q$51</definedName>
    <definedName name="_xlnm.Print_Area" localSheetId="12">Jad5.2!$A$1:$Q$51</definedName>
    <definedName name="_xlnm.Print_Area" localSheetId="13">'Jad6'!$A$1:$P$49</definedName>
    <definedName name="_xlnm.Print_Area" localSheetId="14">Jad6.1!$A$1:$P$49</definedName>
    <definedName name="_xlnm.Print_Area" localSheetId="15">Jad6.2!$A$1:$P$48</definedName>
    <definedName name="_xlnm.Print_Area" localSheetId="16">'Jad7'!$A$1:$M$49</definedName>
    <definedName name="_xlnm.Print_Area" localSheetId="17">Jad7.1!$A$1:$M$50</definedName>
    <definedName name="_xlnm.Print_Area" localSheetId="18">Jad7.2!$A$1:$M$49</definedName>
    <definedName name="_xlnm.Print_Area" localSheetId="20">'Jad8'!$A$1:$N$49</definedName>
    <definedName name="_xlnm.Print_Area" localSheetId="21">'Jad9'!$A$1:$L$46</definedName>
    <definedName name="sdf" localSheetId="4">#REF!</definedName>
    <definedName name="sdf" localSheetId="5">#REF!</definedName>
    <definedName name="sdf" localSheetId="8">#REF!</definedName>
    <definedName name="sdf">#REF!</definedName>
    <definedName name="tblDataReview810" localSheetId="19">#REF!</definedName>
    <definedName name="tblDataReview810" localSheetId="0">#REF!</definedName>
    <definedName name="tblDataReview810" localSheetId="1">#REF!</definedName>
    <definedName name="tblDataReview810" localSheetId="2">#REF!</definedName>
    <definedName name="tblDataReview810" localSheetId="3">#REF!</definedName>
    <definedName name="tblDataReview810" localSheetId="4">#REF!</definedName>
    <definedName name="tblDataReview810" localSheetId="5">#REF!</definedName>
    <definedName name="tblDataReview810" localSheetId="6">#REF!</definedName>
    <definedName name="tblDataReview810" localSheetId="7">#REF!</definedName>
    <definedName name="tblDataReview810" localSheetId="8">#REF!</definedName>
    <definedName name="tblDataReview810" localSheetId="9">#REF!</definedName>
    <definedName name="tblDataReview810" localSheetId="10">#REF!</definedName>
    <definedName name="tblDataReview810" localSheetId="11">#REF!</definedName>
    <definedName name="tblDataReview810" localSheetId="12">#REF!</definedName>
    <definedName name="tblDataReview810" localSheetId="13">#REF!</definedName>
    <definedName name="tblDataReview810" localSheetId="14">#REF!</definedName>
    <definedName name="tblDataReview810" localSheetId="15">#REF!</definedName>
    <definedName name="tblDataReview810" localSheetId="16">#REF!</definedName>
    <definedName name="tblDataReview810" localSheetId="17">#REF!</definedName>
    <definedName name="tblDataReview810" localSheetId="18">#REF!</definedName>
    <definedName name="tblDataReview810" localSheetId="20">#REF!</definedName>
    <definedName name="tblDataReview810" localSheetId="21">#REF!</definedName>
    <definedName name="tblDataReview810">#REF!</definedName>
    <definedName name="wdjkhw" localSheetId="19">#REF!</definedName>
    <definedName name="wdjkhw" localSheetId="0">#REF!</definedName>
    <definedName name="wdjkhw" localSheetId="1">#REF!</definedName>
    <definedName name="wdjkhw" localSheetId="2">#REF!</definedName>
    <definedName name="wdjkhw" localSheetId="3">#REF!</definedName>
    <definedName name="wdjkhw" localSheetId="4">#REF!</definedName>
    <definedName name="wdjkhw" localSheetId="5">#REF!</definedName>
    <definedName name="wdjkhw" localSheetId="6">#REF!</definedName>
    <definedName name="wdjkhw" localSheetId="7">#REF!</definedName>
    <definedName name="wdjkhw" localSheetId="8">#REF!</definedName>
    <definedName name="wdjkhw" localSheetId="9">#REF!</definedName>
    <definedName name="wdjkhw" localSheetId="10">#REF!</definedName>
    <definedName name="wdjkhw" localSheetId="11">#REF!</definedName>
    <definedName name="wdjkhw" localSheetId="12">#REF!</definedName>
    <definedName name="wdjkhw" localSheetId="13">#REF!</definedName>
    <definedName name="wdjkhw" localSheetId="14">#REF!</definedName>
    <definedName name="wdjkhw" localSheetId="15">#REF!</definedName>
    <definedName name="wdjkhw" localSheetId="16">#REF!</definedName>
    <definedName name="wdjkhw" localSheetId="17">#REF!</definedName>
    <definedName name="wdjkhw" localSheetId="18">#REF!</definedName>
    <definedName name="wdjkhw" localSheetId="20">#REF!</definedName>
    <definedName name="wdjkhw" localSheetId="21">#REF!</definedName>
    <definedName name="wdjkhw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0" i="99" l="1"/>
  <c r="H40" i="99"/>
  <c r="F40" i="99" s="1"/>
  <c r="J37" i="99"/>
  <c r="K37" i="99" s="1"/>
  <c r="H37" i="99"/>
  <c r="I37" i="99" s="1"/>
  <c r="F37" i="99"/>
  <c r="J34" i="99"/>
  <c r="K34" i="99" s="1"/>
  <c r="H34" i="99"/>
  <c r="F34" i="99" s="1"/>
  <c r="J31" i="99"/>
  <c r="K31" i="99" s="1"/>
  <c r="H31" i="99"/>
  <c r="I31" i="99" s="1"/>
  <c r="F31" i="99"/>
  <c r="J28" i="99"/>
  <c r="K28" i="99" s="1"/>
  <c r="H28" i="99"/>
  <c r="F28" i="99" s="1"/>
  <c r="J25" i="99"/>
  <c r="K25" i="99" s="1"/>
  <c r="H25" i="99"/>
  <c r="I25" i="99" s="1"/>
  <c r="F25" i="99"/>
  <c r="J22" i="99"/>
  <c r="K22" i="99" s="1"/>
  <c r="H22" i="99"/>
  <c r="F22" i="99" s="1"/>
  <c r="J19" i="99"/>
  <c r="J16" i="99" s="1"/>
  <c r="H19" i="99"/>
  <c r="I19" i="99" s="1"/>
  <c r="F19" i="99"/>
  <c r="H16" i="99"/>
  <c r="J13" i="99" l="1"/>
  <c r="F16" i="99"/>
  <c r="K40" i="99"/>
  <c r="I16" i="99"/>
  <c r="K19" i="99"/>
  <c r="I22" i="99"/>
  <c r="I28" i="99"/>
  <c r="I34" i="99"/>
  <c r="I40" i="99"/>
  <c r="H13" i="99"/>
  <c r="G16" i="99" l="1"/>
  <c r="F13" i="99"/>
  <c r="K16" i="99"/>
  <c r="G13" i="99" l="1"/>
  <c r="G28" i="99"/>
  <c r="G25" i="99"/>
  <c r="G22" i="99"/>
  <c r="G34" i="99"/>
  <c r="G31" i="99"/>
  <c r="G37" i="99"/>
  <c r="G19" i="99"/>
  <c r="G40" i="99"/>
  <c r="I13" i="99"/>
  <c r="K13" i="99"/>
  <c r="F46" i="98" l="1"/>
  <c r="F43" i="98"/>
  <c r="F40" i="98"/>
  <c r="F35" i="98"/>
  <c r="L32" i="98"/>
  <c r="J32" i="98"/>
  <c r="I32" i="98"/>
  <c r="F32" i="98" s="1"/>
  <c r="F29" i="98"/>
  <c r="F26" i="98"/>
  <c r="F23" i="98"/>
  <c r="F20" i="98"/>
  <c r="L16" i="98"/>
  <c r="M46" i="98" s="1"/>
  <c r="I16" i="98"/>
  <c r="J46" i="98" s="1"/>
  <c r="F16" i="98" l="1"/>
  <c r="G26" i="98" s="1"/>
  <c r="M20" i="98"/>
  <c r="M26" i="98"/>
  <c r="M29" i="98"/>
  <c r="J16" i="98"/>
  <c r="J20" i="98"/>
  <c r="J23" i="98"/>
  <c r="J26" i="98"/>
  <c r="J29" i="98"/>
  <c r="M16" i="98"/>
  <c r="J35" i="98"/>
  <c r="J40" i="98"/>
  <c r="J43" i="98"/>
  <c r="M23" i="98"/>
  <c r="M32" i="98"/>
  <c r="M35" i="98"/>
  <c r="M40" i="98"/>
  <c r="M43" i="98"/>
  <c r="G23" i="98" l="1"/>
  <c r="G20" i="98"/>
  <c r="F17" i="98"/>
  <c r="G16" i="98"/>
  <c r="G46" i="98"/>
  <c r="G40" i="98"/>
  <c r="G43" i="98"/>
  <c r="G35" i="98"/>
  <c r="L17" i="98"/>
  <c r="G32" i="98"/>
  <c r="I17" i="98"/>
  <c r="G29" i="98"/>
  <c r="J45" i="97" l="1"/>
  <c r="F45" i="97"/>
  <c r="J42" i="97"/>
  <c r="F42" i="97"/>
  <c r="J37" i="97"/>
  <c r="F37" i="97"/>
  <c r="M34" i="97"/>
  <c r="J34" i="97"/>
  <c r="F34" i="97"/>
  <c r="L31" i="97"/>
  <c r="J31" i="97"/>
  <c r="I31" i="97"/>
  <c r="F31" i="97"/>
  <c r="J28" i="97"/>
  <c r="F28" i="97"/>
  <c r="J25" i="97"/>
  <c r="F25" i="97"/>
  <c r="J22" i="97"/>
  <c r="F22" i="97"/>
  <c r="J19" i="97"/>
  <c r="F19" i="97"/>
  <c r="F16" i="97"/>
  <c r="L15" i="97"/>
  <c r="M45" i="97" s="1"/>
  <c r="J15" i="97"/>
  <c r="I15" i="97"/>
  <c r="F15" i="97"/>
  <c r="G31" i="97" s="1"/>
  <c r="L46" i="96"/>
  <c r="F46" i="96"/>
  <c r="G46" i="96" s="1"/>
  <c r="L43" i="96"/>
  <c r="F43" i="96"/>
  <c r="G43" i="96" s="1"/>
  <c r="L38" i="96"/>
  <c r="F38" i="96"/>
  <c r="G38" i="96" s="1"/>
  <c r="L35" i="96"/>
  <c r="F35" i="96"/>
  <c r="G35" i="96" s="1"/>
  <c r="L32" i="96"/>
  <c r="K32" i="96"/>
  <c r="I32" i="96"/>
  <c r="F32" i="96"/>
  <c r="G32" i="96" s="1"/>
  <c r="L29" i="96"/>
  <c r="F29" i="96"/>
  <c r="L26" i="96"/>
  <c r="F26" i="96"/>
  <c r="L23" i="96"/>
  <c r="F23" i="96"/>
  <c r="L20" i="96"/>
  <c r="F20" i="96"/>
  <c r="L16" i="96"/>
  <c r="K16" i="96"/>
  <c r="F16" i="96"/>
  <c r="K17" i="96" s="1"/>
  <c r="J47" i="95"/>
  <c r="F47" i="95"/>
  <c r="J44" i="95"/>
  <c r="F44" i="95"/>
  <c r="J39" i="95"/>
  <c r="F39" i="95"/>
  <c r="J36" i="95"/>
  <c r="F36" i="95"/>
  <c r="K33" i="95"/>
  <c r="L44" i="95" s="1"/>
  <c r="J33" i="95"/>
  <c r="I33" i="95"/>
  <c r="F33" i="95"/>
  <c r="J30" i="95"/>
  <c r="F30" i="95"/>
  <c r="J27" i="95"/>
  <c r="F27" i="95"/>
  <c r="J24" i="95"/>
  <c r="F24" i="95"/>
  <c r="J21" i="95"/>
  <c r="F21" i="95"/>
  <c r="J17" i="95"/>
  <c r="I17" i="95"/>
  <c r="J46" i="94"/>
  <c r="F46" i="94"/>
  <c r="J43" i="94"/>
  <c r="F43" i="94"/>
  <c r="J38" i="94"/>
  <c r="F38" i="94"/>
  <c r="J35" i="94"/>
  <c r="F35" i="94"/>
  <c r="K32" i="94"/>
  <c r="J32" i="94"/>
  <c r="J16" i="94" s="1"/>
  <c r="I32" i="94"/>
  <c r="F32" i="94"/>
  <c r="J29" i="94"/>
  <c r="F29" i="94"/>
  <c r="J26" i="94"/>
  <c r="F26" i="94"/>
  <c r="J23" i="94"/>
  <c r="F23" i="94"/>
  <c r="J20" i="94"/>
  <c r="F20" i="94"/>
  <c r="K16" i="94"/>
  <c r="L46" i="94" s="1"/>
  <c r="I16" i="94"/>
  <c r="F16" i="94"/>
  <c r="G26" i="94" s="1"/>
  <c r="G30" i="95" l="1"/>
  <c r="G21" i="95"/>
  <c r="J32" i="96"/>
  <c r="K17" i="94"/>
  <c r="L23" i="94"/>
  <c r="L29" i="94"/>
  <c r="G35" i="94"/>
  <c r="G20" i="94"/>
  <c r="G23" i="94"/>
  <c r="G29" i="94"/>
  <c r="G32" i="94"/>
  <c r="L35" i="94"/>
  <c r="L43" i="94"/>
  <c r="G19" i="97"/>
  <c r="G25" i="97"/>
  <c r="G28" i="97"/>
  <c r="I17" i="94"/>
  <c r="F17" i="95"/>
  <c r="K17" i="95"/>
  <c r="G36" i="95"/>
  <c r="G44" i="95"/>
  <c r="I16" i="96"/>
  <c r="F17" i="96"/>
  <c r="G20" i="96"/>
  <c r="G23" i="96"/>
  <c r="G26" i="96"/>
  <c r="G29" i="96"/>
  <c r="I16" i="97"/>
  <c r="L20" i="94"/>
  <c r="G38" i="94"/>
  <c r="G43" i="94"/>
  <c r="G46" i="94"/>
  <c r="L16" i="97"/>
  <c r="M19" i="97"/>
  <c r="M22" i="97"/>
  <c r="M25" i="97"/>
  <c r="M28" i="97"/>
  <c r="G34" i="97"/>
  <c r="G37" i="97"/>
  <c r="G42" i="97"/>
  <c r="G45" i="97"/>
  <c r="G16" i="94"/>
  <c r="L33" i="95"/>
  <c r="L36" i="95"/>
  <c r="G15" i="97"/>
  <c r="M15" i="97"/>
  <c r="L26" i="94"/>
  <c r="F17" i="94"/>
  <c r="L32" i="94"/>
  <c r="L38" i="94"/>
  <c r="G22" i="97"/>
  <c r="M31" i="97"/>
  <c r="M37" i="97"/>
  <c r="M42" i="97"/>
  <c r="L47" i="95" l="1"/>
  <c r="L39" i="95"/>
  <c r="L30" i="95"/>
  <c r="L27" i="95"/>
  <c r="L24" i="95"/>
  <c r="L21" i="95"/>
  <c r="L17" i="95" s="1"/>
  <c r="K18" i="95"/>
  <c r="J46" i="96"/>
  <c r="J29" i="96"/>
  <c r="J26" i="96"/>
  <c r="J23" i="96"/>
  <c r="J20" i="96"/>
  <c r="I17" i="96"/>
  <c r="J16" i="96"/>
  <c r="J43" i="96"/>
  <c r="J38" i="96"/>
  <c r="J35" i="96"/>
  <c r="F18" i="95"/>
  <c r="G47" i="95"/>
  <c r="G39" i="95"/>
  <c r="I18" i="95"/>
  <c r="G33" i="95"/>
  <c r="G24" i="95"/>
  <c r="L16" i="94"/>
  <c r="G27" i="95"/>
  <c r="G17" i="95" s="1"/>
  <c r="E44" i="93" l="1"/>
  <c r="E41" i="93"/>
  <c r="E36" i="93"/>
  <c r="E33" i="93"/>
  <c r="O30" i="93"/>
  <c r="M30" i="93"/>
  <c r="K30" i="93"/>
  <c r="I30" i="93"/>
  <c r="E30" i="93"/>
  <c r="E27" i="93"/>
  <c r="E24" i="93"/>
  <c r="E21" i="93"/>
  <c r="E18" i="93"/>
  <c r="O14" i="93"/>
  <c r="M14" i="93"/>
  <c r="K14" i="93"/>
  <c r="I14" i="93"/>
  <c r="E44" i="92"/>
  <c r="E41" i="92"/>
  <c r="E36" i="92"/>
  <c r="E33" i="92"/>
  <c r="O30" i="92"/>
  <c r="M30" i="92"/>
  <c r="K30" i="92"/>
  <c r="I30" i="92"/>
  <c r="E30" i="92"/>
  <c r="E27" i="92"/>
  <c r="E24" i="92"/>
  <c r="E21" i="92"/>
  <c r="E18" i="92"/>
  <c r="O14" i="92"/>
  <c r="M14" i="92"/>
  <c r="K14" i="92"/>
  <c r="I14" i="92"/>
  <c r="E44" i="91"/>
  <c r="E41" i="91"/>
  <c r="E36" i="91"/>
  <c r="E33" i="91"/>
  <c r="O30" i="91"/>
  <c r="M30" i="91"/>
  <c r="K30" i="91"/>
  <c r="I30" i="91"/>
  <c r="E30" i="91"/>
  <c r="E27" i="91"/>
  <c r="E24" i="91"/>
  <c r="E21" i="91"/>
  <c r="E18" i="91"/>
  <c r="O14" i="91"/>
  <c r="O15" i="91" s="1"/>
  <c r="M14" i="91"/>
  <c r="M15" i="91" s="1"/>
  <c r="K14" i="91"/>
  <c r="I14" i="91"/>
  <c r="I15" i="91" s="1"/>
  <c r="E14" i="91"/>
  <c r="G36" i="91" s="1"/>
  <c r="F46" i="90"/>
  <c r="F43" i="90"/>
  <c r="F38" i="90"/>
  <c r="F35" i="90"/>
  <c r="P32" i="90"/>
  <c r="N32" i="90"/>
  <c r="L32" i="90"/>
  <c r="J32" i="90"/>
  <c r="F32" i="90"/>
  <c r="F29" i="90"/>
  <c r="F26" i="90"/>
  <c r="F23" i="90"/>
  <c r="F20" i="90"/>
  <c r="P16" i="90"/>
  <c r="N16" i="90"/>
  <c r="L16" i="90"/>
  <c r="J16" i="90"/>
  <c r="F46" i="89"/>
  <c r="F43" i="89"/>
  <c r="F38" i="89"/>
  <c r="F35" i="89"/>
  <c r="P32" i="89"/>
  <c r="N32" i="89"/>
  <c r="L32" i="89"/>
  <c r="J32" i="89"/>
  <c r="F32" i="89"/>
  <c r="F29" i="89"/>
  <c r="F26" i="89"/>
  <c r="F23" i="89"/>
  <c r="F20" i="89"/>
  <c r="P16" i="89"/>
  <c r="N16" i="89"/>
  <c r="L16" i="89"/>
  <c r="J16" i="89"/>
  <c r="F46" i="88"/>
  <c r="F43" i="88"/>
  <c r="F38" i="88"/>
  <c r="F35" i="88"/>
  <c r="P32" i="88"/>
  <c r="N32" i="88"/>
  <c r="L32" i="88"/>
  <c r="J32" i="88"/>
  <c r="F32" i="88"/>
  <c r="F29" i="88"/>
  <c r="F26" i="88"/>
  <c r="F23" i="88"/>
  <c r="F20" i="88"/>
  <c r="J17" i="88"/>
  <c r="P16" i="88"/>
  <c r="P17" i="88" s="1"/>
  <c r="N16" i="88"/>
  <c r="N17" i="88" s="1"/>
  <c r="L16" i="88"/>
  <c r="L17" i="88" s="1"/>
  <c r="J16" i="88"/>
  <c r="F16" i="88"/>
  <c r="H16" i="88" s="1"/>
  <c r="J17" i="89" l="1"/>
  <c r="P17" i="90"/>
  <c r="L17" i="89"/>
  <c r="H32" i="90"/>
  <c r="I15" i="93"/>
  <c r="N17" i="89"/>
  <c r="L17" i="90"/>
  <c r="K15" i="91"/>
  <c r="G24" i="91"/>
  <c r="H20" i="88"/>
  <c r="H38" i="88"/>
  <c r="H46" i="88"/>
  <c r="G14" i="91"/>
  <c r="E14" i="92"/>
  <c r="F16" i="89"/>
  <c r="E15" i="91"/>
  <c r="G21" i="91"/>
  <c r="G27" i="91"/>
  <c r="G33" i="91"/>
  <c r="G41" i="91"/>
  <c r="E14" i="93"/>
  <c r="F17" i="88"/>
  <c r="H23" i="88"/>
  <c r="H29" i="88"/>
  <c r="H35" i="88"/>
  <c r="H43" i="88"/>
  <c r="F16" i="90"/>
  <c r="G30" i="91"/>
  <c r="G44" i="91"/>
  <c r="H32" i="88"/>
  <c r="G18" i="91"/>
  <c r="H26" i="88"/>
  <c r="G14" i="92" l="1"/>
  <c r="G44" i="92"/>
  <c r="G36" i="92"/>
  <c r="G24" i="92"/>
  <c r="G18" i="92"/>
  <c r="I15" i="92"/>
  <c r="G41" i="92"/>
  <c r="G33" i="92"/>
  <c r="G27" i="92"/>
  <c r="G21" i="92"/>
  <c r="E15" i="92"/>
  <c r="M15" i="92"/>
  <c r="G44" i="93"/>
  <c r="G33" i="93"/>
  <c r="E15" i="93"/>
  <c r="G14" i="93"/>
  <c r="G36" i="93"/>
  <c r="G24" i="93"/>
  <c r="G18" i="93"/>
  <c r="G41" i="93"/>
  <c r="G27" i="93"/>
  <c r="G21" i="93"/>
  <c r="O15" i="93"/>
  <c r="K15" i="92"/>
  <c r="G30" i="92"/>
  <c r="M15" i="93"/>
  <c r="O15" i="92"/>
  <c r="H23" i="90"/>
  <c r="H16" i="90"/>
  <c r="H35" i="90"/>
  <c r="F17" i="90"/>
  <c r="H46" i="90"/>
  <c r="H38" i="90"/>
  <c r="H26" i="90"/>
  <c r="H20" i="90"/>
  <c r="H43" i="90"/>
  <c r="H29" i="90"/>
  <c r="N17" i="90"/>
  <c r="H46" i="89"/>
  <c r="H26" i="89"/>
  <c r="H29" i="89"/>
  <c r="F17" i="89"/>
  <c r="H23" i="89"/>
  <c r="H16" i="89"/>
  <c r="H38" i="89"/>
  <c r="H20" i="89"/>
  <c r="H43" i="89"/>
  <c r="H35" i="89"/>
  <c r="P17" i="89"/>
  <c r="K15" i="93"/>
  <c r="G30" i="93"/>
  <c r="J17" i="90"/>
  <c r="H32" i="89"/>
  <c r="J43" i="87" l="1"/>
  <c r="N42" i="87"/>
  <c r="L42" i="87"/>
  <c r="J42" i="87"/>
  <c r="J40" i="87"/>
  <c r="N39" i="87"/>
  <c r="L39" i="87"/>
  <c r="J39" i="87"/>
  <c r="J35" i="87"/>
  <c r="N34" i="87"/>
  <c r="L34" i="87"/>
  <c r="J34" i="87"/>
  <c r="J32" i="87"/>
  <c r="N31" i="87"/>
  <c r="L31" i="87"/>
  <c r="J31" i="87"/>
  <c r="J29" i="87"/>
  <c r="H29" i="87"/>
  <c r="N28" i="87"/>
  <c r="L28" i="87"/>
  <c r="J28" i="87"/>
  <c r="H28" i="87"/>
  <c r="J26" i="87"/>
  <c r="N25" i="87"/>
  <c r="L25" i="87"/>
  <c r="J25" i="87"/>
  <c r="J23" i="87"/>
  <c r="N22" i="87"/>
  <c r="L22" i="87"/>
  <c r="J22" i="87"/>
  <c r="J20" i="87"/>
  <c r="N19" i="87"/>
  <c r="L19" i="87"/>
  <c r="J19" i="87"/>
  <c r="J17" i="87"/>
  <c r="N16" i="87"/>
  <c r="L16" i="87"/>
  <c r="J16" i="87"/>
  <c r="J13" i="87"/>
  <c r="H13" i="87"/>
  <c r="N12" i="87"/>
  <c r="L12" i="87"/>
  <c r="J12" i="87"/>
  <c r="H12" i="87"/>
  <c r="Q50" i="86"/>
  <c r="O50" i="86"/>
  <c r="M50" i="86"/>
  <c r="F50" i="86" s="1"/>
  <c r="K50" i="86"/>
  <c r="I50" i="86"/>
  <c r="Q47" i="86"/>
  <c r="O47" i="86"/>
  <c r="M47" i="86"/>
  <c r="K47" i="86"/>
  <c r="I47" i="86"/>
  <c r="F47" i="86" s="1"/>
  <c r="Q42" i="86"/>
  <c r="O42" i="86"/>
  <c r="M42" i="86"/>
  <c r="F42" i="86" s="1"/>
  <c r="K42" i="86"/>
  <c r="I42" i="86"/>
  <c r="Q37" i="86"/>
  <c r="Q34" i="86" s="1"/>
  <c r="Q17" i="86" s="1"/>
  <c r="O37" i="86"/>
  <c r="M37" i="86"/>
  <c r="K37" i="86"/>
  <c r="K34" i="86" s="1"/>
  <c r="K17" i="86" s="1"/>
  <c r="I37" i="86"/>
  <c r="I34" i="86" s="1"/>
  <c r="O34" i="86"/>
  <c r="M34" i="86"/>
  <c r="Q31" i="86"/>
  <c r="O31" i="86"/>
  <c r="M31" i="86"/>
  <c r="K31" i="86"/>
  <c r="I31" i="86"/>
  <c r="F31" i="86" s="1"/>
  <c r="Q28" i="86"/>
  <c r="O28" i="86"/>
  <c r="M28" i="86"/>
  <c r="K28" i="86"/>
  <c r="F28" i="86" s="1"/>
  <c r="I28" i="86"/>
  <c r="Q25" i="86"/>
  <c r="O25" i="86"/>
  <c r="M25" i="86"/>
  <c r="K25" i="86"/>
  <c r="I25" i="86"/>
  <c r="F25" i="86" s="1"/>
  <c r="Q22" i="86"/>
  <c r="O22" i="86"/>
  <c r="M22" i="86"/>
  <c r="M17" i="86" s="1"/>
  <c r="K22" i="86"/>
  <c r="I22" i="86"/>
  <c r="O17" i="86"/>
  <c r="G50" i="85"/>
  <c r="F50" i="85"/>
  <c r="G47" i="85"/>
  <c r="F47" i="85"/>
  <c r="G42" i="85"/>
  <c r="F42" i="85"/>
  <c r="G37" i="85"/>
  <c r="F37" i="85"/>
  <c r="Q34" i="85"/>
  <c r="O34" i="85"/>
  <c r="M34" i="85"/>
  <c r="K34" i="85"/>
  <c r="I34" i="85"/>
  <c r="G34" i="85"/>
  <c r="F34" i="85"/>
  <c r="F31" i="85"/>
  <c r="G28" i="85"/>
  <c r="F28" i="85"/>
  <c r="F25" i="85"/>
  <c r="G22" i="85"/>
  <c r="F22" i="85"/>
  <c r="O19" i="85"/>
  <c r="M19" i="85"/>
  <c r="K19" i="85"/>
  <c r="F19" i="85"/>
  <c r="Q17" i="85"/>
  <c r="O17" i="85"/>
  <c r="M17" i="85"/>
  <c r="K17" i="85"/>
  <c r="I17" i="85"/>
  <c r="G17" i="85"/>
  <c r="F17" i="85"/>
  <c r="G31" i="85" s="1"/>
  <c r="F50" i="84"/>
  <c r="F47" i="84"/>
  <c r="F42" i="84"/>
  <c r="F37" i="84"/>
  <c r="Q34" i="84"/>
  <c r="O34" i="84"/>
  <c r="M34" i="84"/>
  <c r="K34" i="84"/>
  <c r="I34" i="84"/>
  <c r="F34" i="84"/>
  <c r="F31" i="84"/>
  <c r="F28" i="84"/>
  <c r="F25" i="84"/>
  <c r="F22" i="84"/>
  <c r="Q17" i="84"/>
  <c r="O17" i="84"/>
  <c r="M17" i="84"/>
  <c r="K17" i="84"/>
  <c r="I17" i="84"/>
  <c r="I17" i="86" l="1"/>
  <c r="F34" i="86"/>
  <c r="F37" i="86"/>
  <c r="F22" i="86"/>
  <c r="F17" i="86" s="1"/>
  <c r="F17" i="84"/>
  <c r="I19" i="85"/>
  <c r="Q19" i="85"/>
  <c r="G25" i="85"/>
  <c r="G28" i="86" l="1"/>
  <c r="O19" i="86"/>
  <c r="F19" i="86"/>
  <c r="M19" i="86"/>
  <c r="G50" i="86"/>
  <c r="G22" i="86"/>
  <c r="G37" i="86"/>
  <c r="G25" i="86"/>
  <c r="K19" i="86"/>
  <c r="G17" i="86"/>
  <c r="O19" i="84"/>
  <c r="G47" i="84"/>
  <c r="G17" i="84"/>
  <c r="G22" i="84"/>
  <c r="K19" i="84"/>
  <c r="G31" i="84"/>
  <c r="G25" i="84"/>
  <c r="Q19" i="84"/>
  <c r="I19" i="84"/>
  <c r="G50" i="84"/>
  <c r="G42" i="84"/>
  <c r="F19" i="84"/>
  <c r="G28" i="84"/>
  <c r="M19" i="84"/>
  <c r="G37" i="84"/>
  <c r="G34" i="84"/>
  <c r="Q19" i="86"/>
  <c r="G47" i="86"/>
  <c r="G42" i="86"/>
  <c r="I19" i="86"/>
  <c r="G31" i="86"/>
  <c r="G34" i="86"/>
  <c r="E37" i="83" l="1"/>
  <c r="E36" i="83"/>
  <c r="E35" i="83"/>
  <c r="E34" i="83"/>
  <c r="E33" i="83"/>
  <c r="E32" i="83"/>
  <c r="E31" i="83"/>
  <c r="E30" i="83"/>
  <c r="E29" i="83"/>
  <c r="E28" i="83"/>
  <c r="E27" i="83"/>
  <c r="E26" i="83"/>
  <c r="E25" i="83"/>
  <c r="E24" i="83"/>
  <c r="E23" i="83"/>
  <c r="E22" i="83"/>
  <c r="E17" i="83" s="1"/>
  <c r="P17" i="83"/>
  <c r="N17" i="83"/>
  <c r="L17" i="83"/>
  <c r="J17" i="83"/>
  <c r="J19" i="83" s="1"/>
  <c r="H17" i="83"/>
  <c r="E37" i="82"/>
  <c r="E36" i="82"/>
  <c r="E35" i="82"/>
  <c r="E34" i="82"/>
  <c r="E33" i="82"/>
  <c r="E32" i="82"/>
  <c r="E31" i="82"/>
  <c r="E30" i="82"/>
  <c r="E29" i="82"/>
  <c r="E28" i="82"/>
  <c r="E27" i="82"/>
  <c r="E26" i="82"/>
  <c r="E25" i="82"/>
  <c r="E24" i="82"/>
  <c r="E23" i="82"/>
  <c r="E22" i="82"/>
  <c r="P17" i="82"/>
  <c r="P19" i="82" s="1"/>
  <c r="N17" i="82"/>
  <c r="N19" i="82" s="1"/>
  <c r="L17" i="82"/>
  <c r="L19" i="82" s="1"/>
  <c r="J17" i="82"/>
  <c r="J19" i="82" s="1"/>
  <c r="H17" i="82"/>
  <c r="H19" i="82" s="1"/>
  <c r="E17" i="82"/>
  <c r="F17" i="82" s="1"/>
  <c r="E37" i="81"/>
  <c r="E36" i="81"/>
  <c r="E35" i="81"/>
  <c r="E34" i="81"/>
  <c r="E33" i="81"/>
  <c r="E32" i="81"/>
  <c r="E31" i="81"/>
  <c r="E30" i="81"/>
  <c r="E29" i="81"/>
  <c r="E28" i="81"/>
  <c r="E27" i="81"/>
  <c r="E26" i="81"/>
  <c r="E25" i="81"/>
  <c r="E24" i="81"/>
  <c r="E23" i="81"/>
  <c r="E22" i="81"/>
  <c r="P17" i="81"/>
  <c r="N17" i="81"/>
  <c r="L17" i="81"/>
  <c r="J17" i="81"/>
  <c r="H17" i="81"/>
  <c r="E19" i="83" l="1"/>
  <c r="F17" i="83"/>
  <c r="F26" i="83"/>
  <c r="F30" i="83"/>
  <c r="F34" i="83"/>
  <c r="L19" i="83"/>
  <c r="F23" i="83"/>
  <c r="F27" i="83"/>
  <c r="F31" i="83"/>
  <c r="F35" i="83"/>
  <c r="N19" i="83"/>
  <c r="F24" i="83"/>
  <c r="F28" i="83"/>
  <c r="F32" i="83"/>
  <c r="F36" i="83"/>
  <c r="H19" i="83"/>
  <c r="P19" i="83"/>
  <c r="F25" i="83"/>
  <c r="F29" i="83"/>
  <c r="F33" i="83"/>
  <c r="F37" i="83"/>
  <c r="F22" i="82"/>
  <c r="F24" i="82"/>
  <c r="F26" i="82"/>
  <c r="F28" i="82"/>
  <c r="F30" i="82"/>
  <c r="F32" i="82"/>
  <c r="F34" i="82"/>
  <c r="F36" i="82"/>
  <c r="E17" i="81"/>
  <c r="P19" i="81" s="1"/>
  <c r="E19" i="82"/>
  <c r="F22" i="83"/>
  <c r="F23" i="82"/>
  <c r="F25" i="82"/>
  <c r="F27" i="82"/>
  <c r="F29" i="82"/>
  <c r="F31" i="82"/>
  <c r="F33" i="82"/>
  <c r="F35" i="82"/>
  <c r="F37" i="82"/>
  <c r="F36" i="81" l="1"/>
  <c r="N19" i="81"/>
  <c r="F27" i="81"/>
  <c r="F34" i="81"/>
  <c r="F37" i="81"/>
  <c r="F17" i="81"/>
  <c r="E19" i="81"/>
  <c r="F32" i="81"/>
  <c r="F23" i="81"/>
  <c r="F30" i="81"/>
  <c r="F33" i="81"/>
  <c r="H19" i="81"/>
  <c r="F28" i="81"/>
  <c r="F35" i="81"/>
  <c r="L19" i="81"/>
  <c r="F22" i="81"/>
  <c r="F29" i="81"/>
  <c r="F26" i="81"/>
  <c r="F24" i="81"/>
  <c r="F31" i="81"/>
  <c r="F25" i="81"/>
  <c r="J19" i="81"/>
  <c r="S42" i="80" l="1"/>
  <c r="S39" i="80"/>
  <c r="S34" i="80"/>
  <c r="S31" i="80"/>
  <c r="S28" i="80"/>
  <c r="S25" i="80"/>
  <c r="S22" i="80"/>
  <c r="S19" i="80"/>
  <c r="S16" i="80"/>
  <c r="S12" i="80"/>
  <c r="S12" i="79"/>
  <c r="S42" i="79"/>
  <c r="S39" i="79"/>
  <c r="S34" i="79"/>
  <c r="S31" i="79"/>
  <c r="S28" i="79"/>
  <c r="S25" i="79"/>
  <c r="S22" i="79"/>
  <c r="S19" i="79"/>
  <c r="S16" i="79"/>
  <c r="P32" i="76"/>
  <c r="P29" i="76"/>
  <c r="S26" i="76"/>
  <c r="S20" i="76"/>
  <c r="S23" i="76"/>
  <c r="S29" i="76"/>
  <c r="S32" i="76"/>
  <c r="S36" i="76"/>
  <c r="S42" i="76"/>
  <c r="S46" i="76"/>
  <c r="S16" i="76"/>
  <c r="P16" i="76"/>
  <c r="S12" i="76"/>
  <c r="P12" i="76"/>
  <c r="P46" i="76" l="1"/>
  <c r="P42" i="76"/>
  <c r="P36" i="76"/>
  <c r="O28" i="79" l="1"/>
  <c r="L28" i="79"/>
  <c r="O28" i="80"/>
  <c r="L28" i="80"/>
  <c r="I28" i="80"/>
  <c r="F28" i="80"/>
  <c r="I28" i="79"/>
  <c r="I12" i="79" s="1"/>
  <c r="F28" i="79"/>
  <c r="P20" i="76"/>
  <c r="P23" i="76"/>
  <c r="P26" i="76"/>
  <c r="O12" i="80" l="1"/>
  <c r="J28" i="79"/>
  <c r="J12" i="79"/>
  <c r="J42" i="79"/>
  <c r="J39" i="79"/>
  <c r="J34" i="79"/>
  <c r="J31" i="79"/>
  <c r="J22" i="79"/>
  <c r="J19" i="79"/>
  <c r="J16" i="79"/>
  <c r="J25" i="79"/>
  <c r="O12" i="79"/>
  <c r="P28" i="79" s="1"/>
  <c r="L12" i="79"/>
  <c r="F12" i="80"/>
  <c r="G28" i="80" s="1"/>
  <c r="I12" i="80"/>
  <c r="L12" i="80"/>
  <c r="F12" i="79"/>
  <c r="G28" i="79" s="1"/>
  <c r="M42" i="79" l="1"/>
  <c r="M31" i="79"/>
  <c r="M39" i="79"/>
  <c r="M34" i="79"/>
  <c r="M19" i="79"/>
  <c r="M16" i="79"/>
  <c r="M25" i="79"/>
  <c r="M22" i="79"/>
  <c r="G12" i="79"/>
  <c r="G42" i="79"/>
  <c r="G39" i="79"/>
  <c r="G31" i="79"/>
  <c r="G34" i="79"/>
  <c r="G25" i="79"/>
  <c r="G19" i="79"/>
  <c r="G22" i="79"/>
  <c r="G16" i="79"/>
  <c r="P42" i="79"/>
  <c r="P39" i="79"/>
  <c r="P31" i="79"/>
  <c r="P34" i="79"/>
  <c r="M28" i="79"/>
  <c r="M42" i="80"/>
  <c r="M31" i="80"/>
  <c r="M39" i="80"/>
  <c r="M34" i="80"/>
  <c r="M19" i="80"/>
  <c r="M16" i="80"/>
  <c r="M25" i="80"/>
  <c r="M22" i="80"/>
  <c r="J12" i="80"/>
  <c r="J42" i="80"/>
  <c r="J39" i="80"/>
  <c r="J34" i="80"/>
  <c r="J31" i="80"/>
  <c r="J22" i="80"/>
  <c r="J19" i="80"/>
  <c r="J16" i="80"/>
  <c r="J25" i="80"/>
  <c r="G12" i="80"/>
  <c r="G42" i="80"/>
  <c r="G31" i="80"/>
  <c r="G39" i="80"/>
  <c r="G34" i="80"/>
  <c r="G25" i="80"/>
  <c r="G22" i="80"/>
  <c r="G19" i="80"/>
  <c r="G16" i="80"/>
  <c r="M28" i="80"/>
  <c r="J28" i="80"/>
  <c r="P42" i="80"/>
  <c r="P39" i="80"/>
  <c r="P31" i="80"/>
  <c r="P34" i="80"/>
  <c r="P19" i="80"/>
  <c r="P22" i="80"/>
  <c r="P16" i="80"/>
  <c r="P25" i="80"/>
  <c r="P28" i="80"/>
  <c r="P19" i="79"/>
  <c r="P16" i="79"/>
  <c r="P22" i="79"/>
  <c r="P25" i="79"/>
  <c r="M12" i="79"/>
  <c r="M12" i="80"/>
  <c r="L29" i="76" l="1"/>
  <c r="L12" i="76" l="1"/>
  <c r="M29" i="76" l="1"/>
  <c r="M46" i="76"/>
  <c r="M42" i="76"/>
  <c r="M32" i="76"/>
  <c r="M36" i="76"/>
  <c r="P12" i="80"/>
  <c r="P12" i="79"/>
  <c r="M26" i="76"/>
  <c r="M23" i="76"/>
  <c r="M20" i="76"/>
  <c r="M16" i="76"/>
  <c r="M12" i="76"/>
  <c r="F29" i="76"/>
  <c r="I29" i="76" l="1"/>
  <c r="F12" i="76" l="1"/>
  <c r="G46" i="76" l="1"/>
  <c r="G32" i="76"/>
  <c r="G42" i="76"/>
  <c r="G36" i="76"/>
  <c r="G16" i="76"/>
  <c r="G12" i="76"/>
  <c r="G29" i="76"/>
  <c r="G26" i="76"/>
  <c r="G23" i="76"/>
  <c r="G20" i="76"/>
  <c r="I12" i="76" l="1"/>
  <c r="J46" i="76" l="1"/>
  <c r="J32" i="76"/>
  <c r="J42" i="76"/>
  <c r="J36" i="76"/>
  <c r="J29" i="76"/>
  <c r="J23" i="76"/>
  <c r="J26" i="76"/>
  <c r="J12" i="76"/>
  <c r="J16" i="76"/>
  <c r="J20" i="76"/>
</calcChain>
</file>

<file path=xl/sharedStrings.xml><?xml version="1.0" encoding="utf-8"?>
<sst xmlns="http://schemas.openxmlformats.org/spreadsheetml/2006/main" count="629" uniqueCount="189">
  <si>
    <t>(RM'000)</t>
  </si>
  <si>
    <t>%</t>
  </si>
  <si>
    <r>
      <t xml:space="preserve">Sektor
</t>
    </r>
    <r>
      <rPr>
        <i/>
        <sz val="9"/>
        <rFont val="Arial"/>
        <family val="2"/>
      </rPr>
      <t>Sector</t>
    </r>
  </si>
  <si>
    <r>
      <rPr>
        <b/>
        <sz val="9"/>
        <rFont val="Arial"/>
        <family val="2"/>
      </rPr>
      <t>Jumlah</t>
    </r>
    <r>
      <rPr>
        <sz val="9"/>
        <rFont val="Arial"/>
        <family val="2"/>
      </rPr>
      <t xml:space="preserve">
</t>
    </r>
    <r>
      <rPr>
        <i/>
        <sz val="9"/>
        <rFont val="Arial"/>
        <family val="2"/>
      </rPr>
      <t>Total</t>
    </r>
  </si>
  <si>
    <r>
      <rPr>
        <b/>
        <sz val="9"/>
        <rFont val="Arial"/>
        <family val="2"/>
      </rPr>
      <t xml:space="preserve">Perlombongan &amp; pengkuarian </t>
    </r>
    <r>
      <rPr>
        <sz val="9"/>
        <rFont val="Arial"/>
        <family val="2"/>
      </rPr>
      <t xml:space="preserve">
</t>
    </r>
    <r>
      <rPr>
        <i/>
        <sz val="9"/>
        <rFont val="Arial"/>
        <family val="2"/>
      </rPr>
      <t>Mining &amp; quarrying</t>
    </r>
  </si>
  <si>
    <r>
      <rPr>
        <b/>
        <sz val="9"/>
        <rFont val="Arial"/>
        <family val="2"/>
      </rPr>
      <t xml:space="preserve">Pembuatan </t>
    </r>
    <r>
      <rPr>
        <sz val="9"/>
        <rFont val="Arial"/>
        <family val="2"/>
      </rPr>
      <t xml:space="preserve">
</t>
    </r>
    <r>
      <rPr>
        <i/>
        <sz val="9"/>
        <rFont val="Arial"/>
        <family val="2"/>
      </rPr>
      <t xml:space="preserve">Manufacturing </t>
    </r>
  </si>
  <si>
    <r>
      <rPr>
        <b/>
        <sz val="9"/>
        <rFont val="Arial"/>
        <family val="2"/>
      </rPr>
      <t>Pembinaan</t>
    </r>
    <r>
      <rPr>
        <sz val="9"/>
        <rFont val="Arial"/>
        <family val="2"/>
      </rPr>
      <t xml:space="preserve">
</t>
    </r>
    <r>
      <rPr>
        <i/>
        <sz val="9"/>
        <rFont val="Arial"/>
        <family val="2"/>
      </rPr>
      <t>Construction</t>
    </r>
  </si>
  <si>
    <r>
      <rPr>
        <b/>
        <sz val="9"/>
        <rFont val="Arial"/>
        <family val="2"/>
      </rPr>
      <t>Perkhidmatan</t>
    </r>
    <r>
      <rPr>
        <sz val="9"/>
        <rFont val="Arial"/>
        <family val="2"/>
      </rPr>
      <t xml:space="preserve">
</t>
    </r>
    <r>
      <rPr>
        <i/>
        <sz val="9"/>
        <rFont val="Arial"/>
        <family val="2"/>
      </rPr>
      <t>Services</t>
    </r>
  </si>
  <si>
    <r>
      <rPr>
        <b/>
        <sz val="9"/>
        <rFont val="Arial"/>
        <family val="2"/>
      </rPr>
      <t xml:space="preserve">Bekalan elektrik, gas, wap &amp; pendingin udara </t>
    </r>
    <r>
      <rPr>
        <sz val="9"/>
        <rFont val="Arial"/>
        <family val="2"/>
      </rPr>
      <t xml:space="preserve">
</t>
    </r>
    <r>
      <rPr>
        <i/>
        <sz val="9"/>
        <rFont val="Arial"/>
        <family val="2"/>
      </rPr>
      <t>Electricity, gas, steam &amp; air conditioning supply</t>
    </r>
    <r>
      <rPr>
        <sz val="9"/>
        <rFont val="Arial"/>
        <family val="2"/>
      </rPr>
      <t xml:space="preserve">
</t>
    </r>
  </si>
  <si>
    <r>
      <rPr>
        <b/>
        <sz val="9"/>
        <rFont val="Arial"/>
        <family val="2"/>
      </rPr>
      <t>Lain-lain perkhidmatan</t>
    </r>
    <r>
      <rPr>
        <sz val="9"/>
        <rFont val="Arial"/>
        <family val="2"/>
      </rPr>
      <t xml:space="preserve">
</t>
    </r>
    <r>
      <rPr>
        <i/>
        <sz val="9"/>
        <rFont val="Arial"/>
        <family val="2"/>
      </rPr>
      <t xml:space="preserve">Other services </t>
    </r>
  </si>
  <si>
    <r>
      <t xml:space="preserve">Pengangkutan &amp; penyimpanan 
</t>
    </r>
    <r>
      <rPr>
        <i/>
        <sz val="9"/>
        <color theme="1"/>
        <rFont val="Arial"/>
        <family val="2"/>
      </rPr>
      <t>Transportation &amp; storage</t>
    </r>
  </si>
  <si>
    <r>
      <rPr>
        <b/>
        <sz val="9"/>
        <rFont val="Arial"/>
        <family val="2"/>
      </rPr>
      <t xml:space="preserve">Bekalan air; pembetungan, pengurusan sisa &amp; aktiviti pemulihan </t>
    </r>
    <r>
      <rPr>
        <sz val="9"/>
        <rFont val="Arial"/>
        <family val="2"/>
      </rPr>
      <t xml:space="preserve">
</t>
    </r>
    <r>
      <rPr>
        <i/>
        <sz val="9"/>
        <rFont val="Arial"/>
        <family val="2"/>
      </rPr>
      <t>Water supply; sewerage, waste management &amp; remediation activities</t>
    </r>
  </si>
  <si>
    <r>
      <t xml:space="preserve">Pertanian, perhutanan &amp; perikanan
</t>
    </r>
    <r>
      <rPr>
        <i/>
        <sz val="9"/>
        <rFont val="Arial"/>
        <family val="2"/>
      </rPr>
      <t>Agriculture, forestry &amp; fishing</t>
    </r>
  </si>
  <si>
    <r>
      <rPr>
        <b/>
        <sz val="9"/>
        <rFont val="Arial"/>
        <family val="2"/>
      </rPr>
      <t xml:space="preserve">Bekalan elektrik, gas, wap &amp; pendingin udara </t>
    </r>
    <r>
      <rPr>
        <sz val="9"/>
        <rFont val="Arial"/>
        <family val="2"/>
      </rPr>
      <t xml:space="preserve">
</t>
    </r>
    <r>
      <rPr>
        <i/>
        <sz val="9"/>
        <rFont val="Arial"/>
        <family val="2"/>
      </rPr>
      <t>Electricity, gas, steam &amp;
air conditioning supply</t>
    </r>
    <r>
      <rPr>
        <sz val="9"/>
        <rFont val="Arial"/>
        <family val="2"/>
      </rPr>
      <t xml:space="preserve">
</t>
    </r>
  </si>
  <si>
    <r>
      <t xml:space="preserve">Pertanian, perhutanan &amp;
perikanan
</t>
    </r>
    <r>
      <rPr>
        <i/>
        <sz val="9"/>
        <rFont val="Arial"/>
        <family val="2"/>
      </rPr>
      <t>Agriculture, forestry &amp; fishing</t>
    </r>
  </si>
  <si>
    <r>
      <t xml:space="preserve">Pertanian, perhutanan &amp; 
perikanan
</t>
    </r>
    <r>
      <rPr>
        <i/>
        <sz val="9"/>
        <rFont val="Arial"/>
        <family val="2"/>
      </rPr>
      <t>Agriculture, forestry &amp; fishing</t>
    </r>
  </si>
  <si>
    <t>Jadual 1: Perbelanjaan perlindungan alam sekitar mengikut sektor, 2015-2020</t>
  </si>
  <si>
    <t>Table 1: Environmental protection expenditure by sector, 2015-2020</t>
  </si>
  <si>
    <t>Jadual 1.1: Perbelanjaan modal perlindungan alam sekitar mengikut sektor, 2015-2020</t>
  </si>
  <si>
    <t>Table 1.1: Capital expenditure on environmental protection by sector, 2015-2020</t>
  </si>
  <si>
    <t>Jadual 1.2: Perbelanjaan operasi perlindungan alam sekitar mengikut sektor, 2015-2020</t>
  </si>
  <si>
    <t>Table 1.2: Operating expenditure on environmental protection by sector, 2015-2020</t>
  </si>
  <si>
    <t>Jadual 2: Perbelanjaan perlindungan alam sekitar mengikut negeri dan jenis perbelanjaan, 2020</t>
  </si>
  <si>
    <t>Table 2: Environmental protection expenditure by state and type of expenditure, 2020</t>
  </si>
  <si>
    <r>
      <t xml:space="preserve">Negeri
</t>
    </r>
    <r>
      <rPr>
        <i/>
        <sz val="9"/>
        <rFont val="Arial"/>
        <family val="2"/>
      </rPr>
      <t>States</t>
    </r>
  </si>
  <si>
    <r>
      <t xml:space="preserve">Jumlah
</t>
    </r>
    <r>
      <rPr>
        <i/>
        <sz val="9"/>
        <rFont val="Arial"/>
        <family val="2"/>
      </rPr>
      <t>Total</t>
    </r>
  </si>
  <si>
    <r>
      <t xml:space="preserve">Pengurusan pencemaran 
</t>
    </r>
    <r>
      <rPr>
        <i/>
        <sz val="9"/>
        <rFont val="Arial"/>
        <family val="2"/>
      </rPr>
      <t>Pollution management</t>
    </r>
  </si>
  <si>
    <r>
      <t xml:space="preserve">Perlindungan  
hidupan liar &amp; 
habitat
</t>
    </r>
    <r>
      <rPr>
        <i/>
        <sz val="9"/>
        <rFont val="Arial"/>
        <family val="2"/>
      </rPr>
      <t xml:space="preserve">Protection 
of wildlife &amp; 
habitat </t>
    </r>
  </si>
  <si>
    <r>
      <t xml:space="preserve">Penilaian dan caj
 alam sekitar 
</t>
    </r>
    <r>
      <rPr>
        <i/>
        <sz val="9"/>
        <rFont val="Arial"/>
        <family val="2"/>
      </rPr>
      <t xml:space="preserve">Environmental assessment and charges </t>
    </r>
  </si>
  <si>
    <r>
      <t xml:space="preserve">Pengurusan 
sisa
</t>
    </r>
    <r>
      <rPr>
        <i/>
        <sz val="9"/>
        <rFont val="Arial"/>
        <family val="2"/>
      </rPr>
      <t xml:space="preserve">Waste
management </t>
    </r>
  </si>
  <si>
    <r>
      <t xml:space="preserve">Perbelanjaan lain untuk perlindungan alam sekitar
</t>
    </r>
    <r>
      <rPr>
        <i/>
        <sz val="9"/>
        <rFont val="Arial"/>
        <family val="2"/>
      </rPr>
      <t>Other environmental protection expenditure</t>
    </r>
  </si>
  <si>
    <t xml:space="preserve">(RM'000)    </t>
  </si>
  <si>
    <t>Johor</t>
  </si>
  <si>
    <t>Kedah</t>
  </si>
  <si>
    <t>Kelantan</t>
  </si>
  <si>
    <t>Melaka</t>
  </si>
  <si>
    <t>Negeri Sembilan</t>
  </si>
  <si>
    <t>Pahang</t>
  </si>
  <si>
    <t>Pulau Pinang</t>
  </si>
  <si>
    <t>Perak</t>
  </si>
  <si>
    <t>Perlis</t>
  </si>
  <si>
    <t>Selangor</t>
  </si>
  <si>
    <t>Terengganu</t>
  </si>
  <si>
    <t>Sabah</t>
  </si>
  <si>
    <t>Sarawak</t>
  </si>
  <si>
    <t>W.P. Kuala Lumpur</t>
  </si>
  <si>
    <t>W.P. Labuan</t>
  </si>
  <si>
    <t>W.P. Putrajaya</t>
  </si>
  <si>
    <t>Jadual 2.1: Perbelanjaan modal perlindungan alam sekitar mengikut negeri dan jenis perbelanjaan, 2020</t>
  </si>
  <si>
    <t>Table 2.1: Capital expenditure on environmental protection by state and type of expenditure, 2020</t>
  </si>
  <si>
    <r>
      <t xml:space="preserve">Pengurusan sisa
</t>
    </r>
    <r>
      <rPr>
        <i/>
        <sz val="9"/>
        <rFont val="Arial"/>
        <family val="2"/>
      </rPr>
      <t xml:space="preserve">Waste management </t>
    </r>
  </si>
  <si>
    <t>Jadual 2.2: Perbelanjaan operasi perlindungan alam sekitar mengikut negeri dan jenis perbelanjaan, 2020</t>
  </si>
  <si>
    <t>Table 2.2: Operating expenditure on environmental protection by state and type of expenditure, 2020</t>
  </si>
  <si>
    <r>
      <t xml:space="preserve">Pengurusan 
sisa
</t>
    </r>
    <r>
      <rPr>
        <i/>
        <sz val="9"/>
        <rFont val="Arial"/>
        <family val="2"/>
      </rPr>
      <t>Waste
management</t>
    </r>
  </si>
  <si>
    <t>Jadual 3: Perbelanjaan perlindungan alam sekitar mengikut sektor dan jenis perbelanjaan, 2020</t>
  </si>
  <si>
    <t>Table 3: Environmental protection expenditure by sector and type of expenditure, 2020</t>
  </si>
  <si>
    <r>
      <t xml:space="preserve">Pengurusan 
sisa
</t>
    </r>
    <r>
      <rPr>
        <i/>
        <sz val="9"/>
        <rFont val="Arial"/>
        <family val="2"/>
      </rPr>
      <t xml:space="preserve">Waste management </t>
    </r>
  </si>
  <si>
    <t xml:space="preserve">Perlombongan &amp; pengkuarian </t>
  </si>
  <si>
    <t>Mining &amp; quarrying</t>
  </si>
  <si>
    <t xml:space="preserve">Pembuatan </t>
  </si>
  <si>
    <t xml:space="preserve">Manufacturing </t>
  </si>
  <si>
    <t>Pembinaan</t>
  </si>
  <si>
    <t>Construction</t>
  </si>
  <si>
    <r>
      <rPr>
        <b/>
        <sz val="9"/>
        <rFont val="Arial"/>
        <family val="2"/>
      </rPr>
      <t>Perkhidmatan</t>
    </r>
    <r>
      <rPr>
        <sz val="9"/>
        <rFont val="Arial"/>
        <family val="2"/>
      </rPr>
      <t xml:space="preserve">
</t>
    </r>
  </si>
  <si>
    <t>Services</t>
  </si>
  <si>
    <r>
      <t xml:space="preserve">Bekalan elektrik, gas, wap &amp;
pendingin udara 
</t>
    </r>
    <r>
      <rPr>
        <i/>
        <sz val="9"/>
        <rFont val="Arial"/>
        <family val="2"/>
      </rPr>
      <t>Electricity, gas, steam &amp; 
air conditioning supply</t>
    </r>
  </si>
  <si>
    <r>
      <rPr>
        <b/>
        <sz val="9"/>
        <rFont val="Arial"/>
        <family val="2"/>
      </rPr>
      <t xml:space="preserve">Bekalan air; pembetungan, 
pengurusan sisa &amp; aktiviti pemulihan </t>
    </r>
    <r>
      <rPr>
        <sz val="9"/>
        <rFont val="Arial"/>
        <family val="2"/>
      </rPr>
      <t xml:space="preserve">
</t>
    </r>
    <r>
      <rPr>
        <i/>
        <sz val="9"/>
        <rFont val="Arial"/>
        <family val="2"/>
      </rPr>
      <t>Water supply; sewerage, waste management &amp; remediation activities</t>
    </r>
  </si>
  <si>
    <r>
      <t xml:space="preserve">Lain-lain perkhidmatan
</t>
    </r>
    <r>
      <rPr>
        <i/>
        <sz val="9"/>
        <rFont val="Arial"/>
        <family val="2"/>
      </rPr>
      <t>Other services</t>
    </r>
  </si>
  <si>
    <t>Jadual 3.1: Perbelanjaan modal perlindungan alam sekitar mengikut sektor dan jenis perbelanjaan, 2020</t>
  </si>
  <si>
    <t>Table 3.1: Capital expenditure on environmental protection by sector and type of expenditure, 2020</t>
  </si>
  <si>
    <t>`</t>
  </si>
  <si>
    <r>
      <t xml:space="preserve">Bekalan air; pembetungan, 
pengurusan sisa &amp; aktiviti pemulihan </t>
    </r>
    <r>
      <rPr>
        <sz val="9"/>
        <rFont val="Arial"/>
        <family val="2"/>
      </rPr>
      <t xml:space="preserve">
</t>
    </r>
    <r>
      <rPr>
        <i/>
        <sz val="9"/>
        <rFont val="Arial"/>
        <family val="2"/>
      </rPr>
      <t>Water supply; sewerage, waste management &amp; remediation activities</t>
    </r>
  </si>
  <si>
    <t>Jadual 3.2: Perbelanjaan operasi perlindungan alam sekitar mengikut sektor dan jenis perbelanjaan, 2020</t>
  </si>
  <si>
    <t>Table 3.2: Operating expenditure on environmental protection by sector and type of expenditure, 2020</t>
  </si>
  <si>
    <t>Jadual 4: Perbelanjaan perlindungan alam sekitar mengikut sektor dan pecahan perbelanjaan, 2020</t>
  </si>
  <si>
    <t>Table 4: Environmental protection expenditure by sector and share of expenditure, 2020</t>
  </si>
  <si>
    <r>
      <t xml:space="preserve">Sektor
</t>
    </r>
    <r>
      <rPr>
        <i/>
        <sz val="9"/>
        <color theme="1"/>
        <rFont val="Arial"/>
        <family val="2"/>
      </rPr>
      <t>Sector</t>
    </r>
  </si>
  <si>
    <r>
      <t xml:space="preserve">Pecahan perbelanjaan
</t>
    </r>
    <r>
      <rPr>
        <i/>
        <sz val="9"/>
        <color theme="1"/>
        <rFont val="Arial"/>
        <family val="2"/>
      </rPr>
      <t>Share of expenditure</t>
    </r>
  </si>
  <si>
    <r>
      <t xml:space="preserve">Jumlah          
   </t>
    </r>
    <r>
      <rPr>
        <i/>
        <sz val="9"/>
        <color theme="1"/>
        <rFont val="Arial"/>
        <family val="2"/>
      </rPr>
      <t>Total</t>
    </r>
  </si>
  <si>
    <t xml:space="preserve">    %</t>
  </si>
  <si>
    <r>
      <rPr>
        <b/>
        <sz val="9"/>
        <color theme="1"/>
        <rFont val="Arial"/>
        <family val="2"/>
      </rPr>
      <t>Jumlah</t>
    </r>
    <r>
      <rPr>
        <sz val="9"/>
        <color theme="1"/>
        <rFont val="Arial"/>
        <family val="2"/>
      </rPr>
      <t xml:space="preserve">
</t>
    </r>
    <r>
      <rPr>
        <i/>
        <sz val="9"/>
        <color theme="1"/>
        <rFont val="Arial"/>
        <family val="2"/>
      </rPr>
      <t>Total</t>
    </r>
  </si>
  <si>
    <r>
      <t>Modal/</t>
    </r>
    <r>
      <rPr>
        <i/>
        <sz val="9"/>
        <color theme="1"/>
        <rFont val="Arial"/>
        <family val="2"/>
      </rPr>
      <t>Capital</t>
    </r>
  </si>
  <si>
    <r>
      <t>Operasi/</t>
    </r>
    <r>
      <rPr>
        <i/>
        <sz val="9"/>
        <color theme="1"/>
        <rFont val="Arial"/>
        <family val="2"/>
      </rPr>
      <t>Operating</t>
    </r>
  </si>
  <si>
    <r>
      <t xml:space="preserve">Perlombongan &amp; pengkuarian 
</t>
    </r>
    <r>
      <rPr>
        <i/>
        <sz val="9"/>
        <color theme="1"/>
        <rFont val="Arial"/>
        <family val="2"/>
      </rPr>
      <t>Mining &amp; quarrying</t>
    </r>
  </si>
  <si>
    <r>
      <rPr>
        <b/>
        <sz val="9"/>
        <color theme="1"/>
        <rFont val="Arial"/>
        <family val="2"/>
      </rPr>
      <t xml:space="preserve">Pembuatan </t>
    </r>
    <r>
      <rPr>
        <sz val="9"/>
        <color theme="1"/>
        <rFont val="Arial"/>
        <family val="2"/>
      </rPr>
      <t xml:space="preserve">
</t>
    </r>
    <r>
      <rPr>
        <i/>
        <sz val="9"/>
        <color theme="1"/>
        <rFont val="Arial"/>
        <family val="2"/>
      </rPr>
      <t xml:space="preserve">Manufacturing </t>
    </r>
  </si>
  <si>
    <r>
      <rPr>
        <b/>
        <sz val="9"/>
        <color theme="1"/>
        <rFont val="Arial"/>
        <family val="2"/>
      </rPr>
      <t>Pembinaan</t>
    </r>
    <r>
      <rPr>
        <sz val="9"/>
        <color theme="1"/>
        <rFont val="Arial"/>
        <family val="2"/>
      </rPr>
      <t xml:space="preserve">
</t>
    </r>
    <r>
      <rPr>
        <i/>
        <sz val="9"/>
        <color theme="1"/>
        <rFont val="Arial"/>
        <family val="2"/>
      </rPr>
      <t>Construction</t>
    </r>
  </si>
  <si>
    <r>
      <rPr>
        <b/>
        <sz val="9"/>
        <color theme="1"/>
        <rFont val="Arial"/>
        <family val="2"/>
      </rPr>
      <t>Perkhidmatan</t>
    </r>
    <r>
      <rPr>
        <sz val="9"/>
        <color theme="1"/>
        <rFont val="Arial"/>
        <family val="2"/>
      </rPr>
      <t xml:space="preserve">
</t>
    </r>
    <r>
      <rPr>
        <i/>
        <sz val="9"/>
        <color theme="1"/>
        <rFont val="Arial"/>
        <family val="2"/>
      </rPr>
      <t>Services</t>
    </r>
  </si>
  <si>
    <r>
      <rPr>
        <b/>
        <sz val="9"/>
        <color theme="1"/>
        <rFont val="Arial"/>
        <family val="2"/>
      </rPr>
      <t xml:space="preserve">Bekalan elektrik, gas, wap &amp; pendingin udara </t>
    </r>
    <r>
      <rPr>
        <sz val="9"/>
        <color theme="1"/>
        <rFont val="Arial"/>
        <family val="2"/>
      </rPr>
      <t xml:space="preserve">
</t>
    </r>
    <r>
      <rPr>
        <i/>
        <sz val="9"/>
        <color theme="1"/>
        <rFont val="Arial"/>
        <family val="2"/>
      </rPr>
      <t>Electricity, gas, steam &amp; air conditioning supply</t>
    </r>
    <r>
      <rPr>
        <sz val="9"/>
        <color theme="1"/>
        <rFont val="Arial"/>
        <family val="2"/>
      </rPr>
      <t xml:space="preserve">
</t>
    </r>
  </si>
  <si>
    <r>
      <rPr>
        <b/>
        <sz val="9"/>
        <color theme="1"/>
        <rFont val="Arial"/>
        <family val="2"/>
      </rPr>
      <t xml:space="preserve">Bekalan air; pembetungan, pengurusan sisa &amp; 
aktiviti pemulihan </t>
    </r>
    <r>
      <rPr>
        <sz val="9"/>
        <color theme="1"/>
        <rFont val="Arial"/>
        <family val="2"/>
      </rPr>
      <t xml:space="preserve">
</t>
    </r>
    <r>
      <rPr>
        <i/>
        <sz val="9"/>
        <color theme="1"/>
        <rFont val="Arial"/>
        <family val="2"/>
      </rPr>
      <t>Water supply; sewerage, waste management &amp;
remediation activities</t>
    </r>
  </si>
  <si>
    <t>Jadual 5: Perbelanjaan untuk pengurusan pencemaran mengikut sektor dan aktiviti, 2020</t>
  </si>
  <si>
    <t>Table 5: Expenditure for pollution management by sector and activity, 2020</t>
  </si>
  <si>
    <r>
      <t xml:space="preserve">Jumlah          
   </t>
    </r>
    <r>
      <rPr>
        <i/>
        <sz val="9"/>
        <rFont val="Arial"/>
        <family val="2"/>
      </rPr>
      <t>Total</t>
    </r>
  </si>
  <si>
    <r>
      <t xml:space="preserve">Pengawasan 
alam sekitar
</t>
    </r>
    <r>
      <rPr>
        <i/>
        <sz val="9"/>
        <rFont val="Arial"/>
        <family val="2"/>
      </rPr>
      <t>Environmental monitoring</t>
    </r>
  </si>
  <si>
    <r>
      <t xml:space="preserve">Tebus guna &amp; pembersihan tapak 
</t>
    </r>
    <r>
      <rPr>
        <i/>
        <sz val="9"/>
        <rFont val="Arial"/>
        <family val="2"/>
      </rPr>
      <t>Site reclamation &amp; decommissioning</t>
    </r>
  </si>
  <si>
    <r>
      <t xml:space="preserve">Peredaan &amp; kawalan pencemaran 
</t>
    </r>
    <r>
      <rPr>
        <i/>
        <sz val="9"/>
        <rFont val="Arial"/>
        <family val="2"/>
      </rPr>
      <t>Pollution abatement &amp; control</t>
    </r>
  </si>
  <si>
    <r>
      <t xml:space="preserve">Pencegahan pencemaran  
</t>
    </r>
    <r>
      <rPr>
        <i/>
        <sz val="9"/>
        <rFont val="Arial"/>
        <family val="2"/>
      </rPr>
      <t>Pollution prevention</t>
    </r>
  </si>
  <si>
    <r>
      <t xml:space="preserve">Perlombongan &amp; pengkuarian 
</t>
    </r>
    <r>
      <rPr>
        <i/>
        <sz val="9"/>
        <rFont val="Arial"/>
        <family val="2"/>
      </rPr>
      <t>Mining &amp; quarrying</t>
    </r>
  </si>
  <si>
    <r>
      <rPr>
        <b/>
        <sz val="9"/>
        <rFont val="Arial"/>
        <family val="2"/>
      </rPr>
      <t xml:space="preserve">Bekalan air; pembetungan, pengurusan sisa &amp;
aktiviti pemulihan </t>
    </r>
    <r>
      <rPr>
        <sz val="9"/>
        <rFont val="Arial"/>
        <family val="2"/>
      </rPr>
      <t xml:space="preserve">
</t>
    </r>
    <r>
      <rPr>
        <i/>
        <sz val="9"/>
        <rFont val="Arial"/>
        <family val="2"/>
      </rPr>
      <t>Water supply; sewerage, waste management &amp; remediation activities</t>
    </r>
  </si>
  <si>
    <r>
      <t xml:space="preserve">Lain-lain perkhidmatan                                                                  </t>
    </r>
    <r>
      <rPr>
        <i/>
        <sz val="9"/>
        <rFont val="Arial"/>
        <family val="2"/>
      </rPr>
      <t>Other services</t>
    </r>
  </si>
  <si>
    <t>Jadual 5.1: Perbelanjaan modal untuk pengurusan pencemaran mengikut sektor dan aktiviti, 2020</t>
  </si>
  <si>
    <t>Table 5.1: Capital expenditure for pollution management by sector and activity, 2020</t>
  </si>
  <si>
    <r>
      <t xml:space="preserve">Pengangkutan &amp; penyimpanan 
</t>
    </r>
    <r>
      <rPr>
        <i/>
        <sz val="9"/>
        <rFont val="Arial"/>
        <family val="2"/>
      </rPr>
      <t>Transportation &amp; storage</t>
    </r>
  </si>
  <si>
    <r>
      <rPr>
        <b/>
        <sz val="9"/>
        <rFont val="Arial"/>
        <family val="2"/>
      </rPr>
      <t xml:space="preserve">Lain-lain perkhidmatan                                                     </t>
    </r>
    <r>
      <rPr>
        <i/>
        <sz val="9"/>
        <rFont val="Arial"/>
        <family val="2"/>
      </rPr>
      <t>Other services</t>
    </r>
  </si>
  <si>
    <t>Jadual 5.2: Perbelanjaan operasi untuk pengurusan pencemaran mengikut sektor dan aktiviti, 2020</t>
  </si>
  <si>
    <t>Table 5.2: Operating expenditure for pollution management by sector and activity, 2020</t>
  </si>
  <si>
    <r>
      <t xml:space="preserve">Lain-lain perkhidmatan                                                  </t>
    </r>
    <r>
      <rPr>
        <i/>
        <sz val="9"/>
        <rFont val="Arial"/>
        <family val="2"/>
      </rPr>
      <t xml:space="preserve">   Other services</t>
    </r>
  </si>
  <si>
    <t>Jadual 6: Perbelanjaan untuk pengurusan pencemaran mengikut sektor dan jenis media, 2020</t>
  </si>
  <si>
    <t>Table 6: Expenditure for pollution management by sector and type of media, 2020</t>
  </si>
  <si>
    <t>Media</t>
  </si>
  <si>
    <r>
      <t xml:space="preserve">Udara
</t>
    </r>
    <r>
      <rPr>
        <i/>
        <sz val="9"/>
        <rFont val="Arial"/>
        <family val="2"/>
      </rPr>
      <t>Air</t>
    </r>
  </si>
  <si>
    <r>
      <t xml:space="preserve">Air permukaan
</t>
    </r>
    <r>
      <rPr>
        <i/>
        <sz val="9"/>
        <rFont val="Arial"/>
        <family val="2"/>
      </rPr>
      <t>Surface water</t>
    </r>
  </si>
  <si>
    <r>
      <t xml:space="preserve">Air bawah tanah
</t>
    </r>
    <r>
      <rPr>
        <i/>
        <sz val="9"/>
        <rFont val="Arial"/>
        <family val="2"/>
      </rPr>
      <t>Groundwater</t>
    </r>
  </si>
  <si>
    <r>
      <t xml:space="preserve">Bunyi bising    </t>
    </r>
    <r>
      <rPr>
        <i/>
        <sz val="9"/>
        <rFont val="Arial"/>
        <family val="2"/>
      </rPr>
      <t>Noise</t>
    </r>
  </si>
  <si>
    <r>
      <t xml:space="preserve">Pembinaan
</t>
    </r>
    <r>
      <rPr>
        <i/>
        <sz val="9"/>
        <rFont val="Arial"/>
        <family val="2"/>
      </rPr>
      <t>Construction</t>
    </r>
  </si>
  <si>
    <r>
      <rPr>
        <b/>
        <sz val="9"/>
        <rFont val="Arial"/>
        <family val="2"/>
      </rPr>
      <t xml:space="preserve">Bekalan air; pembetungan, pengurusan sisa &amp;
aktiviti pemulihan </t>
    </r>
    <r>
      <rPr>
        <sz val="9"/>
        <rFont val="Arial"/>
        <family val="2"/>
      </rPr>
      <t xml:space="preserve">
</t>
    </r>
    <r>
      <rPr>
        <i/>
        <sz val="9"/>
        <rFont val="Arial"/>
        <family val="2"/>
      </rPr>
      <t>Water supply; sewerage, waste management &amp; 
remediation activities</t>
    </r>
  </si>
  <si>
    <t>Jadual 6.1: Perbelanjaan modal untuk pengurusan pencemaran mengikut sektor dan jenis media, 2020</t>
  </si>
  <si>
    <t>Table 6.1: Capital expenditure for pollution management by sector and type of media, 2020</t>
  </si>
  <si>
    <r>
      <t xml:space="preserve">Air permukaan
</t>
    </r>
    <r>
      <rPr>
        <i/>
        <sz val="9"/>
        <color theme="1"/>
        <rFont val="Arial"/>
        <family val="2"/>
      </rPr>
      <t>Surface water</t>
    </r>
  </si>
  <si>
    <r>
      <t xml:space="preserve">Bunyi bising
</t>
    </r>
    <r>
      <rPr>
        <i/>
        <sz val="9"/>
        <rFont val="Arial"/>
        <family val="2"/>
      </rPr>
      <t>Noise</t>
    </r>
  </si>
  <si>
    <r>
      <rPr>
        <b/>
        <sz val="9"/>
        <rFont val="Arial"/>
        <family val="2"/>
      </rPr>
      <t xml:space="preserve">Bekalan air; pembetungan, pengurusan sisa &amp;
aktiviti pemulihan </t>
    </r>
    <r>
      <rPr>
        <sz val="9"/>
        <rFont val="Arial"/>
        <family val="2"/>
      </rPr>
      <t xml:space="preserve">
</t>
    </r>
    <r>
      <rPr>
        <i/>
        <sz val="9"/>
        <rFont val="Arial"/>
        <family val="2"/>
      </rPr>
      <t>Water supply; sewerage, waste management &amp;
remediation activities</t>
    </r>
  </si>
  <si>
    <t>Jadual 6.2: Perbelanjaan operasi untuk pengurusan pencemaran mengikut sektor dan jenis media, 2020</t>
  </si>
  <si>
    <t>Table 6.2: Operating expenditure for pollution management by sector and type of media, 2020</t>
  </si>
  <si>
    <t>Jadual 7: Perbelanjaan pengurusan sisa mengikut sektor dan jenis sisa, 2020</t>
  </si>
  <si>
    <t>Table 7: Waste management expenditure by sector and type of waste, 2020</t>
  </si>
  <si>
    <r>
      <t xml:space="preserve">Jenis sisa 
</t>
    </r>
    <r>
      <rPr>
        <i/>
        <sz val="9"/>
        <rFont val="Arial"/>
        <family val="2"/>
      </rPr>
      <t>Type of waste</t>
    </r>
  </si>
  <si>
    <r>
      <t xml:space="preserve">Sisa pepejal tidak 
berbahaya
</t>
    </r>
    <r>
      <rPr>
        <i/>
        <sz val="9"/>
        <rFont val="Arial"/>
        <family val="2"/>
      </rPr>
      <t>Non-hazardous
 solid waste</t>
    </r>
  </si>
  <si>
    <r>
      <t xml:space="preserve">Sisa terjadual
</t>
    </r>
    <r>
      <rPr>
        <i/>
        <sz val="9"/>
        <rFont val="Arial"/>
        <family val="2"/>
      </rPr>
      <t>Scheduled waste</t>
    </r>
  </si>
  <si>
    <r>
      <rPr>
        <b/>
        <sz val="9"/>
        <color theme="1"/>
        <rFont val="Arial"/>
        <family val="2"/>
      </rPr>
      <t xml:space="preserve">Bekalan air; pembetungan, pengurusan sisa &amp;
aktiviti pemulihan </t>
    </r>
    <r>
      <rPr>
        <sz val="9"/>
        <color theme="1"/>
        <rFont val="Arial"/>
        <family val="2"/>
      </rPr>
      <t xml:space="preserve">
</t>
    </r>
    <r>
      <rPr>
        <i/>
        <sz val="9"/>
        <color theme="1"/>
        <rFont val="Arial"/>
        <family val="2"/>
      </rPr>
      <t>Water supply; sewerage, waste management &amp;
remediation activities</t>
    </r>
  </si>
  <si>
    <r>
      <t xml:space="preserve">Pengangkutan &amp; penyimpanan
</t>
    </r>
    <r>
      <rPr>
        <i/>
        <sz val="9"/>
        <color theme="1"/>
        <rFont val="Arial"/>
        <family val="2"/>
      </rPr>
      <t>Transportation &amp; storage</t>
    </r>
  </si>
  <si>
    <r>
      <t xml:space="preserve">Lain-lain perkhidmatan
</t>
    </r>
    <r>
      <rPr>
        <i/>
        <sz val="9"/>
        <color theme="1"/>
        <rFont val="Arial"/>
        <family val="2"/>
      </rPr>
      <t>Other services</t>
    </r>
  </si>
  <si>
    <t>Jadual 7.1: Perbelanjaan modal pengurusan sisa mengikut sektor dan jenis sisa, 2020</t>
  </si>
  <si>
    <t>Table 7.1: Capital expenditure on waste management by sector and type of waste, 2020</t>
  </si>
  <si>
    <r>
      <rPr>
        <b/>
        <sz val="9"/>
        <color theme="1"/>
        <rFont val="Arial"/>
        <family val="2"/>
      </rPr>
      <t xml:space="preserve">  Jenis sisa </t>
    </r>
    <r>
      <rPr>
        <sz val="9"/>
        <color theme="1"/>
        <rFont val="Arial"/>
        <family val="2"/>
      </rPr>
      <t xml:space="preserve">
</t>
    </r>
    <r>
      <rPr>
        <i/>
        <sz val="9"/>
        <color theme="1"/>
        <rFont val="Arial"/>
        <family val="2"/>
      </rPr>
      <t xml:space="preserve">  Type of waste</t>
    </r>
  </si>
  <si>
    <r>
      <t xml:space="preserve">Sisa pepejal tidak
berbahaya
</t>
    </r>
    <r>
      <rPr>
        <i/>
        <sz val="9"/>
        <rFont val="Arial"/>
        <family val="2"/>
      </rPr>
      <t>Non-hazardous 
solid waste</t>
    </r>
  </si>
  <si>
    <r>
      <t xml:space="preserve">Sisa terjadual
 </t>
    </r>
    <r>
      <rPr>
        <i/>
        <sz val="9"/>
        <rFont val="Arial"/>
        <family val="2"/>
      </rPr>
      <t>Scheduled waste</t>
    </r>
  </si>
  <si>
    <t>Jadual 7.2: Perbelanjaan operasi pengurusan sisa mengikut sektor dan jenis sisa, 2020</t>
  </si>
  <si>
    <t>Table 7.2: Operating expenditure on waste management by sector and type of waste, 2020</t>
  </si>
  <si>
    <r>
      <t xml:space="preserve">Sisa pepejal tidak 
berbahaya
</t>
    </r>
    <r>
      <rPr>
        <i/>
        <sz val="9"/>
        <rFont val="Arial"/>
        <family val="2"/>
      </rPr>
      <t>Non-hazardous 
solid waste</t>
    </r>
  </si>
  <si>
    <r>
      <t xml:space="preserve">Pengangkutan &amp; penyimpanan
</t>
    </r>
    <r>
      <rPr>
        <i/>
        <sz val="9"/>
        <color theme="1"/>
        <rFont val="Arial"/>
        <family val="2"/>
      </rPr>
      <t>Transportation &amp; storage</t>
    </r>
    <r>
      <rPr>
        <b/>
        <sz val="9"/>
        <color theme="1"/>
        <rFont val="Arial"/>
        <family val="2"/>
      </rPr>
      <t xml:space="preserve">
</t>
    </r>
    <r>
      <rPr>
        <i/>
        <sz val="9"/>
        <color theme="1"/>
        <rFont val="Arial"/>
        <family val="2"/>
      </rPr>
      <t>Other services</t>
    </r>
  </si>
  <si>
    <t>Jadual 7.3: Perbelanjaan pengurusan sisa terjadual mengikut sektor dan jenis sisa, 2020</t>
  </si>
  <si>
    <t>Table 7.3: Scheduled waste management expenditure by sector and type of waste, 2020</t>
  </si>
  <si>
    <r>
      <t xml:space="preserve">Sisa terjadual
</t>
    </r>
    <r>
      <rPr>
        <i/>
        <sz val="9"/>
        <color theme="1"/>
        <rFont val="Arial"/>
        <family val="2"/>
      </rPr>
      <t xml:space="preserve">Scheduled waste
</t>
    </r>
  </si>
  <si>
    <r>
      <t xml:space="preserve">     </t>
    </r>
    <r>
      <rPr>
        <b/>
        <sz val="9"/>
        <color theme="1"/>
        <rFont val="Arial"/>
        <family val="2"/>
      </rPr>
      <t>Pepejal</t>
    </r>
    <r>
      <rPr>
        <sz val="9"/>
        <color theme="1"/>
        <rFont val="Arial"/>
        <family val="2"/>
      </rPr>
      <t xml:space="preserve">
     </t>
    </r>
    <r>
      <rPr>
        <i/>
        <sz val="9"/>
        <color theme="1"/>
        <rFont val="Arial"/>
        <family val="2"/>
      </rPr>
      <t>Solid</t>
    </r>
  </si>
  <si>
    <r>
      <t xml:space="preserve">   </t>
    </r>
    <r>
      <rPr>
        <b/>
        <sz val="9"/>
        <color theme="1"/>
        <rFont val="Arial"/>
        <family val="2"/>
      </rPr>
      <t>Cecair</t>
    </r>
    <r>
      <rPr>
        <sz val="9"/>
        <color theme="1"/>
        <rFont val="Arial"/>
        <family val="2"/>
      </rPr>
      <t xml:space="preserve">
   </t>
    </r>
    <r>
      <rPr>
        <i/>
        <sz val="9"/>
        <color theme="1"/>
        <rFont val="Arial"/>
        <family val="2"/>
      </rPr>
      <t>Liquid</t>
    </r>
  </si>
  <si>
    <t>Jadual 8: Perbelanjaan penilaian dan caj alam sekitar mengikut sektor, 2020</t>
  </si>
  <si>
    <t>Table 8: Environmental assessment and charges expenditure by sector, 2020</t>
  </si>
  <si>
    <r>
      <t xml:space="preserve">Penilaian 
 alam sekitar
</t>
    </r>
    <r>
      <rPr>
        <i/>
        <sz val="9"/>
        <rFont val="Arial"/>
        <family val="2"/>
      </rPr>
      <t xml:space="preserve">Environmental
 assessment </t>
    </r>
  </si>
  <si>
    <r>
      <t xml:space="preserve">Caj alam sekitar
 </t>
    </r>
    <r>
      <rPr>
        <i/>
        <sz val="9"/>
        <rFont val="Arial"/>
        <family val="2"/>
      </rPr>
      <t>Environmental charges</t>
    </r>
  </si>
  <si>
    <t>BAS Penilaian &amp; Audit dan Caj Alam Sekitar Mengiku Sektor</t>
  </si>
  <si>
    <t>Sektor</t>
  </si>
  <si>
    <t xml:space="preserve">Penilaian &amp;  Audit </t>
  </si>
  <si>
    <t xml:space="preserve">Total Caj A.Sekitar </t>
  </si>
  <si>
    <t>Penilaian &amp;  Audit dan Caj Alam Sekitar</t>
  </si>
  <si>
    <t>Total</t>
  </si>
  <si>
    <t>Modal</t>
  </si>
  <si>
    <t xml:space="preserve">Operasi </t>
  </si>
  <si>
    <r>
      <rPr>
        <b/>
        <sz val="9"/>
        <color theme="1"/>
        <rFont val="Arial"/>
        <family val="2"/>
      </rPr>
      <t xml:space="preserve">Perlombongan &amp; pengkuarian </t>
    </r>
    <r>
      <rPr>
        <sz val="9"/>
        <color theme="1"/>
        <rFont val="Arial"/>
        <family val="2"/>
      </rPr>
      <t xml:space="preserve">
</t>
    </r>
    <r>
      <rPr>
        <i/>
        <sz val="9"/>
        <color theme="1"/>
        <rFont val="Arial"/>
        <family val="2"/>
      </rPr>
      <t>Mining &amp; quarrying</t>
    </r>
  </si>
  <si>
    <t>Pembuatan</t>
  </si>
  <si>
    <t>Bekalan Elektrik, gas, wap dan pendingin udara</t>
  </si>
  <si>
    <t>Perlombongan &amp; Pengkuarian</t>
  </si>
  <si>
    <t>Bekalan Air; Pembetungan, Pengurusan  Sisa dan Aktiviti Pemulihan</t>
  </si>
  <si>
    <t>Pertanian, perhutanan dan perikanan</t>
  </si>
  <si>
    <t>Pengangkutan dan Penyimpanan</t>
  </si>
  <si>
    <t>Maklumat &amp; Komunikasi</t>
  </si>
  <si>
    <t>Hartanah</t>
  </si>
  <si>
    <t>Aktiviti Perkhidmatan Lain</t>
  </si>
  <si>
    <t>Aktiviti Perkhidmatan Makan &amp; Minum</t>
  </si>
  <si>
    <t>Aktiviti Kesihatan Kemanusian dan Kerja Sosial</t>
  </si>
  <si>
    <t>Penginapan</t>
  </si>
  <si>
    <t>Pendidikan</t>
  </si>
  <si>
    <t>Aktiviti Profesional, Saintifik dan Teknikal</t>
  </si>
  <si>
    <t>Perdagangan borong dan runcit; pembaikan kenderaan bermotor dan motosikal</t>
  </si>
  <si>
    <t>Kesenian, Hiburan dan Rekreasi</t>
  </si>
  <si>
    <t>Aktiviti Pentadbiran dan Khidmat Sokongan</t>
  </si>
  <si>
    <t>Grand Total</t>
  </si>
  <si>
    <t>Jadual 9: Perbelanjaan perlindungan alam sekitar mengikut jenis perbelanjaan, 2020</t>
  </si>
  <si>
    <t>Table 9: Environmental protection expenditure by type of expenditure, 2020</t>
  </si>
  <si>
    <r>
      <t xml:space="preserve">Jenis perbelanjaan
</t>
    </r>
    <r>
      <rPr>
        <i/>
        <sz val="9"/>
        <rFont val="Arial"/>
        <family val="2"/>
      </rPr>
      <t>Type of expenditure</t>
    </r>
  </si>
  <si>
    <r>
      <t xml:space="preserve">Perbelanjaan modal
</t>
    </r>
    <r>
      <rPr>
        <i/>
        <sz val="9"/>
        <rFont val="Arial"/>
        <family val="2"/>
      </rPr>
      <t>Capital expenditure</t>
    </r>
  </si>
  <si>
    <r>
      <t xml:space="preserve">Perbelanjaan operasi
</t>
    </r>
    <r>
      <rPr>
        <i/>
        <sz val="9"/>
        <rFont val="Arial"/>
        <family val="2"/>
      </rPr>
      <t>Operating expenditure</t>
    </r>
  </si>
  <si>
    <r>
      <rPr>
        <b/>
        <sz val="9"/>
        <rFont val="Arial"/>
        <family val="2"/>
      </rPr>
      <t>Pengurusan pencemaran</t>
    </r>
    <r>
      <rPr>
        <sz val="9"/>
        <rFont val="Arial"/>
        <family val="2"/>
      </rPr>
      <t xml:space="preserve">
</t>
    </r>
    <r>
      <rPr>
        <i/>
        <sz val="9"/>
        <rFont val="Arial"/>
        <family val="2"/>
      </rPr>
      <t>Pollution management</t>
    </r>
  </si>
  <si>
    <r>
      <t xml:space="preserve">Pengawasan alam sekitar
</t>
    </r>
    <r>
      <rPr>
        <i/>
        <sz val="9"/>
        <rFont val="Arial"/>
        <family val="2"/>
      </rPr>
      <t>Environmental monitoring</t>
    </r>
  </si>
  <si>
    <r>
      <t xml:space="preserve">Tebus guna tapak &amp; pembersihan 
</t>
    </r>
    <r>
      <rPr>
        <i/>
        <sz val="9"/>
        <rFont val="Arial"/>
        <family val="2"/>
      </rPr>
      <t>Site reclamation &amp; decommissioning</t>
    </r>
  </si>
  <si>
    <r>
      <rPr>
        <b/>
        <sz val="9"/>
        <rFont val="Arial"/>
        <family val="2"/>
      </rPr>
      <t xml:space="preserve">Peredaan &amp; kawalan pencemaran </t>
    </r>
    <r>
      <rPr>
        <sz val="9"/>
        <rFont val="Arial"/>
        <family val="2"/>
      </rPr>
      <t xml:space="preserve">
</t>
    </r>
    <r>
      <rPr>
        <i/>
        <sz val="9"/>
        <rFont val="Arial"/>
        <family val="2"/>
      </rPr>
      <t>Pollution abatement &amp; control</t>
    </r>
  </si>
  <si>
    <r>
      <rPr>
        <b/>
        <sz val="9"/>
        <rFont val="Arial"/>
        <family val="2"/>
      </rPr>
      <t xml:space="preserve">Pencegahan pencemaran  </t>
    </r>
    <r>
      <rPr>
        <sz val="9"/>
        <rFont val="Arial"/>
        <family val="2"/>
      </rPr>
      <t xml:space="preserve">
</t>
    </r>
    <r>
      <rPr>
        <i/>
        <sz val="9"/>
        <rFont val="Arial"/>
        <family val="2"/>
      </rPr>
      <t>Pollution prevention</t>
    </r>
  </si>
  <si>
    <r>
      <t xml:space="preserve">Perlindungan hidupan liar &amp; habitat 
</t>
    </r>
    <r>
      <rPr>
        <i/>
        <sz val="9"/>
        <rFont val="Arial"/>
        <family val="2"/>
      </rPr>
      <t>Protection of wildlife &amp; habitat</t>
    </r>
  </si>
  <si>
    <r>
      <rPr>
        <b/>
        <sz val="9"/>
        <rFont val="Arial"/>
        <family val="2"/>
      </rPr>
      <t xml:space="preserve">Perbelanjaan penilaian dan caj alam sekitar 
</t>
    </r>
    <r>
      <rPr>
        <i/>
        <sz val="9"/>
        <rFont val="Arial"/>
        <family val="2"/>
      </rPr>
      <t>Environmental assessment and charges expenditure</t>
    </r>
  </si>
  <si>
    <r>
      <rPr>
        <b/>
        <sz val="9"/>
        <rFont val="Arial"/>
        <family val="2"/>
      </rPr>
      <t xml:space="preserve">Perbelanjaan pengurusan sisa      </t>
    </r>
    <r>
      <rPr>
        <sz val="9"/>
        <rFont val="Arial"/>
        <family val="2"/>
      </rPr>
      <t xml:space="preserve">
</t>
    </r>
    <r>
      <rPr>
        <i/>
        <sz val="9"/>
        <rFont val="Arial"/>
        <family val="2"/>
      </rPr>
      <t>Waste management expenditure</t>
    </r>
  </si>
  <si>
    <r>
      <rPr>
        <b/>
        <sz val="9"/>
        <rFont val="Arial"/>
        <family val="2"/>
      </rPr>
      <t xml:space="preserve">Perbelanjaan lain untuk perlindungan alam sekitar
</t>
    </r>
    <r>
      <rPr>
        <i/>
        <sz val="9"/>
        <rFont val="Arial"/>
        <family val="2"/>
      </rPr>
      <t>Other environmental protection expenditure</t>
    </r>
    <r>
      <rPr>
        <sz val="9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</si>
</sst>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0.0"/>
    <numFmt numFmtId="167" formatCode="_-* #,##0.0_-;\-* #,##0.0_-;_-* &quot;-&quot;??_-;_-@_-"/>
    <numFmt numFmtId="168" formatCode="0.00000"/>
    <numFmt numFmtId="169" formatCode="_(* #,##0_);_(* \(#,##0\);_(* &quot;-&quot;??_);_(@_)"/>
    <numFmt numFmtId="170" formatCode="[$-14409]dd/mm/yyyy;@"/>
    <numFmt numFmtId="171" formatCode="_(* #,##0.0_);_(* \(#,##0.0\);_(* &quot;-&quot;??_);_(@_)"/>
    <numFmt numFmtId="172" formatCode="#,##0.0"/>
    <numFmt numFmtId="173" formatCode="_-* #,##0.000_-;\-* #,##0.000_-;_-* &quot;-&quot;??_-;_-@_-"/>
    <numFmt numFmtId="174" formatCode="#,##0_ ;\-#,##0\ "/>
    <numFmt numFmtId="175" formatCode="_-* #,##0.0000_-;\-* #,##0.0000_-;_-* &quot;-&quot;??_-;_-@_-"/>
    <numFmt numFmtId="176" formatCode="0.00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rgb="FF0000FF"/>
      <name val="Arial"/>
      <family val="2"/>
    </font>
    <font>
      <sz val="9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0"/>
      <name val="MS Sans Serif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8.5"/>
      <name val="MS Sans Serif"/>
      <family val="2"/>
    </font>
    <font>
      <sz val="9"/>
      <name val="MS Sans Serif"/>
      <family val="2"/>
    </font>
    <font>
      <sz val="9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9"/>
      <name val="MS Sans Serif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E4B01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6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6" fillId="0" borderId="0"/>
    <xf numFmtId="164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/>
    <xf numFmtId="43" fontId="1" fillId="0" borderId="0" applyFont="0" applyFill="0" applyBorder="0" applyAlignment="0" applyProtection="0"/>
    <xf numFmtId="170" fontId="6" fillId="0" borderId="0"/>
    <xf numFmtId="170" fontId="6" fillId="0" borderId="0"/>
    <xf numFmtId="170" fontId="6" fillId="0" borderId="0"/>
    <xf numFmtId="170" fontId="6" fillId="0" borderId="0"/>
    <xf numFmtId="43" fontId="6" fillId="0" borderId="0" applyFont="0" applyFill="0" applyBorder="0" applyAlignment="0" applyProtection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70">
    <xf numFmtId="0" fontId="0" fillId="0" borderId="0" xfId="0"/>
    <xf numFmtId="0" fontId="2" fillId="0" borderId="0" xfId="0" applyFont="1" applyFill="1"/>
    <xf numFmtId="0" fontId="2" fillId="0" borderId="0" xfId="0" applyFont="1" applyFill="1" applyBorder="1"/>
    <xf numFmtId="0" fontId="5" fillId="2" borderId="0" xfId="0" applyFont="1" applyFill="1" applyBorder="1"/>
    <xf numFmtId="0" fontId="5" fillId="0" borderId="0" xfId="0" applyFont="1" applyBorder="1"/>
    <xf numFmtId="0" fontId="3" fillId="2" borderId="0" xfId="2" applyFont="1" applyFill="1" applyBorder="1" applyAlignment="1">
      <alignment horizontal="right" vertical="top" wrapText="1"/>
    </xf>
    <xf numFmtId="0" fontId="3" fillId="2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2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2" applyFont="1" applyFill="1" applyAlignment="1">
      <alignment horizontal="left" vertical="top" wrapText="1"/>
    </xf>
    <xf numFmtId="0" fontId="5" fillId="0" borderId="0" xfId="0" applyFont="1" applyFill="1" applyBorder="1"/>
    <xf numFmtId="165" fontId="3" fillId="0" borderId="0" xfId="1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167" fontId="3" fillId="0" borderId="0" xfId="1" applyNumberFormat="1" applyFont="1" applyFill="1" applyBorder="1" applyAlignment="1">
      <alignment vertical="top"/>
    </xf>
    <xf numFmtId="0" fontId="5" fillId="0" borderId="0" xfId="0" applyFont="1" applyBorder="1" applyAlignment="1">
      <alignment vertical="center" wrapText="1"/>
    </xf>
    <xf numFmtId="164" fontId="3" fillId="0" borderId="0" xfId="1" applyFont="1" applyBorder="1" applyAlignment="1">
      <alignment vertical="center"/>
    </xf>
    <xf numFmtId="164" fontId="3" fillId="0" borderId="0" xfId="1" applyFont="1" applyFill="1" applyBorder="1" applyAlignment="1">
      <alignment vertical="center"/>
    </xf>
    <xf numFmtId="0" fontId="5" fillId="0" borderId="0" xfId="0" applyFont="1"/>
    <xf numFmtId="165" fontId="5" fillId="0" borderId="0" xfId="1" applyNumberFormat="1" applyFont="1" applyFill="1" applyAlignment="1">
      <alignment vertical="center"/>
    </xf>
    <xf numFmtId="166" fontId="5" fillId="0" borderId="0" xfId="1" applyNumberFormat="1" applyFont="1" applyFill="1" applyBorder="1" applyAlignment="1">
      <alignment vertical="top"/>
    </xf>
    <xf numFmtId="165" fontId="5" fillId="0" borderId="0" xfId="1" applyNumberFormat="1" applyFont="1" applyAlignment="1">
      <alignment vertical="top"/>
    </xf>
    <xf numFmtId="165" fontId="5" fillId="0" borderId="0" xfId="1" applyNumberFormat="1" applyFont="1" applyFill="1" applyBorder="1" applyAlignment="1">
      <alignment vertical="top"/>
    </xf>
    <xf numFmtId="0" fontId="5" fillId="0" borderId="0" xfId="0" applyFont="1" applyAlignment="1">
      <alignment horizontal="left" vertical="top" wrapText="1"/>
    </xf>
    <xf numFmtId="165" fontId="3" fillId="0" borderId="0" xfId="1" applyNumberFormat="1" applyFont="1" applyFill="1" applyAlignment="1">
      <alignment vertical="center"/>
    </xf>
    <xf numFmtId="165" fontId="5" fillId="0" borderId="0" xfId="1" applyNumberFormat="1" applyFont="1" applyFill="1" applyAlignment="1">
      <alignment vertical="top"/>
    </xf>
    <xf numFmtId="165" fontId="5" fillId="0" borderId="0" xfId="1" applyNumberFormat="1" applyFont="1" applyBorder="1" applyAlignment="1">
      <alignment vertical="top"/>
    </xf>
    <xf numFmtId="167" fontId="5" fillId="0" borderId="0" xfId="1" applyNumberFormat="1" applyFont="1" applyFill="1" applyBorder="1" applyAlignment="1">
      <alignment vertical="top"/>
    </xf>
    <xf numFmtId="0" fontId="5" fillId="0" borderId="0" xfId="0" applyFont="1" applyFill="1"/>
    <xf numFmtId="165" fontId="5" fillId="0" borderId="0" xfId="1" applyNumberFormat="1" applyFont="1" applyBorder="1" applyAlignment="1">
      <alignment horizontal="center" vertical="center" wrapText="1"/>
    </xf>
    <xf numFmtId="167" fontId="5" fillId="0" borderId="0" xfId="1" applyNumberFormat="1" applyFont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164" fontId="3" fillId="0" borderId="0" xfId="1" applyFont="1" applyFill="1" applyBorder="1" applyAlignment="1">
      <alignment horizontal="right" vertical="center" wrapText="1"/>
    </xf>
    <xf numFmtId="169" fontId="5" fillId="0" borderId="0" xfId="0" applyNumberFormat="1" applyFont="1" applyFill="1" applyBorder="1" applyAlignment="1">
      <alignment horizontal="right" vertical="center" wrapText="1"/>
    </xf>
    <xf numFmtId="169" fontId="5" fillId="0" borderId="0" xfId="18" applyNumberFormat="1" applyFont="1" applyFill="1" applyBorder="1" applyAlignment="1">
      <alignment horizontal="right" vertical="center" wrapText="1"/>
    </xf>
    <xf numFmtId="166" fontId="5" fillId="0" borderId="0" xfId="1" applyNumberFormat="1" applyFont="1" applyFill="1" applyAlignment="1">
      <alignment horizontal="right" vertical="center" wrapText="1" indent="1"/>
    </xf>
    <xf numFmtId="166" fontId="5" fillId="0" borderId="0" xfId="1" applyNumberFormat="1" applyFont="1" applyFill="1" applyAlignment="1">
      <alignment horizontal="right" vertical="center" wrapText="1"/>
    </xf>
    <xf numFmtId="0" fontId="3" fillId="0" borderId="0" xfId="2" applyFont="1" applyFill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vertical="top" wrapText="1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Alignment="1">
      <alignment horizontal="right" wrapText="1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Fill="1" applyAlignment="1">
      <alignment horizontal="right" wrapText="1"/>
    </xf>
    <xf numFmtId="169" fontId="8" fillId="0" borderId="0" xfId="18" applyNumberFormat="1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0" fontId="3" fillId="0" borderId="0" xfId="2" applyFont="1" applyFill="1" applyAlignment="1">
      <alignment vertical="top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right" vertical="top" wrapText="1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165" fontId="3" fillId="0" borderId="0" xfId="1" applyNumberFormat="1" applyFont="1" applyFill="1" applyAlignment="1">
      <alignment horizontal="right" vertical="center" wrapText="1"/>
    </xf>
    <xf numFmtId="166" fontId="3" fillId="0" borderId="0" xfId="1" applyNumberFormat="1" applyFont="1" applyFill="1" applyAlignment="1">
      <alignment horizontal="right" vertical="center" wrapText="1"/>
    </xf>
    <xf numFmtId="0" fontId="3" fillId="0" borderId="0" xfId="0" applyFont="1" applyFill="1" applyBorder="1" applyAlignment="1">
      <alignment horizontal="right" vertical="top" wrapText="1"/>
    </xf>
    <xf numFmtId="165" fontId="3" fillId="0" borderId="0" xfId="1" applyNumberFormat="1" applyFont="1" applyFill="1" applyBorder="1" applyAlignment="1">
      <alignment horizontal="right" vertical="center" wrapText="1"/>
    </xf>
    <xf numFmtId="167" fontId="3" fillId="0" borderId="0" xfId="1" applyNumberFormat="1" applyFont="1" applyFill="1" applyBorder="1" applyAlignment="1">
      <alignment horizontal="right" vertical="center" wrapText="1"/>
    </xf>
    <xf numFmtId="167" fontId="3" fillId="0" borderId="0" xfId="1" applyNumberFormat="1" applyFont="1" applyFill="1" applyBorder="1" applyAlignment="1">
      <alignment vertical="center"/>
    </xf>
    <xf numFmtId="0" fontId="11" fillId="0" borderId="0" xfId="0" applyFont="1" applyFill="1"/>
    <xf numFmtId="165" fontId="3" fillId="0" borderId="0" xfId="1" applyNumberFormat="1" applyFont="1" applyFill="1" applyAlignment="1">
      <alignment vertical="center" wrapText="1"/>
    </xf>
    <xf numFmtId="166" fontId="3" fillId="0" borderId="0" xfId="1" applyNumberFormat="1" applyFont="1" applyFill="1" applyAlignment="1">
      <alignment vertical="center"/>
    </xf>
    <xf numFmtId="9" fontId="5" fillId="0" borderId="0" xfId="175" applyFont="1" applyFill="1"/>
    <xf numFmtId="165" fontId="3" fillId="0" borderId="0" xfId="1" applyNumberFormat="1" applyFont="1" applyFill="1" applyBorder="1" applyAlignment="1">
      <alignment vertical="center" wrapText="1"/>
    </xf>
    <xf numFmtId="167" fontId="3" fillId="0" borderId="0" xfId="1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3" fillId="2" borderId="0" xfId="0" applyFont="1" applyFill="1" applyBorder="1" applyAlignment="1">
      <alignment horizontal="righ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right" vertical="top" wrapText="1"/>
    </xf>
    <xf numFmtId="0" fontId="5" fillId="0" borderId="1" xfId="0" applyFont="1" applyFill="1" applyBorder="1"/>
    <xf numFmtId="0" fontId="2" fillId="0" borderId="1" xfId="0" applyFont="1" applyFill="1" applyBorder="1"/>
    <xf numFmtId="0" fontId="3" fillId="0" borderId="1" xfId="0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center" wrapText="1"/>
    </xf>
    <xf numFmtId="0" fontId="11" fillId="0" borderId="1" xfId="0" applyFont="1" applyFill="1" applyBorder="1"/>
    <xf numFmtId="0" fontId="5" fillId="0" borderId="1" xfId="0" applyFont="1" applyFill="1" applyBorder="1" applyAlignment="1">
      <alignment vertical="center" wrapText="1"/>
    </xf>
    <xf numFmtId="167" fontId="3" fillId="0" borderId="1" xfId="1" applyNumberFormat="1" applyFont="1" applyFill="1" applyBorder="1" applyAlignment="1">
      <alignment vertical="top"/>
    </xf>
    <xf numFmtId="164" fontId="3" fillId="0" borderId="1" xfId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left" vertical="top" wrapText="1"/>
    </xf>
    <xf numFmtId="165" fontId="5" fillId="0" borderId="1" xfId="1" applyNumberFormat="1" applyFont="1" applyFill="1" applyBorder="1" applyAlignment="1">
      <alignment vertical="top"/>
    </xf>
    <xf numFmtId="0" fontId="5" fillId="0" borderId="1" xfId="0" applyFont="1" applyBorder="1"/>
    <xf numFmtId="0" fontId="5" fillId="2" borderId="1" xfId="0" applyFont="1" applyFill="1" applyBorder="1"/>
    <xf numFmtId="0" fontId="3" fillId="2" borderId="1" xfId="0" applyFont="1" applyFill="1" applyBorder="1" applyAlignment="1">
      <alignment horizontal="left" vertical="top" wrapText="1"/>
    </xf>
    <xf numFmtId="0" fontId="3" fillId="2" borderId="1" xfId="2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165" fontId="5" fillId="0" borderId="1" xfId="1" applyNumberFormat="1" applyFont="1" applyBorder="1" applyAlignment="1">
      <alignment vertical="top"/>
    </xf>
    <xf numFmtId="167" fontId="5" fillId="0" borderId="1" xfId="1" applyNumberFormat="1" applyFont="1" applyBorder="1" applyAlignment="1">
      <alignment vertical="top"/>
    </xf>
    <xf numFmtId="0" fontId="3" fillId="0" borderId="1" xfId="0" applyFont="1" applyFill="1" applyBorder="1" applyAlignment="1">
      <alignment horizontal="center" vertical="top" wrapText="1"/>
    </xf>
    <xf numFmtId="167" fontId="5" fillId="0" borderId="1" xfId="1" applyNumberFormat="1" applyFont="1" applyFill="1" applyBorder="1" applyAlignment="1">
      <alignment vertical="top"/>
    </xf>
    <xf numFmtId="166" fontId="5" fillId="0" borderId="1" xfId="1" applyNumberFormat="1" applyFont="1" applyFill="1" applyBorder="1" applyAlignment="1">
      <alignment vertical="top"/>
    </xf>
    <xf numFmtId="167" fontId="3" fillId="0" borderId="0" xfId="1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right"/>
    </xf>
    <xf numFmtId="166" fontId="5" fillId="0" borderId="0" xfId="0" applyNumberFormat="1" applyFont="1" applyAlignment="1">
      <alignment horizontal="right"/>
    </xf>
    <xf numFmtId="167" fontId="3" fillId="0" borderId="0" xfId="1" applyNumberFormat="1" applyFont="1" applyAlignment="1">
      <alignment horizontal="right" vertical="center" wrapText="1"/>
    </xf>
    <xf numFmtId="0" fontId="5" fillId="0" borderId="1" xfId="0" applyFont="1" applyBorder="1" applyAlignment="1">
      <alignment horizontal="right" wrapText="1"/>
    </xf>
    <xf numFmtId="167" fontId="5" fillId="0" borderId="0" xfId="1" applyNumberFormat="1" applyFont="1" applyAlignment="1">
      <alignment horizontal="right" wrapText="1"/>
    </xf>
    <xf numFmtId="165" fontId="3" fillId="0" borderId="0" xfId="1" applyNumberFormat="1" applyFont="1" applyAlignment="1">
      <alignment horizontal="right" vertical="center" wrapText="1"/>
    </xf>
    <xf numFmtId="165" fontId="5" fillId="0" borderId="0" xfId="1" applyNumberFormat="1" applyFont="1" applyAlignment="1">
      <alignment horizontal="right" wrapText="1"/>
    </xf>
    <xf numFmtId="165" fontId="5" fillId="0" borderId="1" xfId="1" applyNumberFormat="1" applyFont="1" applyBorder="1" applyAlignment="1">
      <alignment horizontal="right" wrapText="1"/>
    </xf>
    <xf numFmtId="0" fontId="5" fillId="0" borderId="0" xfId="0" applyFont="1" applyFill="1" applyBorder="1" applyAlignment="1">
      <alignment wrapText="1"/>
    </xf>
    <xf numFmtId="165" fontId="5" fillId="0" borderId="0" xfId="1" applyNumberFormat="1" applyFont="1" applyFill="1" applyAlignment="1">
      <alignment horizontal="right" wrapText="1"/>
    </xf>
    <xf numFmtId="165" fontId="5" fillId="0" borderId="0" xfId="1" applyNumberFormat="1" applyFont="1" applyFill="1" applyBorder="1" applyAlignment="1">
      <alignment horizontal="right" wrapText="1"/>
    </xf>
    <xf numFmtId="0" fontId="3" fillId="0" borderId="0" xfId="0" applyFont="1" applyFill="1" applyAlignment="1">
      <alignment horizontal="right" vertical="center" wrapText="1"/>
    </xf>
    <xf numFmtId="0" fontId="5" fillId="0" borderId="0" xfId="0" applyFont="1" applyFill="1" applyBorder="1" applyAlignment="1">
      <alignment horizontal="right"/>
    </xf>
    <xf numFmtId="0" fontId="5" fillId="0" borderId="0" xfId="0" applyFont="1" applyFill="1" applyAlignment="1">
      <alignment horizontal="right"/>
    </xf>
    <xf numFmtId="0" fontId="5" fillId="0" borderId="1" xfId="0" applyFont="1" applyFill="1" applyBorder="1" applyAlignment="1">
      <alignment horizontal="right"/>
    </xf>
    <xf numFmtId="166" fontId="5" fillId="0" borderId="0" xfId="0" applyNumberFormat="1" applyFont="1" applyFill="1" applyAlignment="1">
      <alignment horizontal="right"/>
    </xf>
    <xf numFmtId="165" fontId="5" fillId="0" borderId="0" xfId="1" applyNumberFormat="1" applyFont="1" applyFill="1" applyAlignment="1">
      <alignment horizontal="right"/>
    </xf>
    <xf numFmtId="0" fontId="12" fillId="0" borderId="0" xfId="0" applyFont="1" applyFill="1"/>
    <xf numFmtId="0" fontId="12" fillId="0" borderId="0" xfId="0" applyFont="1"/>
    <xf numFmtId="169" fontId="3" fillId="0" borderId="0" xfId="0" applyNumberFormat="1" applyFont="1" applyFill="1" applyAlignment="1">
      <alignment horizontal="right" vertical="center" wrapText="1"/>
    </xf>
    <xf numFmtId="165" fontId="3" fillId="0" borderId="0" xfId="1" applyNumberFormat="1" applyFont="1" applyFill="1" applyBorder="1" applyAlignment="1">
      <alignment horizontal="right" vertical="center"/>
    </xf>
    <xf numFmtId="169" fontId="5" fillId="0" borderId="0" xfId="18" applyNumberFormat="1" applyFont="1" applyFill="1" applyAlignment="1">
      <alignment horizontal="right" wrapText="1"/>
    </xf>
    <xf numFmtId="169" fontId="3" fillId="0" borderId="0" xfId="0" applyNumberFormat="1" applyFont="1" applyFill="1" applyAlignment="1">
      <alignment horizontal="right" wrapText="1"/>
    </xf>
    <xf numFmtId="166" fontId="3" fillId="0" borderId="0" xfId="0" applyNumberFormat="1" applyFont="1" applyFill="1" applyAlignment="1">
      <alignment horizontal="right"/>
    </xf>
    <xf numFmtId="165" fontId="3" fillId="0" borderId="0" xfId="1" applyNumberFormat="1" applyFont="1" applyFill="1" applyAlignment="1">
      <alignment horizontal="right"/>
    </xf>
    <xf numFmtId="169" fontId="5" fillId="0" borderId="0" xfId="18" applyNumberFormat="1" applyFont="1" applyFill="1" applyAlignment="1">
      <alignment horizontal="right" vertical="center" wrapText="1"/>
    </xf>
    <xf numFmtId="169" fontId="5" fillId="0" borderId="0" xfId="0" applyNumberFormat="1" applyFont="1" applyFill="1" applyAlignment="1">
      <alignment horizontal="right" wrapText="1"/>
    </xf>
    <xf numFmtId="169" fontId="5" fillId="0" borderId="0" xfId="18" applyNumberFormat="1" applyFont="1" applyAlignment="1">
      <alignment horizontal="right" wrapText="1"/>
    </xf>
    <xf numFmtId="165" fontId="3" fillId="0" borderId="0" xfId="1" applyNumberFormat="1" applyFont="1" applyAlignment="1">
      <alignment horizontal="right" wrapText="1"/>
    </xf>
    <xf numFmtId="169" fontId="5" fillId="0" borderId="0" xfId="0" applyNumberFormat="1" applyFont="1" applyAlignment="1">
      <alignment horizontal="right" wrapText="1"/>
    </xf>
    <xf numFmtId="0" fontId="5" fillId="0" borderId="1" xfId="0" applyFont="1" applyFill="1" applyBorder="1" applyAlignment="1">
      <alignment horizontal="right" wrapText="1"/>
    </xf>
    <xf numFmtId="165" fontId="5" fillId="0" borderId="1" xfId="1" applyNumberFormat="1" applyFont="1" applyFill="1" applyBorder="1" applyAlignment="1">
      <alignment horizontal="right" wrapText="1"/>
    </xf>
    <xf numFmtId="166" fontId="5" fillId="0" borderId="0" xfId="0" applyNumberFormat="1" applyFont="1" applyFill="1" applyAlignment="1">
      <alignment wrapText="1"/>
    </xf>
    <xf numFmtId="0" fontId="3" fillId="0" borderId="0" xfId="0" applyFont="1" applyFill="1"/>
    <xf numFmtId="165" fontId="3" fillId="0" borderId="0" xfId="1" applyNumberFormat="1" applyFont="1" applyFill="1" applyAlignment="1">
      <alignment horizontal="right" wrapText="1"/>
    </xf>
    <xf numFmtId="166" fontId="3" fillId="0" borderId="0" xfId="0" applyNumberFormat="1" applyFont="1" applyFill="1" applyAlignment="1">
      <alignment wrapText="1"/>
    </xf>
    <xf numFmtId="167" fontId="3" fillId="0" borderId="0" xfId="1" applyNumberFormat="1" applyFont="1" applyAlignment="1">
      <alignment horizontal="right" wrapText="1"/>
    </xf>
    <xf numFmtId="169" fontId="3" fillId="0" borderId="0" xfId="18" applyNumberFormat="1" applyFont="1" applyAlignment="1">
      <alignment horizontal="right" wrapText="1"/>
    </xf>
    <xf numFmtId="169" fontId="3" fillId="0" borderId="0" xfId="18" applyNumberFormat="1" applyFont="1" applyFill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Alignment="1">
      <alignment horizontal="right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wrapText="1"/>
    </xf>
    <xf numFmtId="166" fontId="3" fillId="0" borderId="0" xfId="0" applyNumberFormat="1" applyFont="1" applyAlignment="1">
      <alignment horizontal="right"/>
    </xf>
    <xf numFmtId="0" fontId="3" fillId="0" borderId="0" xfId="0" applyFont="1"/>
    <xf numFmtId="0" fontId="3" fillId="0" borderId="0" xfId="0" applyFont="1" applyFill="1" applyAlignment="1">
      <alignment horizontal="right"/>
    </xf>
    <xf numFmtId="0" fontId="5" fillId="0" borderId="0" xfId="0" applyFont="1" applyFill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9" fillId="0" borderId="0" xfId="2" applyFont="1" applyBorder="1" applyAlignment="1">
      <alignment horizontal="left" vertical="top" wrapText="1"/>
    </xf>
    <xf numFmtId="0" fontId="3" fillId="0" borderId="0" xfId="2" applyFont="1" applyFill="1" applyAlignment="1">
      <alignment horizontal="left" vertical="top" wrapText="1"/>
    </xf>
    <xf numFmtId="0" fontId="5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righ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14" fillId="0" borderId="0" xfId="0" applyFont="1"/>
    <xf numFmtId="0" fontId="14" fillId="0" borderId="0" xfId="0" applyFont="1" applyBorder="1"/>
    <xf numFmtId="165" fontId="15" fillId="0" borderId="0" xfId="1" applyNumberFormat="1" applyFont="1" applyFill="1"/>
    <xf numFmtId="0" fontId="14" fillId="0" borderId="0" xfId="0" applyFont="1" applyFill="1"/>
    <xf numFmtId="0" fontId="14" fillId="2" borderId="0" xfId="0" applyFont="1" applyFill="1" applyBorder="1"/>
    <xf numFmtId="0" fontId="3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2" applyFont="1" applyFill="1" applyBorder="1" applyAlignment="1">
      <alignment horizontal="right" wrapText="1"/>
    </xf>
    <xf numFmtId="0" fontId="3" fillId="2" borderId="0" xfId="2" applyFont="1" applyFill="1" applyBorder="1" applyAlignment="1">
      <alignment horizontal="center" wrapText="1"/>
    </xf>
    <xf numFmtId="0" fontId="3" fillId="2" borderId="0" xfId="2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2" applyFont="1" applyFill="1" applyBorder="1" applyAlignment="1">
      <alignment horizontal="center" vertical="top" wrapText="1"/>
    </xf>
    <xf numFmtId="165" fontId="15" fillId="0" borderId="0" xfId="1" applyNumberFormat="1" applyFont="1" applyFill="1" applyBorder="1"/>
    <xf numFmtId="0" fontId="14" fillId="0" borderId="0" xfId="0" applyFont="1" applyFill="1" applyBorder="1"/>
    <xf numFmtId="3" fontId="3" fillId="0" borderId="0" xfId="1" applyNumberFormat="1" applyFont="1" applyFill="1" applyAlignment="1">
      <alignment horizontal="right" vertical="center"/>
    </xf>
    <xf numFmtId="166" fontId="3" fillId="0" borderId="0" xfId="2" applyNumberFormat="1" applyFont="1" applyFill="1" applyBorder="1" applyAlignment="1">
      <alignment horizontal="right" vertical="center" wrapText="1"/>
    </xf>
    <xf numFmtId="167" fontId="3" fillId="0" borderId="0" xfId="1" applyNumberFormat="1" applyFont="1" applyFill="1" applyAlignment="1">
      <alignment vertical="center"/>
    </xf>
    <xf numFmtId="172" fontId="3" fillId="0" borderId="0" xfId="1" applyNumberFormat="1" applyFont="1" applyFill="1" applyAlignment="1">
      <alignment vertical="center"/>
    </xf>
    <xf numFmtId="167" fontId="16" fillId="0" borderId="0" xfId="1" applyNumberFormat="1" applyFont="1" applyFill="1"/>
    <xf numFmtId="0" fontId="5" fillId="0" borderId="0" xfId="0" applyFont="1" applyFill="1" applyBorder="1" applyAlignment="1">
      <alignment vertical="top" wrapText="1"/>
    </xf>
    <xf numFmtId="172" fontId="3" fillId="0" borderId="0" xfId="1" applyNumberFormat="1" applyFont="1" applyFill="1" applyBorder="1" applyAlignment="1">
      <alignment horizontal="right" vertical="top" wrapText="1"/>
    </xf>
    <xf numFmtId="166" fontId="3" fillId="0" borderId="0" xfId="2" applyNumberFormat="1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vertical="top" wrapText="1"/>
    </xf>
    <xf numFmtId="172" fontId="3" fillId="0" borderId="1" xfId="1" applyNumberFormat="1" applyFont="1" applyFill="1" applyBorder="1" applyAlignment="1">
      <alignment horizontal="right" vertical="top" wrapText="1"/>
    </xf>
    <xf numFmtId="166" fontId="3" fillId="0" borderId="1" xfId="2" applyNumberFormat="1" applyFont="1" applyFill="1" applyBorder="1" applyAlignment="1">
      <alignment horizontal="right" vertical="top" wrapText="1"/>
    </xf>
    <xf numFmtId="0" fontId="5" fillId="0" borderId="0" xfId="0" applyFont="1" applyBorder="1" applyAlignment="1">
      <alignment vertical="top" wrapText="1"/>
    </xf>
    <xf numFmtId="172" fontId="3" fillId="0" borderId="0" xfId="0" applyNumberFormat="1" applyFont="1" applyFill="1" applyAlignment="1">
      <alignment horizontal="center" wrapText="1"/>
    </xf>
    <xf numFmtId="172" fontId="3" fillId="0" borderId="0" xfId="2" applyNumberFormat="1" applyFont="1" applyFill="1" applyBorder="1" applyAlignment="1">
      <alignment horizontal="right" vertical="top" wrapText="1"/>
    </xf>
    <xf numFmtId="169" fontId="5" fillId="0" borderId="0" xfId="18" applyNumberFormat="1" applyFont="1" applyAlignment="1">
      <alignment horizontal="right" vertical="center" wrapText="1"/>
    </xf>
    <xf numFmtId="167" fontId="5" fillId="0" borderId="0" xfId="1" applyNumberFormat="1" applyFont="1" applyAlignment="1">
      <alignment horizontal="right" vertical="center" wrapText="1"/>
    </xf>
    <xf numFmtId="165" fontId="5" fillId="0" borderId="0" xfId="1" applyNumberFormat="1" applyFont="1" applyAlignment="1">
      <alignment horizontal="right" vertical="center" wrapText="1"/>
    </xf>
    <xf numFmtId="165" fontId="5" fillId="0" borderId="0" xfId="1" applyNumberFormat="1" applyFont="1" applyFill="1" applyAlignment="1">
      <alignment horizontal="right" vertical="center" wrapText="1"/>
    </xf>
    <xf numFmtId="172" fontId="5" fillId="0" borderId="0" xfId="1" applyNumberFormat="1" applyFont="1" applyAlignment="1">
      <alignment horizontal="right" vertical="center" wrapText="1"/>
    </xf>
    <xf numFmtId="167" fontId="14" fillId="0" borderId="0" xfId="1" applyNumberFormat="1" applyFont="1"/>
    <xf numFmtId="0" fontId="0" fillId="0" borderId="0" xfId="0" applyFill="1" applyAlignment="1">
      <alignment wrapText="1"/>
    </xf>
    <xf numFmtId="0" fontId="3" fillId="0" borderId="0" xfId="10" applyFont="1" applyAlignment="1">
      <alignment vertical="center"/>
    </xf>
    <xf numFmtId="0" fontId="3" fillId="0" borderId="0" xfId="2" applyFont="1" applyBorder="1" applyAlignment="1">
      <alignment horizontal="left" vertical="top" wrapText="1"/>
    </xf>
    <xf numFmtId="167" fontId="5" fillId="0" borderId="0" xfId="1" applyNumberFormat="1" applyFont="1" applyBorder="1" applyAlignment="1">
      <alignment horizontal="right" vertical="center" wrapText="1"/>
    </xf>
    <xf numFmtId="165" fontId="5" fillId="0" borderId="0" xfId="1" applyNumberFormat="1" applyFont="1" applyFill="1" applyBorder="1" applyAlignment="1">
      <alignment horizontal="right" vertical="center" wrapText="1"/>
    </xf>
    <xf numFmtId="172" fontId="5" fillId="0" borderId="0" xfId="1" applyNumberFormat="1" applyFont="1" applyFill="1" applyBorder="1" applyAlignment="1">
      <alignment horizontal="right" vertical="center" wrapText="1"/>
    </xf>
    <xf numFmtId="167" fontId="14" fillId="0" borderId="0" xfId="1" applyNumberFormat="1" applyFont="1" applyFill="1" applyBorder="1"/>
    <xf numFmtId="172" fontId="14" fillId="0" borderId="0" xfId="0" applyNumberFormat="1" applyFont="1" applyFill="1" applyBorder="1" applyAlignment="1">
      <alignment vertical="top"/>
    </xf>
    <xf numFmtId="167" fontId="14" fillId="0" borderId="0" xfId="1" applyNumberFormat="1" applyFont="1" applyBorder="1"/>
    <xf numFmtId="0" fontId="4" fillId="0" borderId="0" xfId="2" applyFont="1" applyAlignment="1">
      <alignment horizontal="left" vertical="top" wrapText="1"/>
    </xf>
    <xf numFmtId="0" fontId="5" fillId="0" borderId="0" xfId="0" applyFont="1" applyAlignment="1">
      <alignment horizontal="right" vertical="center" wrapText="1"/>
    </xf>
    <xf numFmtId="0" fontId="3" fillId="0" borderId="0" xfId="10" applyFont="1" applyFill="1" applyAlignment="1">
      <alignment vertical="center"/>
    </xf>
    <xf numFmtId="0" fontId="3" fillId="0" borderId="0" xfId="10" applyFont="1" applyBorder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0" fontId="5" fillId="0" borderId="0" xfId="0" applyFont="1" applyFill="1" applyBorder="1" applyAlignment="1">
      <alignment horizontal="right" vertical="center" wrapText="1"/>
    </xf>
    <xf numFmtId="169" fontId="2" fillId="0" borderId="1" xfId="18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3" fontId="3" fillId="0" borderId="0" xfId="1" applyNumberFormat="1" applyFont="1" applyFill="1" applyAlignment="1">
      <alignment vertical="center" wrapText="1"/>
    </xf>
    <xf numFmtId="166" fontId="3" fillId="0" borderId="0" xfId="2" applyNumberFormat="1" applyFont="1" applyFill="1" applyBorder="1" applyAlignment="1">
      <alignment vertical="center" wrapText="1"/>
    </xf>
    <xf numFmtId="167" fontId="3" fillId="0" borderId="0" xfId="1" applyNumberFormat="1" applyFont="1" applyFill="1" applyAlignment="1">
      <alignment horizontal="right" vertical="center" wrapText="1"/>
    </xf>
    <xf numFmtId="172" fontId="3" fillId="0" borderId="0" xfId="1" applyNumberFormat="1" applyFont="1" applyFill="1" applyAlignment="1">
      <alignment horizontal="right" vertical="center" wrapText="1"/>
    </xf>
    <xf numFmtId="0" fontId="5" fillId="0" borderId="0" xfId="0" applyFont="1" applyFill="1" applyAlignment="1">
      <alignment horizontal="right" vertical="center" wrapText="1"/>
    </xf>
    <xf numFmtId="172" fontId="3" fillId="0" borderId="0" xfId="1" applyNumberFormat="1" applyFont="1" applyFill="1" applyBorder="1" applyAlignment="1">
      <alignment horizontal="right" vertical="center" wrapText="1"/>
    </xf>
    <xf numFmtId="0" fontId="3" fillId="0" borderId="0" xfId="2" applyFont="1" applyFill="1" applyBorder="1" applyAlignment="1">
      <alignment horizontal="right" vertical="center" wrapText="1"/>
    </xf>
    <xf numFmtId="172" fontId="3" fillId="0" borderId="1" xfId="1" applyNumberFormat="1" applyFont="1" applyFill="1" applyBorder="1" applyAlignment="1">
      <alignment horizontal="right" vertical="center" wrapText="1"/>
    </xf>
    <xf numFmtId="166" fontId="3" fillId="0" borderId="1" xfId="2" applyNumberFormat="1" applyFont="1" applyFill="1" applyBorder="1" applyAlignment="1">
      <alignment horizontal="right" vertical="center" wrapText="1"/>
    </xf>
    <xf numFmtId="0" fontId="3" fillId="0" borderId="1" xfId="2" applyFont="1" applyFill="1" applyBorder="1" applyAlignment="1">
      <alignment horizontal="right" vertical="center" wrapText="1"/>
    </xf>
    <xf numFmtId="172" fontId="3" fillId="0" borderId="0" xfId="0" applyNumberFormat="1" applyFont="1" applyFill="1" applyAlignment="1">
      <alignment horizontal="right" vertical="center" wrapText="1"/>
    </xf>
    <xf numFmtId="172" fontId="3" fillId="0" borderId="0" xfId="2" applyNumberFormat="1" applyFont="1" applyFill="1" applyBorder="1" applyAlignment="1">
      <alignment horizontal="right" vertical="center" wrapText="1"/>
    </xf>
    <xf numFmtId="165" fontId="5" fillId="0" borderId="0" xfId="1" applyNumberFormat="1" applyFont="1" applyFill="1"/>
    <xf numFmtId="165" fontId="5" fillId="0" borderId="0" xfId="1" applyNumberFormat="1" applyFont="1" applyBorder="1" applyAlignment="1">
      <alignment horizontal="right" vertical="center" wrapText="1"/>
    </xf>
    <xf numFmtId="169" fontId="2" fillId="0" borderId="0" xfId="18" applyNumberFormat="1" applyFont="1" applyAlignment="1">
      <alignment horizontal="right" vertical="center" wrapText="1"/>
    </xf>
    <xf numFmtId="3" fontId="3" fillId="0" borderId="0" xfId="1" applyNumberFormat="1" applyFont="1" applyFill="1" applyAlignment="1">
      <alignment horizontal="right" vertical="center" wrapText="1"/>
    </xf>
    <xf numFmtId="169" fontId="0" fillId="0" borderId="0" xfId="18" applyNumberFormat="1" applyFont="1" applyFill="1"/>
    <xf numFmtId="169" fontId="3" fillId="0" borderId="0" xfId="18" applyNumberFormat="1" applyFont="1" applyFill="1" applyAlignment="1">
      <alignment horizontal="right" vertical="center" wrapText="1"/>
    </xf>
    <xf numFmtId="169" fontId="9" fillId="0" borderId="0" xfId="18" applyNumberFormat="1" applyFont="1" applyFill="1" applyAlignment="1">
      <alignment horizontal="right" vertical="center" wrapText="1"/>
    </xf>
    <xf numFmtId="172" fontId="3" fillId="0" borderId="0" xfId="0" applyNumberFormat="1" applyFont="1" applyFill="1" applyAlignment="1">
      <alignment horizontal="right" wrapText="1"/>
    </xf>
    <xf numFmtId="0" fontId="3" fillId="0" borderId="0" xfId="2" applyFont="1" applyAlignment="1">
      <alignment horizontal="left" vertical="top" wrapText="1"/>
    </xf>
    <xf numFmtId="0" fontId="3" fillId="0" borderId="0" xfId="0" applyFont="1" applyAlignment="1">
      <alignment horizontal="right" vertical="center" wrapText="1"/>
    </xf>
    <xf numFmtId="172" fontId="14" fillId="0" borderId="0" xfId="0" applyNumberFormat="1" applyFont="1" applyFill="1" applyBorder="1"/>
    <xf numFmtId="167" fontId="14" fillId="0" borderId="0" xfId="1" applyNumberFormat="1" applyFont="1" applyFill="1"/>
    <xf numFmtId="0" fontId="3" fillId="0" borderId="0" xfId="2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vertical="top" wrapText="1"/>
    </xf>
    <xf numFmtId="0" fontId="3" fillId="0" borderId="0" xfId="2" applyFont="1" applyBorder="1" applyAlignment="1">
      <alignment horizontal="left" wrapText="1"/>
    </xf>
    <xf numFmtId="0" fontId="4" fillId="0" borderId="0" xfId="2" applyFont="1" applyBorder="1" applyAlignment="1">
      <alignment horizontal="left" vertical="top" wrapText="1"/>
    </xf>
    <xf numFmtId="167" fontId="5" fillId="0" borderId="0" xfId="1" applyNumberFormat="1" applyFont="1" applyFill="1" applyBorder="1" applyAlignment="1">
      <alignment horizontal="right" vertical="center" wrapText="1"/>
    </xf>
    <xf numFmtId="172" fontId="5" fillId="0" borderId="0" xfId="1" applyNumberFormat="1" applyFont="1" applyFill="1" applyAlignment="1">
      <alignment horizontal="right" vertical="center" wrapText="1"/>
    </xf>
    <xf numFmtId="3" fontId="3" fillId="0" borderId="0" xfId="1" applyNumberFormat="1" applyFont="1" applyFill="1" applyBorder="1" applyAlignment="1">
      <alignment horizontal="right" vertical="center" wrapText="1"/>
    </xf>
    <xf numFmtId="3" fontId="14" fillId="0" borderId="0" xfId="0" applyNumberFormat="1" applyFont="1" applyFill="1" applyBorder="1"/>
    <xf numFmtId="0" fontId="3" fillId="0" borderId="0" xfId="0" applyFont="1" applyAlignment="1">
      <alignment horizontal="left" vertical="top" wrapText="1"/>
    </xf>
    <xf numFmtId="167" fontId="5" fillId="0" borderId="0" xfId="1" applyNumberFormat="1" applyFont="1" applyFill="1" applyAlignment="1">
      <alignment horizontal="right" vertical="center" wrapText="1"/>
    </xf>
    <xf numFmtId="0" fontId="3" fillId="0" borderId="0" xfId="0" applyFont="1" applyBorder="1" applyAlignment="1">
      <alignment wrapText="1"/>
    </xf>
    <xf numFmtId="166" fontId="14" fillId="0" borderId="0" xfId="0" applyNumberFormat="1" applyFont="1" applyBorder="1"/>
    <xf numFmtId="0" fontId="4" fillId="0" borderId="0" xfId="0" applyFont="1" applyBorder="1" applyAlignment="1">
      <alignment horizontal="left" vertical="top" wrapText="1"/>
    </xf>
    <xf numFmtId="3" fontId="5" fillId="0" borderId="0" xfId="1" applyNumberFormat="1" applyFont="1" applyFill="1" applyBorder="1" applyAlignment="1">
      <alignment horizontal="right" vertical="center" wrapText="1"/>
    </xf>
    <xf numFmtId="3" fontId="5" fillId="0" borderId="0" xfId="0" applyNumberFormat="1" applyFont="1" applyFill="1" applyBorder="1" applyAlignment="1">
      <alignment horizontal="right" vertical="center" wrapText="1"/>
    </xf>
    <xf numFmtId="169" fontId="17" fillId="0" borderId="0" xfId="18" applyNumberFormat="1" applyFont="1"/>
    <xf numFmtId="0" fontId="4" fillId="0" borderId="1" xfId="0" applyFont="1" applyBorder="1" applyAlignment="1">
      <alignment horizontal="left" vertical="top" wrapText="1"/>
    </xf>
    <xf numFmtId="172" fontId="5" fillId="0" borderId="1" xfId="1" applyNumberFormat="1" applyFont="1" applyFill="1" applyBorder="1" applyAlignment="1">
      <alignment vertical="top"/>
    </xf>
    <xf numFmtId="167" fontId="5" fillId="0" borderId="0" xfId="1" applyNumberFormat="1" applyFont="1" applyBorder="1" applyAlignment="1">
      <alignment vertical="top"/>
    </xf>
    <xf numFmtId="172" fontId="5" fillId="0" borderId="0" xfId="1" applyNumberFormat="1" applyFont="1" applyFill="1" applyBorder="1" applyAlignment="1">
      <alignment vertical="top"/>
    </xf>
    <xf numFmtId="166" fontId="5" fillId="0" borderId="0" xfId="2" applyNumberFormat="1" applyFont="1" applyFill="1" applyBorder="1" applyAlignment="1">
      <alignment vertical="top" wrapText="1"/>
    </xf>
    <xf numFmtId="167" fontId="5" fillId="0" borderId="0" xfId="1" applyNumberFormat="1" applyFont="1" applyAlignment="1">
      <alignment vertical="top"/>
    </xf>
    <xf numFmtId="172" fontId="5" fillId="0" borderId="0" xfId="1" applyNumberFormat="1" applyFont="1" applyFill="1" applyBorder="1" applyAlignment="1">
      <alignment horizontal="right" vertical="top" wrapText="1"/>
    </xf>
    <xf numFmtId="0" fontId="3" fillId="0" borderId="0" xfId="0" applyFont="1" applyFill="1" applyAlignment="1">
      <alignment horizontal="left" wrapText="1"/>
    </xf>
    <xf numFmtId="3" fontId="5" fillId="0" borderId="0" xfId="1" applyNumberFormat="1" applyFont="1" applyFill="1" applyAlignment="1">
      <alignment horizontal="right" vertical="center"/>
    </xf>
    <xf numFmtId="166" fontId="5" fillId="0" borderId="0" xfId="1" applyNumberFormat="1" applyFont="1" applyAlignment="1">
      <alignment vertical="center"/>
    </xf>
    <xf numFmtId="167" fontId="5" fillId="0" borderId="0" xfId="1" applyNumberFormat="1" applyFont="1" applyAlignment="1"/>
    <xf numFmtId="0" fontId="4" fillId="0" borderId="0" xfId="0" applyFont="1" applyFill="1" applyAlignment="1">
      <alignment horizontal="left" vertical="top" wrapText="1"/>
    </xf>
    <xf numFmtId="167" fontId="5" fillId="0" borderId="0" xfId="1" applyNumberFormat="1" applyFont="1" applyBorder="1" applyAlignment="1"/>
    <xf numFmtId="172" fontId="5" fillId="0" borderId="0" xfId="1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wrapText="1"/>
    </xf>
    <xf numFmtId="0" fontId="5" fillId="0" borderId="0" xfId="0" applyFont="1" applyAlignment="1">
      <alignment vertical="top"/>
    </xf>
    <xf numFmtId="41" fontId="5" fillId="0" borderId="0" xfId="1" applyNumberFormat="1" applyFont="1" applyFill="1" applyAlignment="1">
      <alignment horizontal="right" vertical="center" wrapText="1"/>
    </xf>
    <xf numFmtId="41" fontId="5" fillId="0" borderId="0" xfId="1" applyNumberFormat="1" applyFont="1" applyFill="1" applyBorder="1" applyAlignment="1">
      <alignment horizontal="right" vertical="center" wrapText="1"/>
    </xf>
    <xf numFmtId="0" fontId="3" fillId="0" borderId="0" xfId="2" applyFont="1" applyFill="1" applyBorder="1" applyAlignment="1">
      <alignment horizontal="left" wrapText="1"/>
    </xf>
    <xf numFmtId="0" fontId="4" fillId="0" borderId="0" xfId="2" applyFont="1" applyFill="1" applyAlignment="1">
      <alignment horizontal="left" vertical="top" wrapText="1"/>
    </xf>
    <xf numFmtId="166" fontId="5" fillId="0" borderId="0" xfId="1" applyNumberFormat="1" applyFont="1" applyFill="1" applyAlignment="1">
      <alignment vertical="center"/>
    </xf>
    <xf numFmtId="3" fontId="5" fillId="0" borderId="0" xfId="1" applyNumberFormat="1" applyFont="1" applyFill="1" applyBorder="1" applyAlignment="1">
      <alignment horizontal="right" vertical="top" wrapText="1"/>
    </xf>
    <xf numFmtId="0" fontId="3" fillId="0" borderId="0" xfId="2" applyFont="1" applyFill="1" applyAlignment="1">
      <alignment vertical="top" wrapText="1"/>
    </xf>
    <xf numFmtId="167" fontId="5" fillId="0" borderId="0" xfId="1" applyNumberFormat="1" applyFont="1" applyFill="1" applyAlignment="1">
      <alignment vertical="top"/>
    </xf>
    <xf numFmtId="3" fontId="2" fillId="0" borderId="0" xfId="111" applyNumberFormat="1" applyFont="1" applyFill="1" applyAlignment="1">
      <alignment horizontal="right" vertical="center" wrapText="1"/>
    </xf>
    <xf numFmtId="41" fontId="2" fillId="0" borderId="0" xfId="112" applyNumberFormat="1" applyFont="1" applyFill="1" applyAlignment="1">
      <alignment horizontal="right" vertical="center" wrapText="1"/>
    </xf>
    <xf numFmtId="3" fontId="5" fillId="0" borderId="0" xfId="171" applyNumberFormat="1" applyFont="1" applyAlignment="1">
      <alignment horizontal="right" vertical="center" wrapText="1"/>
    </xf>
    <xf numFmtId="41" fontId="2" fillId="0" borderId="0" xfId="114" applyNumberFormat="1" applyFont="1" applyFill="1" applyAlignment="1">
      <alignment horizontal="right" vertical="center" wrapText="1"/>
    </xf>
    <xf numFmtId="0" fontId="3" fillId="0" borderId="0" xfId="2" applyFont="1" applyFill="1" applyAlignment="1">
      <alignment horizontal="left" wrapText="1"/>
    </xf>
    <xf numFmtId="43" fontId="5" fillId="0" borderId="0" xfId="0" applyNumberFormat="1" applyFont="1"/>
    <xf numFmtId="165" fontId="15" fillId="0" borderId="0" xfId="1" applyNumberFormat="1" applyFont="1"/>
    <xf numFmtId="165" fontId="15" fillId="0" borderId="0" xfId="1" applyNumberFormat="1" applyFont="1" applyBorder="1"/>
    <xf numFmtId="165" fontId="3" fillId="0" borderId="0" xfId="0" applyNumberFormat="1" applyFont="1" applyFill="1" applyAlignment="1">
      <alignment horizontal="right" vertical="center" wrapText="1"/>
    </xf>
    <xf numFmtId="166" fontId="3" fillId="0" borderId="0" xfId="0" applyNumberFormat="1" applyFont="1" applyFill="1" applyAlignment="1">
      <alignment horizontal="right" vertical="center" wrapText="1"/>
    </xf>
    <xf numFmtId="167" fontId="14" fillId="0" borderId="0" xfId="1" applyNumberFormat="1" applyFont="1" applyAlignment="1">
      <alignment vertical="center"/>
    </xf>
    <xf numFmtId="0" fontId="14" fillId="0" borderId="0" xfId="0" applyFont="1" applyFill="1" applyBorder="1" applyAlignment="1">
      <alignment vertical="center"/>
    </xf>
    <xf numFmtId="165" fontId="15" fillId="0" borderId="0" xfId="1" applyNumberFormat="1" applyFont="1" applyAlignment="1">
      <alignment vertical="center"/>
    </xf>
    <xf numFmtId="0" fontId="14" fillId="0" borderId="0" xfId="0" applyFont="1" applyAlignment="1">
      <alignment vertical="center"/>
    </xf>
    <xf numFmtId="169" fontId="18" fillId="0" borderId="0" xfId="18" applyNumberFormat="1" applyFont="1" applyFill="1" applyAlignment="1">
      <alignment wrapText="1"/>
    </xf>
    <xf numFmtId="169" fontId="17" fillId="0" borderId="0" xfId="18" applyNumberFormat="1" applyFont="1" applyFill="1"/>
    <xf numFmtId="166" fontId="5" fillId="0" borderId="0" xfId="2" applyNumberFormat="1" applyFont="1" applyFill="1" applyBorder="1" applyAlignment="1">
      <alignment horizontal="right" vertical="top" wrapText="1"/>
    </xf>
    <xf numFmtId="169" fontId="14" fillId="0" borderId="0" xfId="18" applyNumberFormat="1" applyFont="1" applyFill="1"/>
    <xf numFmtId="169" fontId="2" fillId="0" borderId="0" xfId="18" applyNumberFormat="1" applyFont="1" applyAlignment="1">
      <alignment horizontal="right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169" fontId="2" fillId="0" borderId="0" xfId="0" applyNumberFormat="1" applyFont="1" applyFill="1" applyAlignment="1">
      <alignment horizontal="right" wrapText="1"/>
    </xf>
    <xf numFmtId="166" fontId="5" fillId="0" borderId="0" xfId="2" applyNumberFormat="1" applyFont="1" applyFill="1" applyBorder="1" applyAlignment="1">
      <alignment horizontal="right" vertical="center" wrapText="1"/>
    </xf>
    <xf numFmtId="0" fontId="0" fillId="0" borderId="1" xfId="0" applyBorder="1"/>
    <xf numFmtId="0" fontId="0" fillId="0" borderId="0" xfId="0" applyBorder="1"/>
    <xf numFmtId="0" fontId="2" fillId="2" borderId="0" xfId="0" applyFont="1" applyFill="1" applyBorder="1"/>
    <xf numFmtId="0" fontId="0" fillId="2" borderId="0" xfId="0" applyFill="1" applyBorder="1"/>
    <xf numFmtId="0" fontId="3" fillId="2" borderId="0" xfId="2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right" vertical="center" wrapText="1"/>
    </xf>
    <xf numFmtId="0" fontId="3" fillId="2" borderId="0" xfId="2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3" fillId="2" borderId="1" xfId="2" applyFont="1" applyFill="1" applyBorder="1" applyAlignment="1">
      <alignment horizontal="right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 vertical="center" wrapText="1"/>
    </xf>
    <xf numFmtId="0" fontId="0" fillId="0" borderId="0" xfId="0" applyFill="1" applyBorder="1"/>
    <xf numFmtId="0" fontId="2" fillId="0" borderId="0" xfId="0" applyFont="1" applyBorder="1" applyAlignment="1">
      <alignment horizontal="left" vertical="top" wrapText="1"/>
    </xf>
    <xf numFmtId="169" fontId="3" fillId="0" borderId="0" xfId="18" applyNumberFormat="1" applyFont="1" applyAlignment="1">
      <alignment horizontal="right" vertical="center" wrapText="1"/>
    </xf>
    <xf numFmtId="165" fontId="3" fillId="0" borderId="0" xfId="0" applyNumberFormat="1" applyFont="1" applyBorder="1" applyAlignment="1">
      <alignment horizontal="right" vertical="center" wrapText="1"/>
    </xf>
    <xf numFmtId="167" fontId="3" fillId="0" borderId="0" xfId="0" applyNumberFormat="1" applyFont="1" applyBorder="1" applyAlignment="1">
      <alignment horizontal="right" vertical="center" wrapText="1"/>
    </xf>
    <xf numFmtId="166" fontId="3" fillId="0" borderId="0" xfId="1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0" fontId="2" fillId="0" borderId="1" xfId="0" applyFont="1" applyBorder="1" applyAlignment="1">
      <alignment vertical="top" wrapText="1"/>
    </xf>
    <xf numFmtId="0" fontId="3" fillId="0" borderId="1" xfId="2" applyFont="1" applyBorder="1" applyAlignment="1">
      <alignment horizontal="left" vertical="top" wrapText="1"/>
    </xf>
    <xf numFmtId="0" fontId="5" fillId="0" borderId="1" xfId="0" applyFont="1" applyBorder="1" applyAlignment="1">
      <alignment horizontal="right" vertical="center" wrapText="1"/>
    </xf>
    <xf numFmtId="167" fontId="3" fillId="0" borderId="1" xfId="1" applyNumberFormat="1" applyFont="1" applyFill="1" applyBorder="1" applyAlignment="1">
      <alignment horizontal="right" vertical="center" wrapText="1"/>
    </xf>
    <xf numFmtId="166" fontId="3" fillId="0" borderId="1" xfId="1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vertical="top" wrapText="1"/>
    </xf>
    <xf numFmtId="167" fontId="5" fillId="0" borderId="0" xfId="0" applyNumberFormat="1" applyFont="1" applyBorder="1" applyAlignment="1">
      <alignment horizontal="right" vertical="center" wrapText="1"/>
    </xf>
    <xf numFmtId="0" fontId="0" fillId="0" borderId="0" xfId="0" applyFill="1"/>
    <xf numFmtId="0" fontId="2" fillId="0" borderId="0" xfId="0" applyFont="1"/>
    <xf numFmtId="0" fontId="9" fillId="0" borderId="0" xfId="2" applyFont="1" applyAlignment="1">
      <alignment horizontal="left" vertical="top" wrapText="1"/>
    </xf>
    <xf numFmtId="169" fontId="3" fillId="0" borderId="0" xfId="0" applyNumberFormat="1" applyFont="1" applyAlignment="1">
      <alignment horizontal="right" wrapText="1"/>
    </xf>
    <xf numFmtId="0" fontId="0" fillId="0" borderId="0" xfId="0" applyAlignment="1">
      <alignment vertical="top"/>
    </xf>
    <xf numFmtId="165" fontId="0" fillId="0" borderId="0" xfId="1" applyNumberFormat="1" applyFont="1" applyBorder="1"/>
    <xf numFmtId="0" fontId="17" fillId="0" borderId="0" xfId="0" applyFont="1" applyFill="1" applyAlignment="1">
      <alignment wrapText="1"/>
    </xf>
    <xf numFmtId="0" fontId="17" fillId="0" borderId="0" xfId="0" applyFont="1" applyFill="1"/>
    <xf numFmtId="0" fontId="19" fillId="0" borderId="0" xfId="0" applyFon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165" fontId="0" fillId="0" borderId="0" xfId="1" applyNumberFormat="1" applyFont="1" applyAlignment="1">
      <alignment horizontal="left"/>
    </xf>
    <xf numFmtId="0" fontId="0" fillId="0" borderId="0" xfId="0" applyFill="1" applyAlignment="1">
      <alignment horizontal="left"/>
    </xf>
    <xf numFmtId="0" fontId="19" fillId="0" borderId="0" xfId="0" applyFont="1" applyAlignment="1">
      <alignment horizontal="left"/>
    </xf>
    <xf numFmtId="0" fontId="2" fillId="0" borderId="0" xfId="0" applyFont="1" applyBorder="1"/>
    <xf numFmtId="0" fontId="0" fillId="0" borderId="0" xfId="0" applyBorder="1" applyAlignment="1">
      <alignment vertical="top"/>
    </xf>
    <xf numFmtId="0" fontId="13" fillId="0" borderId="0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165" fontId="2" fillId="0" borderId="0" xfId="1" applyNumberFormat="1" applyFont="1" applyFill="1" applyBorder="1" applyAlignment="1">
      <alignment horizontal="right" vertical="center" wrapText="1"/>
    </xf>
    <xf numFmtId="165" fontId="2" fillId="0" borderId="0" xfId="1" applyNumberFormat="1" applyFont="1" applyAlignment="1">
      <alignment horizontal="right" vertical="center" wrapText="1"/>
    </xf>
    <xf numFmtId="167" fontId="9" fillId="0" borderId="0" xfId="1" applyNumberFormat="1" applyFont="1" applyAlignment="1">
      <alignment horizontal="right" vertical="center" wrapText="1"/>
    </xf>
    <xf numFmtId="167" fontId="0" fillId="0" borderId="0" xfId="0" applyNumberFormat="1"/>
    <xf numFmtId="0" fontId="3" fillId="0" borderId="0" xfId="2" applyFont="1" applyAlignment="1"/>
    <xf numFmtId="0" fontId="4" fillId="0" borderId="0" xfId="2" applyFont="1" applyAlignment="1">
      <alignment vertical="top"/>
    </xf>
    <xf numFmtId="0" fontId="14" fillId="0" borderId="1" xfId="0" applyFont="1" applyBorder="1"/>
    <xf numFmtId="0" fontId="3" fillId="2" borderId="0" xfId="0" applyFont="1" applyFill="1" applyBorder="1" applyAlignment="1">
      <alignment horizontal="center" wrapText="1"/>
    </xf>
    <xf numFmtId="0" fontId="14" fillId="2" borderId="1" xfId="0" applyFont="1" applyFill="1" applyBorder="1"/>
    <xf numFmtId="0" fontId="5" fillId="0" borderId="0" xfId="0" applyFont="1" applyFill="1" applyAlignment="1">
      <alignment horizontal="left" vertical="center" wrapText="1"/>
    </xf>
    <xf numFmtId="166" fontId="3" fillId="0" borderId="0" xfId="0" applyNumberFormat="1" applyFont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 wrapText="1"/>
    </xf>
    <xf numFmtId="165" fontId="5" fillId="0" borderId="1" xfId="1" applyNumberFormat="1" applyFont="1" applyFill="1" applyBorder="1" applyAlignment="1">
      <alignment horizontal="right" vertical="center" wrapText="1"/>
    </xf>
    <xf numFmtId="165" fontId="3" fillId="0" borderId="0" xfId="1" applyNumberFormat="1" applyFont="1" applyBorder="1" applyAlignment="1">
      <alignment horizontal="right" vertical="center" wrapText="1"/>
    </xf>
    <xf numFmtId="2" fontId="14" fillId="0" borderId="0" xfId="0" applyNumberFormat="1" applyFont="1" applyFill="1"/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166" fontId="5" fillId="0" borderId="0" xfId="0" applyNumberFormat="1" applyFont="1" applyAlignment="1">
      <alignment horizontal="right" vertical="center" wrapText="1"/>
    </xf>
    <xf numFmtId="169" fontId="3" fillId="0" borderId="0" xfId="18" applyNumberFormat="1" applyFont="1" applyBorder="1" applyAlignment="1">
      <alignment horizontal="right" vertical="center" wrapText="1"/>
    </xf>
    <xf numFmtId="167" fontId="14" fillId="0" borderId="0" xfId="0" applyNumberFormat="1" applyFont="1" applyFill="1"/>
    <xf numFmtId="0" fontId="14" fillId="0" borderId="1" xfId="0" applyFont="1" applyFill="1" applyBorder="1"/>
    <xf numFmtId="0" fontId="3" fillId="0" borderId="1" xfId="2" applyFont="1" applyFill="1" applyBorder="1" applyAlignment="1">
      <alignment vertical="top" wrapText="1"/>
    </xf>
    <xf numFmtId="165" fontId="5" fillId="0" borderId="1" xfId="1" applyNumberFormat="1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vertical="top"/>
    </xf>
    <xf numFmtId="165" fontId="14" fillId="0" borderId="1" xfId="1" applyNumberFormat="1" applyFont="1" applyFill="1" applyBorder="1" applyAlignment="1">
      <alignment wrapText="1"/>
    </xf>
    <xf numFmtId="167" fontId="14" fillId="0" borderId="0" xfId="0" applyNumberFormat="1" applyFont="1" applyFill="1" applyBorder="1"/>
    <xf numFmtId="0" fontId="3" fillId="0" borderId="0" xfId="2" applyFont="1" applyBorder="1" applyAlignment="1">
      <alignment vertical="top" wrapText="1"/>
    </xf>
    <xf numFmtId="165" fontId="5" fillId="0" borderId="0" xfId="1" applyNumberFormat="1" applyFont="1" applyFill="1" applyBorder="1" applyAlignment="1">
      <alignment horizontal="center" vertical="top" wrapText="1"/>
    </xf>
    <xf numFmtId="0" fontId="14" fillId="0" borderId="0" xfId="0" applyFont="1" applyBorder="1" applyAlignment="1">
      <alignment vertical="top"/>
    </xf>
    <xf numFmtId="167" fontId="14" fillId="0" borderId="0" xfId="0" applyNumberFormat="1" applyFont="1" applyFill="1" applyAlignment="1">
      <alignment wrapText="1"/>
    </xf>
    <xf numFmtId="167" fontId="14" fillId="0" borderId="0" xfId="0" applyNumberFormat="1" applyFont="1"/>
    <xf numFmtId="0" fontId="14" fillId="0" borderId="0" xfId="0" applyFont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5" fillId="0" borderId="1" xfId="0" applyFont="1" applyBorder="1" applyAlignment="1">
      <alignment vertical="top" wrapText="1"/>
    </xf>
    <xf numFmtId="165" fontId="5" fillId="0" borderId="1" xfId="1" applyNumberFormat="1" applyFont="1" applyBorder="1" applyAlignment="1">
      <alignment horizontal="right" vertical="center" wrapText="1"/>
    </xf>
    <xf numFmtId="172" fontId="3" fillId="0" borderId="0" xfId="1" applyNumberFormat="1" applyFont="1" applyAlignment="1">
      <alignment horizontal="right" vertical="center" wrapText="1"/>
    </xf>
    <xf numFmtId="2" fontId="14" fillId="0" borderId="0" xfId="0" applyNumberFormat="1" applyFont="1"/>
    <xf numFmtId="0" fontId="5" fillId="0" borderId="0" xfId="0" applyFont="1" applyBorder="1" applyAlignment="1">
      <alignment horizontal="left" vertical="top" wrapText="1"/>
    </xf>
    <xf numFmtId="169" fontId="3" fillId="0" borderId="0" xfId="18" applyNumberFormat="1" applyFont="1" applyFill="1" applyBorder="1" applyAlignment="1">
      <alignment horizontal="right" vertical="center" wrapText="1"/>
    </xf>
    <xf numFmtId="0" fontId="20" fillId="0" borderId="0" xfId="0" applyFont="1" applyFill="1"/>
    <xf numFmtId="0" fontId="3" fillId="0" borderId="1" xfId="2" applyFont="1" applyBorder="1" applyAlignment="1">
      <alignment vertical="top" wrapText="1"/>
    </xf>
    <xf numFmtId="0" fontId="14" fillId="0" borderId="1" xfId="0" applyFont="1" applyBorder="1" applyAlignment="1">
      <alignment vertical="top"/>
    </xf>
    <xf numFmtId="167" fontId="14" fillId="0" borderId="0" xfId="0" applyNumberFormat="1" applyFont="1" applyBorder="1" applyAlignment="1">
      <alignment horizontal="center"/>
    </xf>
    <xf numFmtId="0" fontId="3" fillId="0" borderId="0" xfId="2" applyFont="1" applyFill="1" applyAlignment="1"/>
    <xf numFmtId="0" fontId="4" fillId="0" borderId="0" xfId="2" applyFont="1" applyFill="1" applyAlignment="1">
      <alignment vertical="top"/>
    </xf>
    <xf numFmtId="0" fontId="3" fillId="0" borderId="0" xfId="2" applyFont="1" applyFill="1" applyBorder="1" applyAlignment="1">
      <alignment vertical="top" wrapText="1"/>
    </xf>
    <xf numFmtId="0" fontId="3" fillId="0" borderId="0" xfId="2" applyFont="1" applyFill="1" applyBorder="1" applyAlignment="1">
      <alignment horizontal="right" wrapText="1"/>
    </xf>
    <xf numFmtId="0" fontId="3" fillId="0" borderId="1" xfId="2" applyFont="1" applyFill="1" applyBorder="1" applyAlignment="1">
      <alignment horizontal="center" vertical="center" wrapText="1"/>
    </xf>
    <xf numFmtId="169" fontId="3" fillId="0" borderId="0" xfId="0" applyNumberFormat="1" applyFont="1" applyAlignment="1">
      <alignment horizontal="right" vertical="center" wrapText="1"/>
    </xf>
    <xf numFmtId="169" fontId="5" fillId="0" borderId="0" xfId="0" applyNumberFormat="1" applyFont="1" applyAlignment="1">
      <alignment horizontal="right" vertical="center" wrapText="1"/>
    </xf>
    <xf numFmtId="169" fontId="3" fillId="0" borderId="0" xfId="0" applyNumberFormat="1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vertical="top"/>
    </xf>
    <xf numFmtId="0" fontId="6" fillId="0" borderId="0" xfId="3" applyFont="1" applyFill="1"/>
    <xf numFmtId="0" fontId="6" fillId="0" borderId="1" xfId="3" applyFont="1" applyFill="1" applyBorder="1"/>
    <xf numFmtId="0" fontId="16" fillId="0" borderId="1" xfId="3" applyFont="1" applyFill="1" applyBorder="1" applyAlignment="1">
      <alignment horizontal="left" wrapText="1"/>
    </xf>
    <xf numFmtId="0" fontId="6" fillId="0" borderId="0" xfId="3" applyFont="1" applyFill="1" applyBorder="1"/>
    <xf numFmtId="0" fontId="16" fillId="0" borderId="0" xfId="3" applyFont="1" applyFill="1" applyBorder="1" applyAlignment="1">
      <alignment horizontal="left" wrapText="1"/>
    </xf>
    <xf numFmtId="0" fontId="3" fillId="0" borderId="1" xfId="3" applyFont="1" applyFill="1" applyBorder="1" applyAlignment="1">
      <alignment horizontal="center" vertical="top" wrapText="1"/>
    </xf>
    <xf numFmtId="0" fontId="3" fillId="0" borderId="0" xfId="3" applyFont="1" applyFill="1" applyBorder="1" applyAlignment="1">
      <alignment horizontal="right" vertical="center" wrapText="1"/>
    </xf>
    <xf numFmtId="0" fontId="3" fillId="0" borderId="0" xfId="3" applyFont="1" applyFill="1" applyBorder="1" applyAlignment="1">
      <alignment horizontal="right" wrapText="1"/>
    </xf>
    <xf numFmtId="0" fontId="16" fillId="0" borderId="0" xfId="3" applyFont="1" applyFill="1" applyBorder="1" applyAlignment="1">
      <alignment wrapText="1"/>
    </xf>
    <xf numFmtId="166" fontId="3" fillId="0" borderId="0" xfId="3" applyNumberFormat="1" applyFont="1" applyFill="1" applyBorder="1" applyAlignment="1">
      <alignment horizontal="right" vertical="center"/>
    </xf>
    <xf numFmtId="0" fontId="16" fillId="0" borderId="1" xfId="3" applyFont="1" applyFill="1" applyBorder="1" applyAlignment="1">
      <alignment wrapText="1"/>
    </xf>
    <xf numFmtId="166" fontId="3" fillId="0" borderId="1" xfId="3" applyNumberFormat="1" applyFont="1" applyFill="1" applyBorder="1" applyAlignment="1">
      <alignment horizontal="center" vertical="center"/>
    </xf>
    <xf numFmtId="166" fontId="3" fillId="0" borderId="0" xfId="3" applyNumberFormat="1" applyFont="1" applyFill="1" applyBorder="1" applyAlignment="1">
      <alignment horizontal="center" vertical="center"/>
    </xf>
    <xf numFmtId="172" fontId="3" fillId="0" borderId="0" xfId="3" applyNumberFormat="1" applyFont="1" applyFill="1" applyBorder="1" applyAlignment="1">
      <alignment horizontal="right" vertical="center" wrapText="1"/>
    </xf>
    <xf numFmtId="165" fontId="6" fillId="0" borderId="0" xfId="3" applyNumberFormat="1" applyFont="1" applyFill="1"/>
    <xf numFmtId="167" fontId="3" fillId="0" borderId="0" xfId="3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left" vertical="center" wrapText="1"/>
    </xf>
    <xf numFmtId="167" fontId="3" fillId="0" borderId="1" xfId="3" applyNumberFormat="1" applyFont="1" applyFill="1" applyBorder="1" applyAlignment="1">
      <alignment horizontal="right" vertical="center" wrapText="1"/>
    </xf>
    <xf numFmtId="0" fontId="3" fillId="0" borderId="0" xfId="3" applyFont="1" applyFill="1" applyBorder="1" applyAlignment="1">
      <alignment wrapText="1"/>
    </xf>
    <xf numFmtId="165" fontId="6" fillId="0" borderId="0" xfId="1" applyNumberFormat="1" applyFont="1" applyFill="1"/>
    <xf numFmtId="0" fontId="5" fillId="0" borderId="0" xfId="0" applyFont="1" applyFill="1" applyAlignment="1">
      <alignment horizontal="left" wrapText="1"/>
    </xf>
    <xf numFmtId="172" fontId="5" fillId="0" borderId="0" xfId="3" applyNumberFormat="1" applyFont="1" applyFill="1" applyBorder="1" applyAlignment="1">
      <alignment horizontal="right" vertical="center" wrapText="1"/>
    </xf>
    <xf numFmtId="165" fontId="21" fillId="0" borderId="0" xfId="1" applyNumberFormat="1" applyFont="1" applyFill="1"/>
    <xf numFmtId="167" fontId="5" fillId="0" borderId="0" xfId="3" applyNumberFormat="1" applyFont="1" applyFill="1" applyBorder="1" applyAlignment="1">
      <alignment horizontal="right" vertical="center" wrapText="1"/>
    </xf>
    <xf numFmtId="0" fontId="5" fillId="0" borderId="0" xfId="3" applyFont="1" applyFill="1" applyAlignment="1">
      <alignment vertical="center" wrapText="1"/>
    </xf>
    <xf numFmtId="173" fontId="21" fillId="0" borderId="0" xfId="3" applyNumberFormat="1" applyFont="1" applyFill="1"/>
    <xf numFmtId="0" fontId="3" fillId="0" borderId="0" xfId="2" applyFont="1" applyFill="1" applyBorder="1" applyAlignment="1">
      <alignment horizontal="left" vertical="top" wrapText="1"/>
    </xf>
    <xf numFmtId="165" fontId="12" fillId="0" borderId="0" xfId="1" applyNumberFormat="1" applyFont="1" applyFill="1" applyBorder="1" applyAlignment="1">
      <alignment horizontal="right" vertical="center" wrapText="1"/>
    </xf>
    <xf numFmtId="167" fontId="12" fillId="0" borderId="0" xfId="3" applyNumberFormat="1" applyFont="1" applyFill="1" applyBorder="1" applyAlignment="1">
      <alignment horizontal="right" vertical="center" wrapText="1"/>
    </xf>
    <xf numFmtId="167" fontId="5" fillId="0" borderId="1" xfId="3" applyNumberFormat="1" applyFont="1" applyFill="1" applyBorder="1" applyAlignment="1">
      <alignment vertical="top"/>
    </xf>
    <xf numFmtId="167" fontId="5" fillId="0" borderId="0" xfId="3" applyNumberFormat="1" applyFont="1" applyFill="1" applyAlignment="1">
      <alignment vertical="top"/>
    </xf>
    <xf numFmtId="0" fontId="22" fillId="0" borderId="0" xfId="3" applyFont="1"/>
    <xf numFmtId="166" fontId="22" fillId="0" borderId="0" xfId="3" applyNumberFormat="1" applyFont="1"/>
    <xf numFmtId="0" fontId="22" fillId="0" borderId="1" xfId="3" applyFont="1" applyBorder="1"/>
    <xf numFmtId="0" fontId="4" fillId="0" borderId="1" xfId="2" applyFont="1" applyBorder="1" applyAlignment="1">
      <alignment horizontal="left" vertical="top"/>
    </xf>
    <xf numFmtId="166" fontId="4" fillId="0" borderId="1" xfId="2" applyNumberFormat="1" applyFont="1" applyBorder="1" applyAlignment="1">
      <alignment horizontal="left" vertical="top"/>
    </xf>
    <xf numFmtId="0" fontId="4" fillId="0" borderId="0" xfId="2" applyFont="1" applyBorder="1" applyAlignment="1">
      <alignment horizontal="left" vertical="top"/>
    </xf>
    <xf numFmtId="0" fontId="22" fillId="2" borderId="0" xfId="3" applyFont="1" applyFill="1" applyBorder="1"/>
    <xf numFmtId="0" fontId="3" fillId="2" borderId="0" xfId="3" applyFont="1" applyFill="1" applyBorder="1" applyAlignment="1">
      <alignment horizontal="left" wrapText="1"/>
    </xf>
    <xf numFmtId="166" fontId="3" fillId="2" borderId="0" xfId="3" applyNumberFormat="1" applyFont="1" applyFill="1" applyBorder="1" applyAlignment="1">
      <alignment horizontal="left" wrapText="1"/>
    </xf>
    <xf numFmtId="0" fontId="5" fillId="2" borderId="0" xfId="3" applyFont="1" applyFill="1" applyBorder="1"/>
    <xf numFmtId="0" fontId="3" fillId="2" borderId="1" xfId="3" applyFont="1" applyFill="1" applyBorder="1" applyAlignment="1">
      <alignment horizontal="center" vertical="center" wrapText="1"/>
    </xf>
    <xf numFmtId="166" fontId="5" fillId="2" borderId="0" xfId="3" applyNumberFormat="1" applyFont="1" applyFill="1" applyBorder="1"/>
    <xf numFmtId="0" fontId="3" fillId="2" borderId="0" xfId="3" applyFont="1" applyFill="1" applyBorder="1" applyAlignment="1">
      <alignment horizontal="right" vertical="center" wrapText="1"/>
    </xf>
    <xf numFmtId="0" fontId="3" fillId="2" borderId="0" xfId="3" applyFont="1" applyFill="1" applyBorder="1" applyAlignment="1">
      <alignment wrapText="1"/>
    </xf>
    <xf numFmtId="166" fontId="3" fillId="2" borderId="0" xfId="3" applyNumberFormat="1" applyFont="1" applyFill="1" applyBorder="1" applyAlignment="1">
      <alignment horizontal="right" vertical="center"/>
    </xf>
    <xf numFmtId="0" fontId="22" fillId="2" borderId="1" xfId="3" applyFont="1" applyFill="1" applyBorder="1"/>
    <xf numFmtId="0" fontId="3" fillId="2" borderId="1" xfId="3" applyFont="1" applyFill="1" applyBorder="1" applyAlignment="1">
      <alignment wrapText="1"/>
    </xf>
    <xf numFmtId="166" fontId="3" fillId="2" borderId="1" xfId="3" applyNumberFormat="1" applyFont="1" applyFill="1" applyBorder="1" applyAlignment="1">
      <alignment horizontal="center" vertical="center"/>
    </xf>
    <xf numFmtId="0" fontId="5" fillId="0" borderId="0" xfId="3" applyFont="1"/>
    <xf numFmtId="166" fontId="5" fillId="0" borderId="0" xfId="3" applyNumberFormat="1" applyFont="1"/>
    <xf numFmtId="166" fontId="3" fillId="0" borderId="0" xfId="3" applyNumberFormat="1" applyFont="1" applyAlignment="1">
      <alignment horizontal="right" vertical="center" wrapText="1"/>
    </xf>
    <xf numFmtId="0" fontId="22" fillId="0" borderId="0" xfId="3" applyFont="1" applyBorder="1"/>
    <xf numFmtId="166" fontId="3" fillId="0" borderId="0" xfId="3" applyNumberFormat="1" applyFont="1" applyBorder="1" applyAlignment="1">
      <alignment horizontal="right" vertical="center" wrapText="1"/>
    </xf>
    <xf numFmtId="172" fontId="3" fillId="0" borderId="0" xfId="1" applyNumberFormat="1" applyFont="1" applyBorder="1" applyAlignment="1">
      <alignment horizontal="right" vertical="center" wrapText="1"/>
    </xf>
    <xf numFmtId="166" fontId="3" fillId="0" borderId="1" xfId="3" applyNumberFormat="1" applyFont="1" applyBorder="1" applyAlignment="1">
      <alignment horizontal="right" vertical="center" wrapText="1"/>
    </xf>
    <xf numFmtId="0" fontId="5" fillId="0" borderId="0" xfId="3" applyFont="1" applyBorder="1" applyAlignment="1">
      <alignment wrapText="1"/>
    </xf>
    <xf numFmtId="167" fontId="5" fillId="0" borderId="0" xfId="3" applyNumberFormat="1" applyFont="1" applyBorder="1" applyAlignment="1">
      <alignment horizontal="right" vertical="center" wrapText="1"/>
    </xf>
    <xf numFmtId="0" fontId="3" fillId="0" borderId="0" xfId="3" applyFont="1" applyAlignment="1">
      <alignment horizontal="right" vertical="center" wrapText="1"/>
    </xf>
    <xf numFmtId="166" fontId="5" fillId="0" borderId="0" xfId="3" applyNumberFormat="1" applyFont="1" applyBorder="1" applyAlignment="1">
      <alignment horizontal="right" vertical="center" wrapText="1"/>
    </xf>
    <xf numFmtId="0" fontId="5" fillId="0" borderId="0" xfId="3" applyFont="1" applyAlignment="1">
      <alignment horizontal="right" vertical="center" wrapText="1"/>
    </xf>
    <xf numFmtId="166" fontId="5" fillId="0" borderId="0" xfId="3" applyNumberFormat="1" applyFont="1" applyFill="1" applyBorder="1" applyAlignment="1">
      <alignment horizontal="right" vertical="center" wrapText="1"/>
    </xf>
    <xf numFmtId="0" fontId="5" fillId="0" borderId="0" xfId="3" applyFont="1" applyFill="1" applyAlignment="1">
      <alignment horizontal="right" vertical="center" wrapText="1"/>
    </xf>
    <xf numFmtId="165" fontId="5" fillId="0" borderId="0" xfId="1" quotePrefix="1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vertical="top" wrapText="1"/>
    </xf>
    <xf numFmtId="166" fontId="5" fillId="0" borderId="1" xfId="3" applyNumberFormat="1" applyFont="1" applyBorder="1" applyAlignment="1">
      <alignment vertical="top"/>
    </xf>
    <xf numFmtId="165" fontId="5" fillId="0" borderId="1" xfId="1" applyNumberFormat="1" applyFont="1" applyBorder="1" applyAlignment="1">
      <alignment horizontal="right" vertical="top"/>
    </xf>
    <xf numFmtId="165" fontId="3" fillId="0" borderId="0" xfId="1" applyNumberFormat="1" applyFont="1" applyFill="1" applyBorder="1" applyAlignment="1">
      <alignment vertical="top"/>
    </xf>
    <xf numFmtId="166" fontId="3" fillId="0" borderId="0" xfId="3" applyNumberFormat="1" applyFont="1" applyBorder="1" applyAlignment="1">
      <alignment vertical="top"/>
    </xf>
    <xf numFmtId="3" fontId="5" fillId="0" borderId="0" xfId="1" applyNumberFormat="1" applyFont="1" applyBorder="1" applyAlignment="1">
      <alignment horizontal="right" vertical="top" indent="1"/>
    </xf>
    <xf numFmtId="0" fontId="22" fillId="0" borderId="0" xfId="3" applyFont="1" applyFill="1"/>
    <xf numFmtId="174" fontId="3" fillId="0" borderId="0" xfId="1" applyNumberFormat="1" applyFont="1" applyFill="1" applyBorder="1" applyAlignment="1">
      <alignment horizontal="right" vertical="center" wrapText="1"/>
    </xf>
    <xf numFmtId="165" fontId="3" fillId="2" borderId="0" xfId="1" applyNumberFormat="1" applyFont="1" applyFill="1" applyAlignment="1">
      <alignment horizontal="right" vertical="center" wrapText="1"/>
    </xf>
    <xf numFmtId="165" fontId="5" fillId="2" borderId="0" xfId="1" applyNumberFormat="1" applyFont="1" applyFill="1" applyAlignment="1">
      <alignment horizontal="right" vertical="center" wrapText="1"/>
    </xf>
    <xf numFmtId="3" fontId="12" fillId="0" borderId="0" xfId="1" applyNumberFormat="1" applyFont="1" applyFill="1" applyBorder="1" applyAlignment="1">
      <alignment horizontal="right" vertical="center" wrapText="1"/>
    </xf>
    <xf numFmtId="165" fontId="3" fillId="0" borderId="1" xfId="1" applyNumberFormat="1" applyFont="1" applyFill="1" applyBorder="1" applyAlignment="1">
      <alignment vertical="top"/>
    </xf>
    <xf numFmtId="167" fontId="3" fillId="0" borderId="1" xfId="3" applyNumberFormat="1" applyFont="1" applyFill="1" applyBorder="1" applyAlignment="1">
      <alignment vertical="top"/>
    </xf>
    <xf numFmtId="3" fontId="5" fillId="0" borderId="1" xfId="1" applyNumberFormat="1" applyFont="1" applyFill="1" applyBorder="1" applyAlignment="1">
      <alignment horizontal="right" vertical="top"/>
    </xf>
    <xf numFmtId="167" fontId="3" fillId="0" borderId="0" xfId="3" applyNumberFormat="1" applyFont="1" applyFill="1" applyBorder="1" applyAlignment="1">
      <alignment vertical="top"/>
    </xf>
    <xf numFmtId="3" fontId="5" fillId="0" borderId="0" xfId="1" applyNumberFormat="1" applyFont="1" applyFill="1" applyBorder="1" applyAlignment="1">
      <alignment horizontal="right" vertical="top"/>
    </xf>
    <xf numFmtId="0" fontId="6" fillId="0" borderId="0" xfId="3"/>
    <xf numFmtId="0" fontId="6" fillId="0" borderId="1" xfId="3" applyFont="1" applyBorder="1"/>
    <xf numFmtId="0" fontId="16" fillId="0" borderId="1" xfId="3" applyFont="1" applyBorder="1" applyAlignment="1">
      <alignment horizontal="left" wrapText="1"/>
    </xf>
    <xf numFmtId="0" fontId="6" fillId="0" borderId="0" xfId="3" applyBorder="1"/>
    <xf numFmtId="0" fontId="6" fillId="2" borderId="0" xfId="3" applyFont="1" applyFill="1" applyBorder="1"/>
    <xf numFmtId="0" fontId="16" fillId="2" borderId="0" xfId="3" applyFont="1" applyFill="1" applyBorder="1" applyAlignment="1">
      <alignment horizontal="left" wrapText="1"/>
    </xf>
    <xf numFmtId="0" fontId="3" fillId="2" borderId="0" xfId="3" applyFont="1" applyFill="1" applyBorder="1" applyAlignment="1">
      <alignment vertical="top" wrapText="1"/>
    </xf>
    <xf numFmtId="0" fontId="4" fillId="2" borderId="0" xfId="3" applyFont="1" applyFill="1" applyBorder="1" applyAlignment="1">
      <alignment vertical="top" wrapText="1"/>
    </xf>
    <xf numFmtId="0" fontId="3" fillId="2" borderId="0" xfId="3" applyFont="1" applyFill="1" applyBorder="1" applyAlignment="1">
      <alignment horizontal="center" vertical="top" wrapText="1"/>
    </xf>
    <xf numFmtId="0" fontId="3" fillId="2" borderId="1" xfId="3" applyFont="1" applyFill="1" applyBorder="1" applyAlignment="1">
      <alignment horizontal="center" vertical="top" wrapText="1"/>
    </xf>
    <xf numFmtId="0" fontId="3" fillId="3" borderId="0" xfId="3" applyFont="1" applyFill="1" applyBorder="1" applyAlignment="1">
      <alignment horizontal="right" vertical="center" wrapText="1"/>
    </xf>
    <xf numFmtId="0" fontId="3" fillId="3" borderId="0" xfId="3" applyFont="1" applyFill="1" applyBorder="1" applyAlignment="1">
      <alignment vertical="top" wrapText="1"/>
    </xf>
    <xf numFmtId="0" fontId="6" fillId="2" borderId="0" xfId="3" applyFill="1" applyBorder="1"/>
    <xf numFmtId="0" fontId="9" fillId="3" borderId="0" xfId="3" applyFont="1" applyFill="1" applyBorder="1" applyAlignment="1">
      <alignment horizontal="right" vertical="center" wrapText="1"/>
    </xf>
    <xf numFmtId="0" fontId="9" fillId="3" borderId="0" xfId="3" applyFont="1" applyFill="1" applyBorder="1" applyAlignment="1">
      <alignment horizontal="right" wrapText="1"/>
    </xf>
    <xf numFmtId="0" fontId="16" fillId="2" borderId="0" xfId="3" applyFont="1" applyFill="1" applyBorder="1" applyAlignment="1">
      <alignment wrapText="1"/>
    </xf>
    <xf numFmtId="0" fontId="6" fillId="2" borderId="1" xfId="3" applyFill="1" applyBorder="1"/>
    <xf numFmtId="0" fontId="16" fillId="2" borderId="1" xfId="3" applyFont="1" applyFill="1" applyBorder="1" applyAlignment="1">
      <alignment wrapText="1"/>
    </xf>
    <xf numFmtId="0" fontId="6" fillId="0" borderId="0" xfId="3" applyFill="1" applyBorder="1"/>
    <xf numFmtId="0" fontId="22" fillId="0" borderId="0" xfId="3" applyFont="1" applyFill="1" applyBorder="1"/>
    <xf numFmtId="165" fontId="3" fillId="0" borderId="0" xfId="1" applyNumberFormat="1" applyFont="1" applyFill="1" applyBorder="1"/>
    <xf numFmtId="165" fontId="22" fillId="0" borderId="0" xfId="3" applyNumberFormat="1" applyFont="1"/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top" wrapText="1"/>
    </xf>
    <xf numFmtId="167" fontId="3" fillId="0" borderId="0" xfId="3" applyNumberFormat="1" applyFont="1" applyFill="1" applyBorder="1" applyAlignment="1">
      <alignment vertical="center"/>
    </xf>
    <xf numFmtId="0" fontId="6" fillId="0" borderId="1" xfId="3" applyFill="1" applyBorder="1"/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top" wrapText="1"/>
    </xf>
    <xf numFmtId="167" fontId="3" fillId="0" borderId="1" xfId="3" applyNumberFormat="1" applyFont="1" applyFill="1" applyBorder="1" applyAlignment="1">
      <alignment vertical="center"/>
    </xf>
    <xf numFmtId="167" fontId="5" fillId="0" borderId="1" xfId="3" applyNumberFormat="1" applyFont="1" applyFill="1" applyBorder="1" applyAlignment="1">
      <alignment horizontal="right" wrapText="1"/>
    </xf>
    <xf numFmtId="0" fontId="3" fillId="0" borderId="0" xfId="3" applyFont="1" applyBorder="1" applyAlignment="1">
      <alignment wrapText="1"/>
    </xf>
    <xf numFmtId="167" fontId="3" fillId="0" borderId="0" xfId="1" applyNumberFormat="1" applyFont="1" applyBorder="1" applyAlignment="1">
      <alignment horizontal="right" vertical="center" wrapText="1"/>
    </xf>
    <xf numFmtId="167" fontId="5" fillId="0" borderId="0" xfId="0" applyNumberFormat="1" applyFont="1" applyAlignment="1">
      <alignment horizontal="right" wrapText="1"/>
    </xf>
    <xf numFmtId="167" fontId="3" fillId="0" borderId="0" xfId="0" applyNumberFormat="1" applyFont="1" applyFill="1" applyAlignment="1">
      <alignment horizontal="right" vertical="center" wrapText="1"/>
    </xf>
    <xf numFmtId="165" fontId="6" fillId="0" borderId="0" xfId="1" applyNumberFormat="1" applyFont="1"/>
    <xf numFmtId="0" fontId="2" fillId="0" borderId="0" xfId="0" applyFont="1" applyAlignment="1">
      <alignment horizontal="left" wrapText="1"/>
    </xf>
    <xf numFmtId="167" fontId="5" fillId="0" borderId="0" xfId="0" applyNumberFormat="1" applyFont="1" applyFill="1" applyAlignment="1">
      <alignment horizontal="right" vertical="center" wrapText="1"/>
    </xf>
    <xf numFmtId="165" fontId="3" fillId="0" borderId="0" xfId="1" applyNumberFormat="1" applyFont="1" applyFill="1" applyAlignment="1">
      <alignment vertical="top"/>
    </xf>
    <xf numFmtId="173" fontId="22" fillId="0" borderId="0" xfId="3" applyNumberFormat="1" applyFont="1"/>
    <xf numFmtId="0" fontId="2" fillId="0" borderId="0" xfId="0" applyFont="1" applyAlignment="1">
      <alignment vertical="top" wrapText="1"/>
    </xf>
    <xf numFmtId="0" fontId="6" fillId="0" borderId="0" xfId="3" applyFont="1"/>
    <xf numFmtId="167" fontId="5" fillId="0" borderId="0" xfId="3" applyNumberFormat="1" applyFont="1" applyFill="1" applyAlignment="1">
      <alignment horizontal="right" vertical="center" wrapText="1"/>
    </xf>
    <xf numFmtId="167" fontId="12" fillId="0" borderId="0" xfId="1" applyNumberFormat="1" applyFont="1" applyAlignment="1">
      <alignment horizontal="right" vertical="center" wrapText="1"/>
    </xf>
    <xf numFmtId="165" fontId="2" fillId="0" borderId="0" xfId="1" applyNumberFormat="1" applyFont="1" applyBorder="1" applyAlignment="1">
      <alignment horizontal="right" vertical="center" wrapText="1"/>
    </xf>
    <xf numFmtId="167" fontId="2" fillId="0" borderId="0" xfId="1" applyNumberFormat="1" applyFont="1" applyBorder="1" applyAlignment="1">
      <alignment horizontal="right" vertical="center" wrapText="1"/>
    </xf>
    <xf numFmtId="0" fontId="23" fillId="0" borderId="0" xfId="0" applyFont="1"/>
    <xf numFmtId="0" fontId="9" fillId="0" borderId="0" xfId="0" applyFont="1" applyAlignment="1">
      <alignment horizontal="left" vertical="top" wrapText="1"/>
    </xf>
    <xf numFmtId="0" fontId="6" fillId="0" borderId="1" xfId="3" applyBorder="1"/>
    <xf numFmtId="167" fontId="5" fillId="0" borderId="1" xfId="3" applyNumberFormat="1" applyFont="1" applyBorder="1" applyAlignment="1">
      <alignment vertical="top"/>
    </xf>
    <xf numFmtId="165" fontId="2" fillId="0" borderId="1" xfId="1" applyNumberFormat="1" applyFont="1" applyBorder="1" applyAlignment="1">
      <alignment vertical="top"/>
    </xf>
    <xf numFmtId="41" fontId="2" fillId="0" borderId="1" xfId="1" applyNumberFormat="1" applyFont="1" applyBorder="1" applyAlignment="1">
      <alignment vertical="center"/>
    </xf>
    <xf numFmtId="165" fontId="6" fillId="0" borderId="0" xfId="3" applyNumberFormat="1" applyBorder="1"/>
    <xf numFmtId="167" fontId="5" fillId="0" borderId="0" xfId="3" applyNumberFormat="1" applyFont="1" applyBorder="1" applyAlignment="1">
      <alignment vertical="top"/>
    </xf>
    <xf numFmtId="165" fontId="6" fillId="0" borderId="0" xfId="3" applyNumberFormat="1"/>
    <xf numFmtId="0" fontId="3" fillId="0" borderId="0" xfId="2" applyFont="1" applyBorder="1" applyAlignment="1"/>
    <xf numFmtId="0" fontId="4" fillId="0" borderId="0" xfId="2" applyFont="1" applyBorder="1" applyAlignment="1">
      <alignment vertical="top"/>
    </xf>
    <xf numFmtId="165" fontId="2" fillId="0" borderId="0" xfId="1" quotePrefix="1" applyNumberFormat="1" applyFont="1" applyBorder="1" applyAlignment="1">
      <alignment horizontal="right" vertical="center" wrapText="1"/>
    </xf>
    <xf numFmtId="167" fontId="2" fillId="0" borderId="0" xfId="1" quotePrefix="1" applyNumberFormat="1" applyFont="1" applyBorder="1" applyAlignment="1">
      <alignment horizontal="right" vertical="center" wrapText="1"/>
    </xf>
    <xf numFmtId="175" fontId="21" fillId="0" borderId="0" xfId="3" applyNumberFormat="1" applyFont="1" applyBorder="1"/>
    <xf numFmtId="165" fontId="6" fillId="0" borderId="0" xfId="1" applyNumberFormat="1" applyFont="1" applyBorder="1"/>
    <xf numFmtId="167" fontId="2" fillId="0" borderId="0" xfId="1" applyNumberFormat="1" applyFont="1" applyFill="1" applyBorder="1" applyAlignment="1">
      <alignment horizontal="right" vertical="center" wrapText="1"/>
    </xf>
    <xf numFmtId="41" fontId="5" fillId="0" borderId="0" xfId="1" applyNumberFormat="1" applyFont="1" applyFill="1" applyBorder="1" applyAlignment="1">
      <alignment vertical="top"/>
    </xf>
    <xf numFmtId="0" fontId="2" fillId="0" borderId="0" xfId="0" applyFont="1" applyFill="1" applyBorder="1" applyAlignment="1">
      <alignment wrapText="1"/>
    </xf>
    <xf numFmtId="165" fontId="5" fillId="0" borderId="0" xfId="1" applyNumberFormat="1" applyFont="1" applyFill="1" applyBorder="1" applyAlignment="1">
      <alignment horizontal="center" vertical="center"/>
    </xf>
    <xf numFmtId="165" fontId="5" fillId="0" borderId="0" xfId="1" applyNumberFormat="1" applyFont="1" applyFill="1" applyBorder="1" applyAlignment="1">
      <alignment vertical="center"/>
    </xf>
    <xf numFmtId="165" fontId="5" fillId="0" borderId="0" xfId="1" applyNumberFormat="1" applyFont="1" applyBorder="1" applyAlignment="1">
      <alignment horizontal="center" vertical="center"/>
    </xf>
    <xf numFmtId="167" fontId="3" fillId="0" borderId="0" xfId="3" applyNumberFormat="1" applyFont="1" applyBorder="1" applyAlignment="1">
      <alignment horizontal="center" vertical="center" wrapText="1"/>
    </xf>
    <xf numFmtId="3" fontId="2" fillId="0" borderId="0" xfId="1" applyNumberFormat="1" applyFont="1" applyBorder="1" applyAlignment="1">
      <alignment horizontal="right" vertical="center" wrapText="1"/>
    </xf>
    <xf numFmtId="3" fontId="2" fillId="0" borderId="0" xfId="1" quotePrefix="1" applyNumberFormat="1" applyFont="1" applyBorder="1" applyAlignment="1">
      <alignment horizontal="right" vertical="center"/>
    </xf>
    <xf numFmtId="173" fontId="6" fillId="0" borderId="0" xfId="3" applyNumberFormat="1" applyBorder="1"/>
    <xf numFmtId="165" fontId="3" fillId="0" borderId="0" xfId="1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right" wrapText="1"/>
    </xf>
    <xf numFmtId="165" fontId="9" fillId="0" borderId="0" xfId="1" applyNumberFormat="1" applyFont="1" applyFill="1" applyBorder="1" applyAlignment="1">
      <alignment vertical="center"/>
    </xf>
    <xf numFmtId="167" fontId="9" fillId="0" borderId="0" xfId="1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167" fontId="9" fillId="0" borderId="0" xfId="1" applyNumberFormat="1" applyFont="1" applyFill="1" applyBorder="1" applyAlignment="1">
      <alignment vertical="top"/>
    </xf>
    <xf numFmtId="166" fontId="3" fillId="0" borderId="0" xfId="0" applyNumberFormat="1" applyFont="1" applyFill="1" applyAlignment="1">
      <alignment horizontal="right" wrapText="1"/>
    </xf>
    <xf numFmtId="0" fontId="2" fillId="0" borderId="1" xfId="0" applyFont="1" applyFill="1" applyBorder="1" applyAlignment="1">
      <alignment vertical="center" wrapText="1"/>
    </xf>
    <xf numFmtId="167" fontId="9" fillId="0" borderId="1" xfId="1" applyNumberFormat="1" applyFont="1" applyFill="1" applyBorder="1" applyAlignment="1">
      <alignment vertical="top"/>
    </xf>
    <xf numFmtId="165" fontId="3" fillId="0" borderId="1" xfId="1" applyNumberFormat="1" applyFont="1" applyFill="1" applyBorder="1" applyAlignment="1">
      <alignment horizontal="right" vertical="center" wrapText="1"/>
    </xf>
    <xf numFmtId="167" fontId="5" fillId="0" borderId="1" xfId="1" applyNumberFormat="1" applyFont="1" applyFill="1" applyBorder="1" applyAlignment="1">
      <alignment horizontal="right" vertical="center" wrapText="1"/>
    </xf>
    <xf numFmtId="164" fontId="9" fillId="0" borderId="0" xfId="1" applyFont="1" applyFill="1" applyBorder="1" applyAlignment="1">
      <alignment vertical="center"/>
    </xf>
    <xf numFmtId="167" fontId="2" fillId="0" borderId="0" xfId="1" applyNumberFormat="1" applyFont="1" applyFill="1" applyAlignment="1">
      <alignment horizontal="right" vertical="center" wrapText="1"/>
    </xf>
    <xf numFmtId="165" fontId="2" fillId="0" borderId="0" xfId="1" applyNumberFormat="1" applyFont="1" applyFill="1" applyAlignment="1">
      <alignment vertical="center"/>
    </xf>
    <xf numFmtId="171" fontId="3" fillId="0" borderId="0" xfId="0" applyNumberFormat="1" applyFont="1" applyAlignment="1">
      <alignment horizontal="right" wrapText="1"/>
    </xf>
    <xf numFmtId="171" fontId="3" fillId="0" borderId="0" xfId="1" applyNumberFormat="1" applyFont="1" applyFill="1" applyBorder="1" applyAlignment="1">
      <alignment horizontal="right" vertical="center" wrapText="1"/>
    </xf>
    <xf numFmtId="171" fontId="2" fillId="0" borderId="0" xfId="1" applyNumberFormat="1" applyFont="1" applyFill="1" applyBorder="1" applyAlignment="1">
      <alignment horizontal="right" vertical="center" wrapText="1"/>
    </xf>
    <xf numFmtId="165" fontId="2" fillId="0" borderId="0" xfId="1" applyNumberFormat="1" applyFont="1" applyFill="1" applyAlignment="1">
      <alignment vertical="top"/>
    </xf>
    <xf numFmtId="166" fontId="2" fillId="0" borderId="0" xfId="0" applyNumberFormat="1" applyFont="1" applyFill="1"/>
    <xf numFmtId="171" fontId="5" fillId="0" borderId="0" xfId="0" applyNumberFormat="1" applyFont="1" applyAlignment="1">
      <alignment horizontal="right" wrapText="1"/>
    </xf>
    <xf numFmtId="165" fontId="9" fillId="0" borderId="0" xfId="1" applyNumberFormat="1" applyFont="1" applyFill="1" applyAlignment="1">
      <alignment vertical="center"/>
    </xf>
    <xf numFmtId="171" fontId="5" fillId="0" borderId="0" xfId="1" applyNumberFormat="1" applyFont="1" applyFill="1" applyBorder="1" applyAlignment="1">
      <alignment horizontal="right" vertical="center" wrapText="1"/>
    </xf>
    <xf numFmtId="171" fontId="5" fillId="0" borderId="0" xfId="0" applyNumberFormat="1" applyFont="1" applyAlignment="1">
      <alignment horizontal="right" vertical="top" wrapText="1"/>
    </xf>
    <xf numFmtId="169" fontId="5" fillId="0" borderId="0" xfId="0" applyNumberFormat="1" applyFont="1" applyAlignment="1">
      <alignment vertical="top" wrapText="1"/>
    </xf>
    <xf numFmtId="171" fontId="5" fillId="0" borderId="0" xfId="0" applyNumberFormat="1" applyFont="1" applyAlignment="1">
      <alignment vertical="top" wrapText="1"/>
    </xf>
    <xf numFmtId="167" fontId="5" fillId="0" borderId="0" xfId="1" applyNumberFormat="1" applyFont="1" applyFill="1" applyBorder="1" applyAlignment="1">
      <alignment horizontal="right" vertical="top" wrapText="1"/>
    </xf>
    <xf numFmtId="167" fontId="2" fillId="0" borderId="0" xfId="1" applyNumberFormat="1" applyFont="1" applyFill="1" applyBorder="1" applyAlignment="1">
      <alignment horizontal="right" vertical="center" wrapText="1" indent="1"/>
    </xf>
    <xf numFmtId="167" fontId="12" fillId="0" borderId="0" xfId="1" applyNumberFormat="1" applyFont="1" applyFill="1" applyBorder="1" applyAlignment="1">
      <alignment horizontal="right" vertical="center" wrapText="1"/>
    </xf>
    <xf numFmtId="165" fontId="2" fillId="0" borderId="1" xfId="1" applyNumberFormat="1" applyFont="1" applyFill="1" applyBorder="1" applyAlignment="1">
      <alignment vertical="top"/>
    </xf>
    <xf numFmtId="166" fontId="2" fillId="0" borderId="1" xfId="1" applyNumberFormat="1" applyFont="1" applyFill="1" applyBorder="1" applyAlignment="1">
      <alignment horizontal="right" vertical="top" indent="1"/>
    </xf>
    <xf numFmtId="167" fontId="2" fillId="0" borderId="1" xfId="1" applyNumberFormat="1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 wrapText="1"/>
    </xf>
    <xf numFmtId="165" fontId="2" fillId="0" borderId="0" xfId="1" applyNumberFormat="1" applyFont="1" applyFill="1" applyBorder="1" applyAlignment="1">
      <alignment vertical="top"/>
    </xf>
    <xf numFmtId="166" fontId="2" fillId="0" borderId="0" xfId="1" applyNumberFormat="1" applyFont="1" applyFill="1" applyBorder="1" applyAlignment="1">
      <alignment horizontal="right" vertical="top" indent="1"/>
    </xf>
    <xf numFmtId="167" fontId="2" fillId="0" borderId="0" xfId="1" applyNumberFormat="1" applyFont="1" applyFill="1" applyBorder="1" applyAlignment="1">
      <alignment vertical="top"/>
    </xf>
    <xf numFmtId="165" fontId="2" fillId="0" borderId="0" xfId="1" applyNumberFormat="1" applyFont="1" applyFill="1" applyBorder="1" applyAlignment="1">
      <alignment vertical="center"/>
    </xf>
    <xf numFmtId="165" fontId="2" fillId="0" borderId="0" xfId="1" applyNumberFormat="1" applyFont="1" applyFill="1" applyBorder="1" applyAlignment="1">
      <alignment horizontal="right" vertical="center"/>
    </xf>
    <xf numFmtId="165" fontId="2" fillId="0" borderId="0" xfId="1" applyNumberFormat="1" applyFont="1" applyFill="1" applyBorder="1" applyAlignment="1">
      <alignment horizontal="right" vertical="top"/>
    </xf>
    <xf numFmtId="167" fontId="2" fillId="0" borderId="0" xfId="1" quotePrefix="1" applyNumberFormat="1" applyFont="1" applyFill="1" applyBorder="1" applyAlignment="1">
      <alignment horizontal="right" vertical="center" wrapText="1"/>
    </xf>
    <xf numFmtId="165" fontId="2" fillId="0" borderId="0" xfId="1" quotePrefix="1" applyNumberFormat="1" applyFont="1" applyFill="1" applyBorder="1" applyAlignment="1">
      <alignment horizontal="right" vertical="center" wrapText="1"/>
    </xf>
    <xf numFmtId="165" fontId="2" fillId="0" borderId="0" xfId="0" applyNumberFormat="1" applyFont="1" applyFill="1" applyBorder="1" applyAlignment="1">
      <alignment horizontal="center" vertical="center" wrapText="1"/>
    </xf>
    <xf numFmtId="165" fontId="2" fillId="0" borderId="0" xfId="1" applyNumberFormat="1" applyFont="1" applyFill="1" applyBorder="1" applyAlignment="1">
      <alignment horizontal="center" vertical="center" wrapText="1"/>
    </xf>
    <xf numFmtId="166" fontId="2" fillId="0" borderId="0" xfId="1" applyNumberFormat="1" applyFont="1" applyFill="1" applyBorder="1" applyAlignment="1">
      <alignment horizontal="right" vertical="center" wrapText="1"/>
    </xf>
    <xf numFmtId="166" fontId="2" fillId="0" borderId="0" xfId="1" applyNumberFormat="1" applyFont="1" applyFill="1" applyBorder="1" applyAlignment="1">
      <alignment horizontal="center" vertical="center" wrapText="1"/>
    </xf>
    <xf numFmtId="167" fontId="2" fillId="0" borderId="0" xfId="1" applyNumberFormat="1" applyFont="1" applyFill="1" applyBorder="1" applyAlignment="1">
      <alignment horizontal="center" vertical="center" wrapText="1"/>
    </xf>
    <xf numFmtId="166" fontId="2" fillId="0" borderId="0" xfId="0" applyNumberFormat="1" applyFont="1" applyFill="1" applyBorder="1"/>
    <xf numFmtId="0" fontId="2" fillId="0" borderId="0" xfId="0" applyFont="1" applyFill="1" applyAlignment="1">
      <alignment horizontal="left" vertical="top" wrapText="1"/>
    </xf>
    <xf numFmtId="165" fontId="2" fillId="0" borderId="0" xfId="0" applyNumberFormat="1" applyFont="1" applyFill="1" applyAlignment="1">
      <alignment horizontal="center" vertical="center" wrapText="1"/>
    </xf>
    <xf numFmtId="165" fontId="2" fillId="0" borderId="0" xfId="1" applyNumberFormat="1" applyFont="1" applyFill="1" applyAlignment="1">
      <alignment horizontal="center" vertical="center" wrapText="1"/>
    </xf>
    <xf numFmtId="165" fontId="2" fillId="0" borderId="0" xfId="0" applyNumberFormat="1" applyFont="1" applyFill="1"/>
    <xf numFmtId="167" fontId="2" fillId="0" borderId="0" xfId="0" applyNumberFormat="1" applyFont="1" applyFill="1"/>
    <xf numFmtId="0" fontId="6" fillId="0" borderId="0" xfId="3" applyFill="1"/>
    <xf numFmtId="0" fontId="3" fillId="0" borderId="0" xfId="3" applyFont="1" applyFill="1" applyBorder="1" applyAlignment="1">
      <alignment vertical="top" wrapText="1"/>
    </xf>
    <xf numFmtId="0" fontId="4" fillId="0" borderId="0" xfId="3" applyFont="1" applyFill="1" applyBorder="1" applyAlignment="1">
      <alignment vertical="top" wrapText="1"/>
    </xf>
    <xf numFmtId="0" fontId="3" fillId="0" borderId="0" xfId="3" applyFont="1" applyFill="1" applyBorder="1" applyAlignment="1">
      <alignment horizontal="center" vertical="top" wrapText="1"/>
    </xf>
    <xf numFmtId="0" fontId="3" fillId="0" borderId="0" xfId="3" applyFont="1" applyFill="1" applyBorder="1" applyAlignment="1">
      <alignment horizontal="center" vertical="center" wrapText="1"/>
    </xf>
    <xf numFmtId="0" fontId="9" fillId="0" borderId="0" xfId="3" applyFont="1" applyFill="1" applyBorder="1" applyAlignment="1">
      <alignment horizontal="right" vertical="center" wrapText="1"/>
    </xf>
    <xf numFmtId="0" fontId="9" fillId="0" borderId="0" xfId="3" applyFont="1" applyFill="1" applyBorder="1" applyAlignment="1">
      <alignment horizontal="right" wrapText="1"/>
    </xf>
    <xf numFmtId="0" fontId="8" fillId="0" borderId="0" xfId="3" applyFont="1" applyFill="1" applyBorder="1"/>
    <xf numFmtId="165" fontId="6" fillId="0" borderId="0" xfId="3" applyNumberFormat="1" applyFill="1"/>
    <xf numFmtId="0" fontId="25" fillId="0" borderId="0" xfId="0" applyFont="1" applyFill="1"/>
    <xf numFmtId="171" fontId="3" fillId="0" borderId="0" xfId="18" applyNumberFormat="1" applyFont="1" applyFill="1" applyAlignment="1">
      <alignment horizontal="right" vertical="center" wrapText="1"/>
    </xf>
    <xf numFmtId="171" fontId="3" fillId="0" borderId="0" xfId="18" applyNumberFormat="1" applyFont="1" applyAlignment="1">
      <alignment horizontal="right" vertical="center" wrapText="1"/>
    </xf>
    <xf numFmtId="171" fontId="5" fillId="0" borderId="0" xfId="18" applyNumberFormat="1" applyFont="1" applyFill="1" applyAlignment="1">
      <alignment horizontal="right" vertical="center" wrapText="1"/>
    </xf>
    <xf numFmtId="171" fontId="5" fillId="0" borderId="0" xfId="18" applyNumberFormat="1" applyFont="1" applyAlignment="1">
      <alignment horizontal="right" vertical="center" wrapText="1"/>
    </xf>
    <xf numFmtId="0" fontId="2" fillId="0" borderId="0" xfId="0" applyFont="1" applyAlignment="1">
      <alignment vertical="top"/>
    </xf>
    <xf numFmtId="169" fontId="5" fillId="0" borderId="0" xfId="18" applyNumberFormat="1" applyFont="1"/>
    <xf numFmtId="171" fontId="5" fillId="0" borderId="0" xfId="18" applyNumberFormat="1" applyFont="1" applyFill="1" applyAlignment="1">
      <alignment horizontal="right" wrapText="1"/>
    </xf>
    <xf numFmtId="0" fontId="5" fillId="0" borderId="0" xfId="3" applyFont="1" applyFill="1" applyAlignment="1">
      <alignment horizontal="right" wrapText="1"/>
    </xf>
    <xf numFmtId="171" fontId="5" fillId="0" borderId="0" xfId="3" applyNumberFormat="1" applyFont="1" applyFill="1" applyAlignment="1">
      <alignment horizontal="right" wrapText="1"/>
    </xf>
    <xf numFmtId="165" fontId="5" fillId="0" borderId="0" xfId="1" applyNumberFormat="1" applyFont="1" applyAlignment="1">
      <alignment horizontal="right" vertical="top" wrapText="1"/>
    </xf>
    <xf numFmtId="165" fontId="12" fillId="0" borderId="0" xfId="1" applyNumberFormat="1" applyFont="1" applyFill="1" applyAlignment="1">
      <alignment horizontal="right" vertical="center" wrapText="1"/>
    </xf>
    <xf numFmtId="167" fontId="12" fillId="0" borderId="0" xfId="1" applyNumberFormat="1" applyFont="1" applyFill="1" applyAlignment="1">
      <alignment horizontal="right" vertical="center" wrapText="1"/>
    </xf>
    <xf numFmtId="165" fontId="6" fillId="0" borderId="0" xfId="3" applyNumberFormat="1" applyFill="1" applyBorder="1"/>
    <xf numFmtId="167" fontId="5" fillId="0" borderId="0" xfId="3" applyNumberFormat="1" applyFont="1" applyFill="1" applyBorder="1" applyAlignment="1">
      <alignment vertical="top"/>
    </xf>
    <xf numFmtId="0" fontId="3" fillId="0" borderId="0" xfId="3" applyFont="1" applyFill="1" applyBorder="1" applyAlignment="1">
      <alignment vertical="center" wrapText="1"/>
    </xf>
    <xf numFmtId="0" fontId="3" fillId="0" borderId="0" xfId="3" applyFont="1" applyFill="1" applyBorder="1" applyAlignment="1">
      <alignment horizontal="right" vertical="top" wrapText="1"/>
    </xf>
    <xf numFmtId="3" fontId="2" fillId="0" borderId="0" xfId="1" quotePrefix="1" applyNumberFormat="1" applyFont="1" applyFill="1" applyBorder="1" applyAlignment="1">
      <alignment horizontal="right" vertical="top"/>
    </xf>
    <xf numFmtId="175" fontId="21" fillId="0" borderId="0" xfId="3" applyNumberFormat="1" applyFont="1" applyFill="1" applyBorder="1"/>
    <xf numFmtId="165" fontId="2" fillId="0" borderId="0" xfId="1" quotePrefix="1" applyNumberFormat="1" applyFont="1" applyFill="1" applyBorder="1" applyAlignment="1">
      <alignment horizontal="right" vertical="center" wrapText="1" indent="1"/>
    </xf>
    <xf numFmtId="165" fontId="5" fillId="0" borderId="0" xfId="1" applyNumberFormat="1" applyFont="1" applyFill="1" applyBorder="1" applyAlignment="1">
      <alignment horizontal="right" vertical="center" wrapText="1" indent="1"/>
    </xf>
    <xf numFmtId="0" fontId="3" fillId="0" borderId="0" xfId="2" applyFont="1" applyFill="1" applyBorder="1" applyAlignment="1">
      <alignment vertical="center" wrapText="1"/>
    </xf>
    <xf numFmtId="175" fontId="21" fillId="0" borderId="0" xfId="3" applyNumberFormat="1" applyFont="1" applyFill="1"/>
    <xf numFmtId="165" fontId="5" fillId="0" borderId="0" xfId="1" applyNumberFormat="1" applyFont="1" applyFill="1" applyBorder="1"/>
    <xf numFmtId="167" fontId="3" fillId="0" borderId="0" xfId="3" applyNumberFormat="1" applyFont="1" applyFill="1" applyBorder="1" applyAlignment="1">
      <alignment horizontal="center" vertical="center" wrapText="1"/>
    </xf>
    <xf numFmtId="3" fontId="2" fillId="0" borderId="0" xfId="1" applyNumberFormat="1" applyFont="1" applyFill="1" applyBorder="1" applyAlignment="1">
      <alignment horizontal="right" vertical="center" wrapText="1"/>
    </xf>
    <xf numFmtId="3" fontId="2" fillId="0" borderId="0" xfId="1" quotePrefix="1" applyNumberFormat="1" applyFont="1" applyFill="1" applyBorder="1" applyAlignment="1">
      <alignment horizontal="right" vertical="center"/>
    </xf>
    <xf numFmtId="173" fontId="6" fillId="0" borderId="0" xfId="3" applyNumberFormat="1" applyFill="1"/>
    <xf numFmtId="167" fontId="2" fillId="0" borderId="0" xfId="1" applyNumberFormat="1" applyFont="1" applyFill="1"/>
    <xf numFmtId="167" fontId="2" fillId="0" borderId="1" xfId="1" applyNumberFormat="1" applyFont="1" applyFill="1" applyBorder="1"/>
    <xf numFmtId="167" fontId="2" fillId="0" borderId="0" xfId="1" applyNumberFormat="1" applyFont="1" applyFill="1" applyBorder="1"/>
    <xf numFmtId="49" fontId="2" fillId="0" borderId="0" xfId="1" applyNumberFormat="1" applyFont="1" applyFill="1" applyBorder="1" applyAlignment="1">
      <alignment horizontal="right" wrapText="1"/>
    </xf>
    <xf numFmtId="49" fontId="2" fillId="0" borderId="0" xfId="1" applyNumberFormat="1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3" fillId="0" borderId="0" xfId="1" applyNumberFormat="1" applyFont="1" applyFill="1" applyAlignment="1">
      <alignment horizontal="right" vertical="center" wrapText="1"/>
    </xf>
    <xf numFmtId="49" fontId="2" fillId="0" borderId="0" xfId="0" applyNumberFormat="1" applyFont="1" applyFill="1" applyAlignment="1">
      <alignment horizontal="left" vertical="top" wrapText="1"/>
    </xf>
    <xf numFmtId="167" fontId="5" fillId="0" borderId="0" xfId="1" applyNumberFormat="1" applyFont="1" applyFill="1" applyAlignment="1">
      <alignment horizontal="right" wrapText="1"/>
    </xf>
    <xf numFmtId="165" fontId="2" fillId="0" borderId="0" xfId="1" applyNumberFormat="1" applyFont="1" applyFill="1" applyAlignment="1">
      <alignment horizontal="right" vertical="center" wrapText="1"/>
    </xf>
    <xf numFmtId="49" fontId="2" fillId="0" borderId="1" xfId="0" applyNumberFormat="1" applyFont="1" applyFill="1" applyBorder="1" applyAlignment="1">
      <alignment vertical="top"/>
    </xf>
    <xf numFmtId="49" fontId="2" fillId="0" borderId="0" xfId="0" applyNumberFormat="1" applyFont="1" applyFill="1" applyBorder="1" applyAlignment="1">
      <alignment horizontal="left" vertical="top" wrapText="1"/>
    </xf>
    <xf numFmtId="166" fontId="2" fillId="0" borderId="0" xfId="1" applyNumberFormat="1" applyFont="1" applyFill="1" applyBorder="1" applyAlignment="1">
      <alignment vertical="top"/>
    </xf>
    <xf numFmtId="49" fontId="2" fillId="0" borderId="0" xfId="1" applyNumberFormat="1" applyFont="1" applyFill="1" applyBorder="1" applyAlignment="1">
      <alignment horizontal="center" vertical="top" wrapText="1"/>
    </xf>
    <xf numFmtId="176" fontId="2" fillId="0" borderId="0" xfId="0" applyNumberFormat="1" applyFont="1" applyFill="1"/>
    <xf numFmtId="167" fontId="2" fillId="0" borderId="0" xfId="1" applyNumberFormat="1" applyFont="1" applyFill="1" applyBorder="1" applyAlignment="1">
      <alignment vertical="center"/>
    </xf>
    <xf numFmtId="167" fontId="2" fillId="0" borderId="0" xfId="1" applyNumberFormat="1" applyFont="1" applyFill="1" applyAlignment="1">
      <alignment horizontal="center" vertical="center" wrapText="1"/>
    </xf>
    <xf numFmtId="166" fontId="2" fillId="0" borderId="0" xfId="1" applyNumberFormat="1" applyFont="1" applyFill="1" applyAlignment="1">
      <alignment horizontal="right" vertical="center" wrapText="1"/>
    </xf>
    <xf numFmtId="0" fontId="3" fillId="2" borderId="0" xfId="0" applyFont="1" applyFill="1" applyBorder="1" applyAlignment="1">
      <alignment vertical="top"/>
    </xf>
    <xf numFmtId="0" fontId="2" fillId="0" borderId="1" xfId="0" applyFont="1" applyBorder="1"/>
    <xf numFmtId="0" fontId="12" fillId="0" borderId="0" xfId="0" applyFont="1" applyFill="1" applyBorder="1"/>
    <xf numFmtId="0" fontId="2" fillId="0" borderId="0" xfId="0" applyFont="1" applyBorder="1" applyAlignment="1">
      <alignment vertical="center" wrapText="1"/>
    </xf>
    <xf numFmtId="164" fontId="9" fillId="0" borderId="0" xfId="1" applyFont="1" applyBorder="1" applyAlignment="1">
      <alignment vertical="center"/>
    </xf>
    <xf numFmtId="170" fontId="26" fillId="0" borderId="0" xfId="2" applyNumberFormat="1" applyFont="1"/>
    <xf numFmtId="165" fontId="2" fillId="0" borderId="0" xfId="1" applyNumberFormat="1" applyFont="1"/>
    <xf numFmtId="165" fontId="2" fillId="0" borderId="0" xfId="1" applyNumberFormat="1" applyFont="1" applyAlignment="1">
      <alignment vertical="top"/>
    </xf>
    <xf numFmtId="165" fontId="27" fillId="0" borderId="2" xfId="1" applyNumberFormat="1" applyFont="1" applyBorder="1"/>
    <xf numFmtId="0" fontId="27" fillId="4" borderId="2" xfId="0" applyFont="1" applyFill="1" applyBorder="1"/>
    <xf numFmtId="0" fontId="27" fillId="0" borderId="2" xfId="0" applyFont="1" applyBorder="1"/>
    <xf numFmtId="166" fontId="2" fillId="0" borderId="0" xfId="0" applyNumberFormat="1" applyFont="1"/>
    <xf numFmtId="165" fontId="27" fillId="4" borderId="2" xfId="1" applyNumberFormat="1" applyFont="1" applyFill="1" applyBorder="1"/>
    <xf numFmtId="165" fontId="2" fillId="0" borderId="0" xfId="1" applyNumberFormat="1" applyFont="1" applyBorder="1" applyAlignment="1">
      <alignment vertical="top"/>
    </xf>
    <xf numFmtId="165" fontId="2" fillId="0" borderId="0" xfId="1" applyNumberFormat="1" applyFont="1" applyFill="1" applyBorder="1" applyAlignment="1">
      <alignment horizontal="right" wrapText="1"/>
    </xf>
    <xf numFmtId="166" fontId="2" fillId="0" borderId="0" xfId="1" applyNumberFormat="1" applyFont="1" applyFill="1" applyBorder="1" applyAlignment="1">
      <alignment horizontal="right" wrapText="1"/>
    </xf>
    <xf numFmtId="0" fontId="2" fillId="0" borderId="0" xfId="0" applyFont="1" applyFill="1" applyAlignment="1">
      <alignment horizontal="right" wrapText="1"/>
    </xf>
    <xf numFmtId="167" fontId="2" fillId="0" borderId="0" xfId="1" applyNumberFormat="1" applyFont="1" applyFill="1" applyBorder="1" applyAlignment="1">
      <alignment horizontal="right" wrapText="1"/>
    </xf>
    <xf numFmtId="167" fontId="12" fillId="0" borderId="0" xfId="0" applyNumberFormat="1" applyFont="1" applyFill="1" applyBorder="1" applyAlignment="1">
      <alignment horizontal="right" wrapText="1"/>
    </xf>
    <xf numFmtId="0" fontId="2" fillId="0" borderId="1" xfId="0" applyFont="1" applyBorder="1" applyAlignment="1">
      <alignment horizontal="left" vertical="top" wrapText="1"/>
    </xf>
    <xf numFmtId="166" fontId="2" fillId="0" borderId="1" xfId="1" applyNumberFormat="1" applyFont="1" applyBorder="1" applyAlignment="1">
      <alignment horizontal="right" vertical="top" indent="1"/>
    </xf>
    <xf numFmtId="167" fontId="2" fillId="0" borderId="1" xfId="1" applyNumberFormat="1" applyFont="1" applyBorder="1" applyAlignment="1">
      <alignment vertical="top"/>
    </xf>
    <xf numFmtId="167" fontId="12" fillId="0" borderId="1" xfId="0" applyNumberFormat="1" applyFont="1" applyFill="1" applyBorder="1" applyAlignment="1">
      <alignment vertical="top"/>
    </xf>
    <xf numFmtId="165" fontId="2" fillId="0" borderId="0" xfId="0" applyNumberFormat="1" applyFont="1" applyAlignment="1">
      <alignment horizontal="center" vertical="center" wrapText="1"/>
    </xf>
    <xf numFmtId="165" fontId="2" fillId="0" borderId="0" xfId="1" applyNumberFormat="1" applyFont="1" applyAlignment="1">
      <alignment horizontal="center" vertical="center" wrapText="1"/>
    </xf>
    <xf numFmtId="166" fontId="2" fillId="0" borderId="0" xfId="1" applyNumberFormat="1" applyFont="1" applyBorder="1" applyAlignment="1">
      <alignment horizontal="right" vertical="center" wrapText="1"/>
    </xf>
    <xf numFmtId="165" fontId="2" fillId="0" borderId="0" xfId="1" applyNumberFormat="1" applyFont="1" applyBorder="1" applyAlignment="1">
      <alignment horizontal="center" vertical="center" wrapText="1"/>
    </xf>
    <xf numFmtId="167" fontId="2" fillId="0" borderId="0" xfId="1" applyNumberFormat="1" applyFont="1" applyBorder="1" applyAlignment="1">
      <alignment horizontal="center" vertical="center" wrapText="1"/>
    </xf>
    <xf numFmtId="167" fontId="12" fillId="0" borderId="0" xfId="0" applyNumberFormat="1" applyFont="1" applyFill="1" applyAlignment="1">
      <alignment vertical="top"/>
    </xf>
    <xf numFmtId="165" fontId="2" fillId="0" borderId="0" xfId="0" applyNumberFormat="1" applyFont="1"/>
    <xf numFmtId="167" fontId="2" fillId="0" borderId="0" xfId="0" applyNumberFormat="1" applyFont="1"/>
    <xf numFmtId="166" fontId="5" fillId="0" borderId="0" xfId="1" applyNumberFormat="1" applyFont="1" applyFill="1" applyBorder="1" applyAlignment="1">
      <alignment horizontal="right" vertical="center" wrapText="1"/>
    </xf>
    <xf numFmtId="0" fontId="17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169" fontId="0" fillId="0" borderId="0" xfId="18" applyNumberFormat="1" applyFont="1"/>
    <xf numFmtId="0" fontId="5" fillId="0" borderId="0" xfId="0" applyFont="1" applyFill="1" applyAlignment="1">
      <alignment vertical="center" wrapText="1"/>
    </xf>
    <xf numFmtId="169" fontId="9" fillId="0" borderId="0" xfId="18" applyNumberFormat="1" applyFont="1" applyAlignment="1">
      <alignment horizontal="right" vertical="center" wrapText="1"/>
    </xf>
    <xf numFmtId="0" fontId="3" fillId="0" borderId="0" xfId="2" applyFont="1" applyFill="1" applyAlignment="1">
      <alignment vertical="center" wrapText="1"/>
    </xf>
    <xf numFmtId="0" fontId="5" fillId="0" borderId="0" xfId="0" applyFont="1" applyFill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9" fillId="0" borderId="0" xfId="2" applyFont="1" applyBorder="1" applyAlignment="1">
      <alignment horizontal="left" vertical="top" wrapText="1"/>
    </xf>
    <xf numFmtId="0" fontId="3" fillId="0" borderId="0" xfId="2" applyFont="1" applyFill="1" applyAlignment="1">
      <alignment horizontal="left" vertical="top" wrapText="1"/>
    </xf>
    <xf numFmtId="0" fontId="5" fillId="0" borderId="0" xfId="0" applyFont="1" applyFill="1" applyBorder="1" applyAlignment="1">
      <alignment horizontal="left" vertical="center" wrapText="1"/>
    </xf>
    <xf numFmtId="0" fontId="3" fillId="0" borderId="0" xfId="2" applyFont="1" applyFill="1" applyAlignment="1">
      <alignment horizontal="center" wrapText="1"/>
    </xf>
    <xf numFmtId="0" fontId="4" fillId="0" borderId="0" xfId="2" applyFont="1" applyFill="1" applyAlignment="1">
      <alignment horizontal="center" vertical="top"/>
    </xf>
    <xf numFmtId="0" fontId="3" fillId="0" borderId="0" xfId="0" applyFont="1" applyFill="1" applyBorder="1" applyAlignment="1">
      <alignment horizontal="right" vertical="top" wrapText="1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0" xfId="2" applyFont="1" applyAlignment="1">
      <alignment horizontal="center"/>
    </xf>
    <xf numFmtId="0" fontId="4" fillId="0" borderId="0" xfId="2" applyFont="1" applyAlignment="1">
      <alignment horizontal="center" vertical="top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171" fontId="8" fillId="0" borderId="0" xfId="18" applyNumberFormat="1" applyFont="1" applyFill="1" applyBorder="1" applyAlignment="1">
      <alignment horizontal="center" vertical="center"/>
    </xf>
    <xf numFmtId="0" fontId="3" fillId="0" borderId="0" xfId="2" applyFont="1" applyFill="1" applyAlignment="1">
      <alignment horizontal="center"/>
    </xf>
    <xf numFmtId="0" fontId="3" fillId="0" borderId="0" xfId="2" applyFont="1" applyAlignment="1">
      <alignment horizontal="left" vertical="center" wrapText="1"/>
    </xf>
    <xf numFmtId="0" fontId="3" fillId="0" borderId="0" xfId="2" applyFont="1" applyBorder="1" applyAlignment="1">
      <alignment horizontal="center"/>
    </xf>
    <xf numFmtId="0" fontId="4" fillId="0" borderId="0" xfId="2" applyFont="1" applyBorder="1" applyAlignment="1">
      <alignment horizontal="center" vertical="top"/>
    </xf>
    <xf numFmtId="0" fontId="3" fillId="2" borderId="0" xfId="2" applyFont="1" applyFill="1" applyBorder="1" applyAlignment="1">
      <alignment horizontal="right" vertical="top" wrapText="1"/>
    </xf>
    <xf numFmtId="0" fontId="4" fillId="0" borderId="0" xfId="2" applyFont="1" applyFill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2" applyFont="1" applyBorder="1" applyAlignment="1">
      <alignment horizontal="left" wrapText="1"/>
    </xf>
    <xf numFmtId="0" fontId="4" fillId="0" borderId="0" xfId="2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0" xfId="2" applyFont="1" applyAlignment="1">
      <alignment horizontal="left" vertical="top" wrapText="1"/>
    </xf>
    <xf numFmtId="0" fontId="3" fillId="0" borderId="0" xfId="2" applyFont="1" applyAlignment="1">
      <alignment horizontal="left" wrapText="1"/>
    </xf>
    <xf numFmtId="0" fontId="4" fillId="0" borderId="0" xfId="2" applyFont="1" applyAlignment="1">
      <alignment horizontal="left" vertical="top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9" fillId="0" borderId="0" xfId="2" applyFont="1" applyBorder="1" applyAlignment="1">
      <alignment horizontal="left" wrapText="1"/>
    </xf>
    <xf numFmtId="0" fontId="2" fillId="0" borderId="0" xfId="0" applyFont="1" applyBorder="1" applyAlignment="1">
      <alignment horizontal="left" vertical="top" wrapText="1"/>
    </xf>
    <xf numFmtId="0" fontId="9" fillId="0" borderId="0" xfId="2" applyFont="1" applyAlignment="1">
      <alignment horizontal="left" vertical="top" wrapText="1"/>
    </xf>
    <xf numFmtId="0" fontId="10" fillId="0" borderId="0" xfId="2" applyFont="1" applyAlignment="1">
      <alignment horizontal="center" vertical="top"/>
    </xf>
    <xf numFmtId="0" fontId="9" fillId="2" borderId="0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top" wrapText="1"/>
    </xf>
    <xf numFmtId="0" fontId="3" fillId="2" borderId="0" xfId="2" applyFont="1" applyFill="1" applyBorder="1" applyAlignment="1">
      <alignment horizontal="right" vertical="center" wrapText="1"/>
    </xf>
    <xf numFmtId="0" fontId="3" fillId="2" borderId="1" xfId="2" applyFont="1" applyFill="1" applyBorder="1" applyAlignment="1">
      <alignment horizontal="right" vertical="center" wrapText="1"/>
    </xf>
    <xf numFmtId="0" fontId="9" fillId="0" borderId="0" xfId="2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0" borderId="0" xfId="2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2" applyFont="1" applyFill="1" applyBorder="1" applyAlignment="1">
      <alignment horizontal="right" vertical="top" wrapText="1"/>
    </xf>
    <xf numFmtId="0" fontId="5" fillId="0" borderId="0" xfId="0" applyFont="1" applyFill="1" applyAlignment="1">
      <alignment horizontal="left" wrapText="1"/>
    </xf>
    <xf numFmtId="0" fontId="3" fillId="0" borderId="0" xfId="3" applyFont="1" applyFill="1" applyBorder="1" applyAlignment="1">
      <alignment horizontal="center" vertical="top" wrapText="1"/>
    </xf>
    <xf numFmtId="0" fontId="3" fillId="0" borderId="0" xfId="3" applyFont="1" applyFill="1" applyBorder="1" applyAlignment="1">
      <alignment horizontal="right" vertical="center" wrapText="1"/>
    </xf>
    <xf numFmtId="0" fontId="3" fillId="2" borderId="0" xfId="3" applyFont="1" applyFill="1" applyBorder="1" applyAlignment="1">
      <alignment horizontal="center" vertical="center" wrapText="1"/>
    </xf>
    <xf numFmtId="0" fontId="3" fillId="2" borderId="0" xfId="3" applyFont="1" applyFill="1" applyBorder="1" applyAlignment="1">
      <alignment horizontal="right" vertical="center" wrapText="1"/>
    </xf>
    <xf numFmtId="0" fontId="9" fillId="3" borderId="0" xfId="3" applyFont="1" applyFill="1" applyBorder="1" applyAlignment="1">
      <alignment horizontal="right" vertical="center" wrapText="1"/>
    </xf>
    <xf numFmtId="0" fontId="3" fillId="0" borderId="0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wrapText="1"/>
    </xf>
    <xf numFmtId="0" fontId="9" fillId="0" borderId="0" xfId="0" applyFont="1" applyAlignment="1">
      <alignment horizontal="left" vertical="top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3" fillId="2" borderId="0" xfId="3" applyFont="1" applyFill="1" applyBorder="1" applyAlignment="1">
      <alignment horizontal="center" vertical="top" wrapText="1"/>
    </xf>
    <xf numFmtId="0" fontId="3" fillId="3" borderId="0" xfId="3" applyFont="1" applyFill="1" applyBorder="1" applyAlignment="1">
      <alignment horizontal="right" vertical="top" wrapText="1"/>
    </xf>
    <xf numFmtId="0" fontId="3" fillId="3" borderId="0" xfId="3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vertical="center"/>
    </xf>
    <xf numFmtId="0" fontId="3" fillId="0" borderId="0" xfId="3" applyFont="1" applyFill="1" applyBorder="1" applyAlignment="1">
      <alignment horizontal="right" vertical="top" wrapText="1"/>
    </xf>
    <xf numFmtId="49" fontId="2" fillId="0" borderId="0" xfId="0" applyNumberFormat="1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vertical="top" wrapText="1"/>
    </xf>
    <xf numFmtId="49" fontId="2" fillId="0" borderId="0" xfId="1" applyNumberFormat="1" applyFont="1" applyFill="1" applyBorder="1" applyAlignment="1">
      <alignment horizontal="center" vertical="top" wrapText="1"/>
    </xf>
    <xf numFmtId="49" fontId="2" fillId="0" borderId="0" xfId="1" applyNumberFormat="1" applyFont="1" applyFill="1" applyBorder="1" applyAlignment="1">
      <alignment horizontal="center" wrapText="1"/>
    </xf>
    <xf numFmtId="49" fontId="9" fillId="0" borderId="0" xfId="1" applyNumberFormat="1" applyFont="1" applyFill="1" applyBorder="1" applyAlignment="1">
      <alignment horizontal="center" vertical="top" wrapText="1"/>
    </xf>
    <xf numFmtId="49" fontId="9" fillId="0" borderId="1" xfId="1" applyNumberFormat="1" applyFont="1" applyFill="1" applyBorder="1" applyAlignment="1">
      <alignment horizontal="center" vertical="top" wrapText="1"/>
    </xf>
    <xf numFmtId="49" fontId="2" fillId="0" borderId="1" xfId="1" applyNumberFormat="1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left" vertical="top"/>
    </xf>
    <xf numFmtId="0" fontId="3" fillId="0" borderId="0" xfId="2" applyFont="1" applyFill="1" applyAlignment="1">
      <alignment horizontal="left" vertical="center" wrapText="1"/>
    </xf>
  </cellXfs>
  <cellStyles count="176">
    <cellStyle name="Comma" xfId="1" builtinId="3"/>
    <cellStyle name="Comma 2" xfId="4"/>
    <cellStyle name="Comma 2 2" xfId="5"/>
    <cellStyle name="Comma 2 3" xfId="6"/>
    <cellStyle name="Comma 2 4" xfId="15"/>
    <cellStyle name="Comma 2 5" xfId="16"/>
    <cellStyle name="Comma 2 6" xfId="23"/>
    <cellStyle name="Comma 3" xfId="7"/>
    <cellStyle name="Comma 4" xfId="8"/>
    <cellStyle name="Comma 4 2" xfId="9"/>
    <cellStyle name="Comma 49" xfId="174"/>
    <cellStyle name="Comma 5" xfId="18"/>
    <cellStyle name="Comma 5 10 4" xfId="172"/>
    <cellStyle name="Normal" xfId="0" builtinId="0"/>
    <cellStyle name="Normal 10" xfId="27"/>
    <cellStyle name="Normal 100" xfId="117"/>
    <cellStyle name="Normal 101" xfId="118"/>
    <cellStyle name="Normal 102" xfId="119"/>
    <cellStyle name="Normal 103" xfId="120"/>
    <cellStyle name="Normal 104" xfId="121"/>
    <cellStyle name="Normal 105" xfId="122"/>
    <cellStyle name="Normal 106" xfId="123"/>
    <cellStyle name="Normal 107" xfId="124"/>
    <cellStyle name="Normal 108" xfId="125"/>
    <cellStyle name="Normal 109" xfId="126"/>
    <cellStyle name="Normal 11" xfId="28"/>
    <cellStyle name="Normal 110" xfId="127"/>
    <cellStyle name="Normal 111" xfId="128"/>
    <cellStyle name="Normal 112" xfId="129"/>
    <cellStyle name="Normal 113" xfId="130"/>
    <cellStyle name="Normal 114" xfId="131"/>
    <cellStyle name="Normal 115" xfId="132"/>
    <cellStyle name="Normal 116" xfId="133"/>
    <cellStyle name="Normal 117" xfId="134"/>
    <cellStyle name="Normal 118" xfId="135"/>
    <cellStyle name="Normal 119" xfId="136"/>
    <cellStyle name="Normal 12" xfId="29"/>
    <cellStyle name="Normal 120" xfId="137"/>
    <cellStyle name="Normal 121" xfId="138"/>
    <cellStyle name="Normal 122" xfId="139"/>
    <cellStyle name="Normal 123" xfId="140"/>
    <cellStyle name="Normal 124" xfId="141"/>
    <cellStyle name="Normal 125" xfId="142"/>
    <cellStyle name="Normal 126" xfId="143"/>
    <cellStyle name="Normal 127" xfId="144"/>
    <cellStyle name="Normal 128" xfId="145"/>
    <cellStyle name="Normal 129" xfId="146"/>
    <cellStyle name="Normal 13" xfId="30"/>
    <cellStyle name="Normal 130" xfId="148"/>
    <cellStyle name="Normal 131" xfId="149"/>
    <cellStyle name="Normal 132" xfId="147"/>
    <cellStyle name="Normal 133" xfId="150"/>
    <cellStyle name="Normal 134" xfId="151"/>
    <cellStyle name="Normal 135" xfId="153"/>
    <cellStyle name="Normal 136" xfId="152"/>
    <cellStyle name="Normal 137" xfId="154"/>
    <cellStyle name="Normal 138" xfId="155"/>
    <cellStyle name="Normal 139" xfId="156"/>
    <cellStyle name="Normal 14" xfId="31"/>
    <cellStyle name="Normal 140" xfId="157"/>
    <cellStyle name="Normal 141" xfId="158"/>
    <cellStyle name="Normal 142" xfId="159"/>
    <cellStyle name="Normal 143" xfId="161"/>
    <cellStyle name="Normal 144" xfId="160"/>
    <cellStyle name="Normal 145" xfId="162"/>
    <cellStyle name="Normal 146" xfId="163"/>
    <cellStyle name="Normal 147" xfId="164"/>
    <cellStyle name="Normal 148" xfId="165"/>
    <cellStyle name="Normal 149" xfId="166"/>
    <cellStyle name="Normal 15" xfId="32"/>
    <cellStyle name="Normal 150" xfId="167"/>
    <cellStyle name="Normal 151" xfId="168"/>
    <cellStyle name="Normal 152" xfId="169"/>
    <cellStyle name="Normal 153" xfId="170"/>
    <cellStyle name="Normal 154" xfId="171"/>
    <cellStyle name="Normal 16" xfId="33"/>
    <cellStyle name="Normal 17" xfId="34"/>
    <cellStyle name="Normal 18" xfId="35"/>
    <cellStyle name="Normal 19" xfId="37"/>
    <cellStyle name="Normal 2" xfId="2"/>
    <cellStyle name="Normal 2 11 2" xfId="173"/>
    <cellStyle name="Normal 2 2" xfId="10"/>
    <cellStyle name="Normal 2 3" xfId="11"/>
    <cellStyle name="Normal 2 3 2" xfId="12"/>
    <cellStyle name="Normal 2 4" xfId="13"/>
    <cellStyle name="Normal 2 5" xfId="20"/>
    <cellStyle name="Normal 20" xfId="36"/>
    <cellStyle name="Normal 21" xfId="38"/>
    <cellStyle name="Normal 22" xfId="39"/>
    <cellStyle name="Normal 23" xfId="40"/>
    <cellStyle name="Normal 24" xfId="41"/>
    <cellStyle name="Normal 25" xfId="42"/>
    <cellStyle name="Normal 26" xfId="43"/>
    <cellStyle name="Normal 27" xfId="44"/>
    <cellStyle name="Normal 28" xfId="45"/>
    <cellStyle name="Normal 29" xfId="46"/>
    <cellStyle name="Normal 3" xfId="3"/>
    <cellStyle name="Normal 3 2" xfId="14"/>
    <cellStyle name="Normal 3 3" xfId="19"/>
    <cellStyle name="Normal 30" xfId="47"/>
    <cellStyle name="Normal 31" xfId="48"/>
    <cellStyle name="Normal 32" xfId="49"/>
    <cellStyle name="Normal 33" xfId="50"/>
    <cellStyle name="Normal 34" xfId="51"/>
    <cellStyle name="Normal 35" xfId="52"/>
    <cellStyle name="Normal 36" xfId="53"/>
    <cellStyle name="Normal 37" xfId="54"/>
    <cellStyle name="Normal 38" xfId="55"/>
    <cellStyle name="Normal 39" xfId="56"/>
    <cellStyle name="Normal 4" xfId="22"/>
    <cellStyle name="Normal 40" xfId="57"/>
    <cellStyle name="Normal 41" xfId="58"/>
    <cellStyle name="Normal 42" xfId="59"/>
    <cellStyle name="Normal 43" xfId="60"/>
    <cellStyle name="Normal 44" xfId="61"/>
    <cellStyle name="Normal 45" xfId="62"/>
    <cellStyle name="Normal 46" xfId="63"/>
    <cellStyle name="Normal 47" xfId="64"/>
    <cellStyle name="Normal 48" xfId="65"/>
    <cellStyle name="Normal 49" xfId="66"/>
    <cellStyle name="Normal 5" xfId="21"/>
    <cellStyle name="Normal 50" xfId="67"/>
    <cellStyle name="Normal 51" xfId="68"/>
    <cellStyle name="Normal 52" xfId="69"/>
    <cellStyle name="Normal 53" xfId="70"/>
    <cellStyle name="Normal 54" xfId="71"/>
    <cellStyle name="Normal 55" xfId="72"/>
    <cellStyle name="Normal 56" xfId="73"/>
    <cellStyle name="Normal 57" xfId="74"/>
    <cellStyle name="Normal 58" xfId="75"/>
    <cellStyle name="Normal 59" xfId="76"/>
    <cellStyle name="Normal 6" xfId="17"/>
    <cellStyle name="Normal 60" xfId="77"/>
    <cellStyle name="Normal 61" xfId="78"/>
    <cellStyle name="Normal 62" xfId="79"/>
    <cellStyle name="Normal 63" xfId="80"/>
    <cellStyle name="Normal 64" xfId="81"/>
    <cellStyle name="Normal 65" xfId="82"/>
    <cellStyle name="Normal 66" xfId="83"/>
    <cellStyle name="Normal 67" xfId="84"/>
    <cellStyle name="Normal 68" xfId="85"/>
    <cellStyle name="Normal 69" xfId="86"/>
    <cellStyle name="Normal 7" xfId="24"/>
    <cellStyle name="Normal 70" xfId="87"/>
    <cellStyle name="Normal 71" xfId="88"/>
    <cellStyle name="Normal 72" xfId="89"/>
    <cellStyle name="Normal 73" xfId="90"/>
    <cellStyle name="Normal 74" xfId="91"/>
    <cellStyle name="Normal 75" xfId="92"/>
    <cellStyle name="Normal 76" xfId="93"/>
    <cellStyle name="Normal 77" xfId="94"/>
    <cellStyle name="Normal 78" xfId="95"/>
    <cellStyle name="Normal 79" xfId="96"/>
    <cellStyle name="Normal 8" xfId="25"/>
    <cellStyle name="Normal 80" xfId="98"/>
    <cellStyle name="Normal 81" xfId="97"/>
    <cellStyle name="Normal 82" xfId="99"/>
    <cellStyle name="Normal 83" xfId="100"/>
    <cellStyle name="Normal 84" xfId="101"/>
    <cellStyle name="Normal 85" xfId="102"/>
    <cellStyle name="Normal 86" xfId="103"/>
    <cellStyle name="Normal 87" xfId="104"/>
    <cellStyle name="Normal 88" xfId="105"/>
    <cellStyle name="Normal 89" xfId="106"/>
    <cellStyle name="Normal 9" xfId="26"/>
    <cellStyle name="Normal 90" xfId="107"/>
    <cellStyle name="Normal 91" xfId="108"/>
    <cellStyle name="Normal 92" xfId="109"/>
    <cellStyle name="Normal 93" xfId="110"/>
    <cellStyle name="Normal 94" xfId="111"/>
    <cellStyle name="Normal 95" xfId="112"/>
    <cellStyle name="Normal 96" xfId="113"/>
    <cellStyle name="Normal 97" xfId="114"/>
    <cellStyle name="Normal 98" xfId="115"/>
    <cellStyle name="Normal 99" xfId="116"/>
    <cellStyle name="Percent" xfId="175" builtinId="5"/>
  </cellStyles>
  <dxfs count="0"/>
  <tableStyles count="0" defaultTableStyle="TableStyleMedium9" defaultPivotStyle="PivotStyleLight16"/>
  <colors>
    <mruColors>
      <color rgb="FFE4B01C"/>
      <color rgb="FFFF9900"/>
      <color rgb="FF003399"/>
      <color rgb="FF1F497D"/>
      <color rgb="FF0000FF"/>
      <color rgb="FF1EA29F"/>
      <color rgb="FF27CFCB"/>
      <color rgb="FF2AD6D6"/>
      <color rgb="FF17E9DF"/>
      <color rgb="FF0E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20934</xdr:colOff>
      <xdr:row>51</xdr:row>
      <xdr:rowOff>0</xdr:rowOff>
    </xdr:from>
    <xdr:to>
      <xdr:col>0</xdr:col>
      <xdr:colOff>232604</xdr:colOff>
      <xdr:row>51</xdr:row>
      <xdr:rowOff>0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 rot="5400000">
          <a:off x="-84898" y="7600228"/>
          <a:ext cx="423333" cy="211670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endParaRPr lang="en-MY" sz="1000" b="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0</xdr:colOff>
      <xdr:row>0</xdr:row>
      <xdr:rowOff>137160</xdr:rowOff>
    </xdr:from>
    <xdr:to>
      <xdr:col>0</xdr:col>
      <xdr:colOff>384313</xdr:colOff>
      <xdr:row>50</xdr:row>
      <xdr:rowOff>57747</xdr:rowOff>
    </xdr:to>
    <xdr:grpSp>
      <xdr:nvGrpSpPr>
        <xdr:cNvPr id="29" name="Group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GrpSpPr/>
      </xdr:nvGrpSpPr>
      <xdr:grpSpPr>
        <a:xfrm>
          <a:off x="0" y="137160"/>
          <a:ext cx="384313" cy="6969087"/>
          <a:chOff x="19878" y="164795"/>
          <a:chExt cx="384313" cy="6641622"/>
        </a:xfrm>
      </xdr:grpSpPr>
      <xdr:cxnSp macro="">
        <xdr:nvCxnSpPr>
          <xdr:cNvPr id="30" name="Straight Connector 29">
            <a:extLst>
              <a:ext uri="{FF2B5EF4-FFF2-40B4-BE49-F238E27FC236}">
                <a16:creationId xmlns:a16="http://schemas.microsoft.com/office/drawing/2014/main" xmlns="" id="{00000000-0008-0000-0000-00001E000000}"/>
              </a:ext>
            </a:extLst>
          </xdr:cNvPr>
          <xdr:cNvCxnSpPr/>
        </xdr:nvCxnSpPr>
        <xdr:spPr>
          <a:xfrm>
            <a:off x="381828" y="164795"/>
            <a:ext cx="22363" cy="6638871"/>
          </a:xfrm>
          <a:prstGeom prst="line">
            <a:avLst/>
          </a:prstGeom>
          <a:ln w="12700">
            <a:solidFill>
              <a:srgbClr val="E4B01C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31" name="Group 30">
            <a:extLst>
              <a:ext uri="{FF2B5EF4-FFF2-40B4-BE49-F238E27FC236}">
                <a16:creationId xmlns:a16="http://schemas.microsoft.com/office/drawing/2014/main" xmlns="" id="{00000000-0008-0000-0000-00001F000000}"/>
              </a:ext>
            </a:extLst>
          </xdr:cNvPr>
          <xdr:cNvGrpSpPr/>
        </xdr:nvGrpSpPr>
        <xdr:grpSpPr>
          <a:xfrm>
            <a:off x="19878" y="2400740"/>
            <a:ext cx="383942" cy="4405677"/>
            <a:chOff x="19878" y="2400740"/>
            <a:chExt cx="383942" cy="4405677"/>
          </a:xfrm>
        </xdr:grpSpPr>
        <xdr:sp macro="" textlink="">
          <xdr:nvSpPr>
            <xdr:cNvPr id="32" name="TextBox 31">
              <a:extLst>
                <a:ext uri="{FF2B5EF4-FFF2-40B4-BE49-F238E27FC236}">
                  <a16:creationId xmlns:a16="http://schemas.microsoft.com/office/drawing/2014/main" xmlns="" id="{00000000-0008-0000-0000-000020000000}"/>
                </a:ext>
              </a:extLst>
            </xdr:cNvPr>
            <xdr:cNvSpPr txBox="1"/>
          </xdr:nvSpPr>
          <xdr:spPr>
            <a:xfrm rot="5400000">
              <a:off x="-1712835" y="4133453"/>
              <a:ext cx="3817851" cy="352425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pPr algn="r"/>
              <a:r>
                <a:rPr lang="en-US" sz="800" b="1">
                  <a:latin typeface="Arial" pitchFamily="34" charset="0"/>
                  <a:cs typeface="Arial" pitchFamily="34" charset="0"/>
                </a:rPr>
                <a:t>Laporan</a:t>
              </a:r>
              <a:r>
                <a:rPr lang="en-US" sz="800" b="1" baseline="0">
                  <a:latin typeface="Arial" pitchFamily="34" charset="0"/>
                  <a:cs typeface="Arial" pitchFamily="34" charset="0"/>
                </a:rPr>
                <a:t> Survei</a:t>
              </a:r>
              <a:r>
                <a:rPr lang="en-US" sz="800" b="1">
                  <a:latin typeface="Arial" pitchFamily="34" charset="0"/>
                  <a:cs typeface="Arial" pitchFamily="34" charset="0"/>
                </a:rPr>
                <a:t> Perbelanjaan Perlindungan Alam Sekitar, 2021</a:t>
              </a:r>
            </a:p>
            <a:p>
              <a:pPr algn="r"/>
              <a:r>
                <a:rPr lang="en-US" sz="800" i="1">
                  <a:latin typeface="Arial" pitchFamily="34" charset="0"/>
                  <a:cs typeface="Arial" pitchFamily="34" charset="0"/>
                </a:rPr>
                <a:t>Report</a:t>
              </a:r>
              <a:r>
                <a:rPr lang="en-US" sz="800" i="1" baseline="0">
                  <a:latin typeface="Arial" pitchFamily="34" charset="0"/>
                  <a:cs typeface="Arial" pitchFamily="34" charset="0"/>
                </a:rPr>
                <a:t> on the Survey of Environmental Protection Expenditure, 2021</a:t>
              </a:r>
              <a:endParaRPr lang="en-US" sz="800" i="1"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33" name="Rectangle 32">
              <a:extLst>
                <a:ext uri="{FF2B5EF4-FFF2-40B4-BE49-F238E27FC236}">
                  <a16:creationId xmlns:a16="http://schemas.microsoft.com/office/drawing/2014/main" xmlns="" id="{00000000-0008-0000-0000-000021000000}"/>
                </a:ext>
              </a:extLst>
            </xdr:cNvPr>
            <xdr:cNvSpPr/>
          </xdr:nvSpPr>
          <xdr:spPr>
            <a:xfrm rot="5400000">
              <a:off x="-67407" y="6335190"/>
              <a:ext cx="628130" cy="314324"/>
            </a:xfrm>
            <a:prstGeom prst="rect">
              <a:avLst/>
            </a:prstGeom>
            <a:solidFill>
              <a:srgbClr val="E4B01C"/>
            </a:solidFill>
            <a:ln>
              <a:solidFill>
                <a:srgbClr val="E4B01C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r>
                <a:rPr lang="en-MY" sz="1100" b="1">
                  <a:solidFill>
                    <a:schemeClr val="bg1"/>
                  </a:solidFill>
                  <a:latin typeface="+mn-lt"/>
                  <a:cs typeface="Arial" panose="020B0604020202020204" pitchFamily="34" charset="0"/>
                </a:rPr>
                <a:t>35</a:t>
              </a:r>
            </a:p>
          </xdr:txBody>
        </xdr:sp>
      </xdr:grp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373603</xdr:colOff>
      <xdr:row>47</xdr:row>
      <xdr:rowOff>142474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xmlns="" id="{00000000-0008-0000-0300-000016000000}"/>
            </a:ext>
          </a:extLst>
        </xdr:cNvPr>
        <xdr:cNvGrpSpPr/>
      </xdr:nvGrpSpPr>
      <xdr:grpSpPr>
        <a:xfrm>
          <a:off x="0" y="156882"/>
          <a:ext cx="373603" cy="7123739"/>
          <a:chOff x="-1" y="152400"/>
          <a:chExt cx="373603" cy="6682339"/>
        </a:xfrm>
      </xdr:grpSpPr>
      <xdr:cxnSp macro="">
        <xdr:nvCxnSpPr>
          <xdr:cNvPr id="3" name="Straight Connector 2">
            <a:extLst>
              <a:ext uri="{FF2B5EF4-FFF2-40B4-BE49-F238E27FC236}">
                <a16:creationId xmlns:a16="http://schemas.microsoft.com/office/drawing/2014/main" xmlns="" id="{00000000-0008-0000-0300-000017000000}"/>
              </a:ext>
            </a:extLst>
          </xdr:cNvPr>
          <xdr:cNvCxnSpPr/>
        </xdr:nvCxnSpPr>
        <xdr:spPr>
          <a:xfrm>
            <a:off x="364898" y="156452"/>
            <a:ext cx="60" cy="6678287"/>
          </a:xfrm>
          <a:prstGeom prst="line">
            <a:avLst/>
          </a:prstGeom>
          <a:ln w="12700">
            <a:solidFill>
              <a:srgbClr val="E4B01C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xmlns="" id="{00000000-0008-0000-0300-000018000000}"/>
              </a:ext>
            </a:extLst>
          </xdr:cNvPr>
          <xdr:cNvSpPr txBox="1"/>
        </xdr:nvSpPr>
        <xdr:spPr>
          <a:xfrm rot="5400000">
            <a:off x="-2074005" y="2775407"/>
            <a:ext cx="4497258" cy="3492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l"/>
            <a:r>
              <a:rPr lang="en-US" sz="800" b="1">
                <a:latin typeface="Arial" pitchFamily="34" charset="0"/>
                <a:cs typeface="Arial" pitchFamily="34" charset="0"/>
              </a:rPr>
              <a:t>Laporan</a:t>
            </a:r>
            <a:r>
              <a:rPr lang="en-US" sz="800" b="1" baseline="0">
                <a:latin typeface="Arial" pitchFamily="34" charset="0"/>
                <a:cs typeface="Arial" pitchFamily="34" charset="0"/>
              </a:rPr>
              <a:t> Survei</a:t>
            </a:r>
            <a:r>
              <a:rPr lang="en-US" sz="800" b="1">
                <a:latin typeface="Arial" pitchFamily="34" charset="0"/>
                <a:cs typeface="Arial" pitchFamily="34" charset="0"/>
              </a:rPr>
              <a:t> Perbelanjaan Perlindungan Alam Sekitar, 2021</a:t>
            </a:r>
          </a:p>
          <a:p>
            <a:pPr algn="l"/>
            <a:r>
              <a:rPr lang="en-US" sz="800" i="1">
                <a:latin typeface="Arial" pitchFamily="34" charset="0"/>
                <a:cs typeface="Arial" pitchFamily="34" charset="0"/>
              </a:rPr>
              <a:t>Report</a:t>
            </a:r>
            <a:r>
              <a:rPr lang="en-US" sz="800" i="1" baseline="0">
                <a:latin typeface="Arial" pitchFamily="34" charset="0"/>
                <a:cs typeface="Arial" pitchFamily="34" charset="0"/>
              </a:rPr>
              <a:t> on the Survey of Environmental Protection Expenditure, 2021</a:t>
            </a:r>
            <a:endParaRPr lang="en-US" sz="800" i="1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xmlns="" id="{00000000-0008-0000-0300-000019000000}"/>
              </a:ext>
            </a:extLst>
          </xdr:cNvPr>
          <xdr:cNvSpPr/>
        </xdr:nvSpPr>
        <xdr:spPr>
          <a:xfrm rot="5400000">
            <a:off x="-82989" y="294667"/>
            <a:ext cx="598857" cy="314324"/>
          </a:xfrm>
          <a:prstGeom prst="rect">
            <a:avLst/>
          </a:prstGeom>
          <a:solidFill>
            <a:srgbClr val="E4B01C"/>
          </a:solidFill>
          <a:ln>
            <a:solidFill>
              <a:srgbClr val="E4B01C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lang="en-MY" sz="1100" b="1">
                <a:solidFill>
                  <a:schemeClr val="bg1"/>
                </a:solidFill>
                <a:latin typeface="+mn-lt"/>
              </a:rPr>
              <a:t>50</a:t>
            </a: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13335</xdr:rowOff>
    </xdr:from>
    <xdr:to>
      <xdr:col>0</xdr:col>
      <xdr:colOff>384313</xdr:colOff>
      <xdr:row>50</xdr:row>
      <xdr:rowOff>27267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GrpSpPr/>
      </xdr:nvGrpSpPr>
      <xdr:grpSpPr>
        <a:xfrm>
          <a:off x="0" y="87418"/>
          <a:ext cx="384313" cy="6893099"/>
          <a:chOff x="19878" y="147959"/>
          <a:chExt cx="384313" cy="6658458"/>
        </a:xfrm>
      </xdr:grpSpPr>
      <xdr:cxnSp macro="">
        <xdr:nvCxnSpPr>
          <xdr:cNvPr id="3" name="Straight Connector 2">
            <a:extLst>
              <a:ext uri="{FF2B5EF4-FFF2-40B4-BE49-F238E27FC236}">
                <a16:creationId xmlns:a16="http://schemas.microsoft.com/office/drawing/2014/main" xmlns="" id="{00000000-0008-0000-0000-000012000000}"/>
              </a:ext>
            </a:extLst>
          </xdr:cNvPr>
          <xdr:cNvCxnSpPr/>
        </xdr:nvCxnSpPr>
        <xdr:spPr>
          <a:xfrm>
            <a:off x="391353" y="147959"/>
            <a:ext cx="12838" cy="6655708"/>
          </a:xfrm>
          <a:prstGeom prst="line">
            <a:avLst/>
          </a:prstGeom>
          <a:ln w="12700">
            <a:solidFill>
              <a:srgbClr val="E4B01C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4" name="Group 3">
            <a:extLst>
              <a:ext uri="{FF2B5EF4-FFF2-40B4-BE49-F238E27FC236}">
                <a16:creationId xmlns:a16="http://schemas.microsoft.com/office/drawing/2014/main" xmlns="" id="{00000000-0008-0000-0000-000013000000}"/>
              </a:ext>
            </a:extLst>
          </xdr:cNvPr>
          <xdr:cNvGrpSpPr/>
        </xdr:nvGrpSpPr>
        <xdr:grpSpPr>
          <a:xfrm>
            <a:off x="19878" y="2400740"/>
            <a:ext cx="383942" cy="4405677"/>
            <a:chOff x="19878" y="2400740"/>
            <a:chExt cx="383942" cy="4405677"/>
          </a:xfrm>
        </xdr:grpSpPr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xmlns="" id="{00000000-0008-0000-0000-000014000000}"/>
                </a:ext>
              </a:extLst>
            </xdr:cNvPr>
            <xdr:cNvSpPr txBox="1"/>
          </xdr:nvSpPr>
          <xdr:spPr>
            <a:xfrm rot="5400000">
              <a:off x="-1712835" y="4133453"/>
              <a:ext cx="3817851" cy="352425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pPr algn="r"/>
              <a:r>
                <a:rPr lang="en-US" sz="800" b="1">
                  <a:latin typeface="Arial" pitchFamily="34" charset="0"/>
                  <a:cs typeface="Arial" pitchFamily="34" charset="0"/>
                </a:rPr>
                <a:t>Laporan</a:t>
              </a:r>
              <a:r>
                <a:rPr lang="en-US" sz="800" b="1" baseline="0">
                  <a:latin typeface="Arial" pitchFamily="34" charset="0"/>
                  <a:cs typeface="Arial" pitchFamily="34" charset="0"/>
                </a:rPr>
                <a:t> Survei</a:t>
              </a:r>
              <a:r>
                <a:rPr lang="en-US" sz="800" b="1">
                  <a:latin typeface="Arial" pitchFamily="34" charset="0"/>
                  <a:cs typeface="Arial" pitchFamily="34" charset="0"/>
                </a:rPr>
                <a:t> Perbelanjaan Perlindungan Alam Sekitar, 2021</a:t>
              </a:r>
            </a:p>
            <a:p>
              <a:pPr algn="r"/>
              <a:r>
                <a:rPr lang="en-US" sz="800" i="1">
                  <a:latin typeface="Arial" pitchFamily="34" charset="0"/>
                  <a:cs typeface="Arial" pitchFamily="34" charset="0"/>
                </a:rPr>
                <a:t>Report</a:t>
              </a:r>
              <a:r>
                <a:rPr lang="en-US" sz="800" i="1" baseline="0">
                  <a:latin typeface="Arial" pitchFamily="34" charset="0"/>
                  <a:cs typeface="Arial" pitchFamily="34" charset="0"/>
                </a:rPr>
                <a:t> on the Survey of Environmental Protection Expenditure, 2021</a:t>
              </a:r>
              <a:endParaRPr lang="en-US" sz="800" i="1"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6" name="Rectangle 5">
              <a:extLst>
                <a:ext uri="{FF2B5EF4-FFF2-40B4-BE49-F238E27FC236}">
                  <a16:creationId xmlns:a16="http://schemas.microsoft.com/office/drawing/2014/main" xmlns="" id="{00000000-0008-0000-0000-000015000000}"/>
                </a:ext>
              </a:extLst>
            </xdr:cNvPr>
            <xdr:cNvSpPr/>
          </xdr:nvSpPr>
          <xdr:spPr>
            <a:xfrm rot="5400000">
              <a:off x="-67407" y="6335190"/>
              <a:ext cx="628130" cy="314324"/>
            </a:xfrm>
            <a:prstGeom prst="rect">
              <a:avLst/>
            </a:prstGeom>
            <a:solidFill>
              <a:srgbClr val="E4B01C"/>
            </a:solidFill>
            <a:ln>
              <a:solidFill>
                <a:srgbClr val="E4B01C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r>
                <a:rPr lang="en-MY" sz="1100" b="1">
                  <a:solidFill>
                    <a:schemeClr val="bg1"/>
                  </a:solidFill>
                  <a:latin typeface="+mn-lt"/>
                </a:rPr>
                <a:t>53</a:t>
              </a:r>
            </a:p>
          </xdr:txBody>
        </xdr:sp>
      </xdr:grp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22860</xdr:rowOff>
    </xdr:from>
    <xdr:to>
      <xdr:col>0</xdr:col>
      <xdr:colOff>373603</xdr:colOff>
      <xdr:row>50</xdr:row>
      <xdr:rowOff>68179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GrpSpPr/>
      </xdr:nvGrpSpPr>
      <xdr:grpSpPr>
        <a:xfrm>
          <a:off x="0" y="96943"/>
          <a:ext cx="373603" cy="6829236"/>
          <a:chOff x="-1" y="152400"/>
          <a:chExt cx="373603" cy="6682339"/>
        </a:xfrm>
      </xdr:grpSpPr>
      <xdr:cxnSp macro="">
        <xdr:nvCxnSpPr>
          <xdr:cNvPr id="3" name="Straight Connector 2">
            <a:extLst>
              <a:ext uri="{FF2B5EF4-FFF2-40B4-BE49-F238E27FC236}">
                <a16:creationId xmlns:a16="http://schemas.microsoft.com/office/drawing/2014/main" xmlns="" id="{00000000-0008-0000-0100-000011000000}"/>
              </a:ext>
            </a:extLst>
          </xdr:cNvPr>
          <xdr:cNvCxnSpPr/>
        </xdr:nvCxnSpPr>
        <xdr:spPr>
          <a:xfrm>
            <a:off x="364898" y="156452"/>
            <a:ext cx="60" cy="6678287"/>
          </a:xfrm>
          <a:prstGeom prst="line">
            <a:avLst/>
          </a:prstGeom>
          <a:ln w="12700">
            <a:solidFill>
              <a:srgbClr val="E4B01C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xmlns="" id="{00000000-0008-0000-0100-000012000000}"/>
              </a:ext>
            </a:extLst>
          </xdr:cNvPr>
          <xdr:cNvSpPr txBox="1"/>
        </xdr:nvSpPr>
        <xdr:spPr>
          <a:xfrm rot="5400000">
            <a:off x="-2074005" y="2775407"/>
            <a:ext cx="4497258" cy="3492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l"/>
            <a:r>
              <a:rPr lang="en-US" sz="800" b="1">
                <a:latin typeface="Arial" pitchFamily="34" charset="0"/>
                <a:cs typeface="Arial" pitchFamily="34" charset="0"/>
              </a:rPr>
              <a:t>Laporan</a:t>
            </a:r>
            <a:r>
              <a:rPr lang="en-US" sz="800" b="1" baseline="0">
                <a:latin typeface="Arial" pitchFamily="34" charset="0"/>
                <a:cs typeface="Arial" pitchFamily="34" charset="0"/>
              </a:rPr>
              <a:t> </a:t>
            </a:r>
            <a:r>
              <a:rPr lang="en-US" sz="800" b="1">
                <a:latin typeface="Arial" pitchFamily="34" charset="0"/>
                <a:cs typeface="Arial" pitchFamily="34" charset="0"/>
              </a:rPr>
              <a:t>Penyiasatan Perbelanjaan Perlindungan Alam Sekitar, 2021</a:t>
            </a:r>
          </a:p>
          <a:p>
            <a:pPr algn="l"/>
            <a:r>
              <a:rPr lang="en-US" sz="800" i="1">
                <a:latin typeface="Arial" pitchFamily="34" charset="0"/>
                <a:cs typeface="Arial" pitchFamily="34" charset="0"/>
              </a:rPr>
              <a:t>Report</a:t>
            </a:r>
            <a:r>
              <a:rPr lang="en-US" sz="800" i="1" baseline="0">
                <a:latin typeface="Arial" pitchFamily="34" charset="0"/>
                <a:cs typeface="Arial" pitchFamily="34" charset="0"/>
              </a:rPr>
              <a:t> on the Survey of Environmental Protection Expenditure, 2021</a:t>
            </a:r>
            <a:endParaRPr lang="en-US" sz="800" i="1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xmlns="" id="{00000000-0008-0000-0100-000013000000}"/>
              </a:ext>
            </a:extLst>
          </xdr:cNvPr>
          <xdr:cNvSpPr/>
        </xdr:nvSpPr>
        <xdr:spPr>
          <a:xfrm rot="5400000">
            <a:off x="-82989" y="294667"/>
            <a:ext cx="598857" cy="314324"/>
          </a:xfrm>
          <a:prstGeom prst="rect">
            <a:avLst/>
          </a:prstGeom>
          <a:solidFill>
            <a:srgbClr val="E4B01C"/>
          </a:solidFill>
          <a:ln>
            <a:solidFill>
              <a:srgbClr val="E4B01C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lang="en-MY" sz="1100" b="1">
                <a:solidFill>
                  <a:schemeClr val="bg1"/>
                </a:solidFill>
                <a:latin typeface="+mn-lt"/>
              </a:rPr>
              <a:t>54</a:t>
            </a:r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53340</xdr:rowOff>
    </xdr:from>
    <xdr:to>
      <xdr:col>0</xdr:col>
      <xdr:colOff>384313</xdr:colOff>
      <xdr:row>50</xdr:row>
      <xdr:rowOff>42507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GrpSpPr/>
      </xdr:nvGrpSpPr>
      <xdr:grpSpPr>
        <a:xfrm>
          <a:off x="0" y="127423"/>
          <a:ext cx="384313" cy="6868334"/>
          <a:chOff x="19878" y="119270"/>
          <a:chExt cx="384313" cy="6687147"/>
        </a:xfrm>
      </xdr:grpSpPr>
      <xdr:cxnSp macro="">
        <xdr:nvCxnSpPr>
          <xdr:cNvPr id="3" name="Straight Connector 2">
            <a:extLst>
              <a:ext uri="{FF2B5EF4-FFF2-40B4-BE49-F238E27FC236}">
                <a16:creationId xmlns:a16="http://schemas.microsoft.com/office/drawing/2014/main" xmlns="" id="{00000000-0008-0000-0200-000009000000}"/>
              </a:ext>
            </a:extLst>
          </xdr:cNvPr>
          <xdr:cNvCxnSpPr/>
        </xdr:nvCxnSpPr>
        <xdr:spPr>
          <a:xfrm>
            <a:off x="360659" y="119270"/>
            <a:ext cx="43532" cy="6684397"/>
          </a:xfrm>
          <a:prstGeom prst="line">
            <a:avLst/>
          </a:prstGeom>
          <a:ln w="12700">
            <a:solidFill>
              <a:srgbClr val="E4B01C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4" name="Group 3">
            <a:extLst>
              <a:ext uri="{FF2B5EF4-FFF2-40B4-BE49-F238E27FC236}">
                <a16:creationId xmlns:a16="http://schemas.microsoft.com/office/drawing/2014/main" xmlns="" id="{00000000-0008-0000-0200-00000A000000}"/>
              </a:ext>
            </a:extLst>
          </xdr:cNvPr>
          <xdr:cNvGrpSpPr/>
        </xdr:nvGrpSpPr>
        <xdr:grpSpPr>
          <a:xfrm>
            <a:off x="19878" y="2400740"/>
            <a:ext cx="383942" cy="4405677"/>
            <a:chOff x="19878" y="2400740"/>
            <a:chExt cx="383942" cy="4405677"/>
          </a:xfrm>
        </xdr:grpSpPr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xmlns="" id="{00000000-0008-0000-0200-00000F000000}"/>
                </a:ext>
              </a:extLst>
            </xdr:cNvPr>
            <xdr:cNvSpPr txBox="1"/>
          </xdr:nvSpPr>
          <xdr:spPr>
            <a:xfrm rot="5400000">
              <a:off x="-1712835" y="4133453"/>
              <a:ext cx="3817852" cy="352425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pPr algn="r"/>
              <a:r>
                <a:rPr lang="en-US" sz="800" b="1">
                  <a:latin typeface="Arial" pitchFamily="34" charset="0"/>
                  <a:cs typeface="Arial" pitchFamily="34" charset="0"/>
                </a:rPr>
                <a:t>Laporan</a:t>
              </a:r>
              <a:r>
                <a:rPr lang="en-US" sz="800" b="1" baseline="0">
                  <a:latin typeface="Arial" pitchFamily="34" charset="0"/>
                  <a:cs typeface="Arial" pitchFamily="34" charset="0"/>
                </a:rPr>
                <a:t> Survei</a:t>
              </a:r>
              <a:r>
                <a:rPr lang="en-US" sz="800" b="1">
                  <a:latin typeface="Arial" pitchFamily="34" charset="0"/>
                  <a:cs typeface="Arial" pitchFamily="34" charset="0"/>
                </a:rPr>
                <a:t> Perbelanjaan Perlindungan Alam Sekitar, 2021</a:t>
              </a:r>
            </a:p>
            <a:p>
              <a:pPr algn="r"/>
              <a:r>
                <a:rPr lang="en-US" sz="800" i="1">
                  <a:latin typeface="Arial" pitchFamily="34" charset="0"/>
                  <a:cs typeface="Arial" pitchFamily="34" charset="0"/>
                </a:rPr>
                <a:t>Report</a:t>
              </a:r>
              <a:r>
                <a:rPr lang="en-US" sz="800" i="1" baseline="0">
                  <a:latin typeface="Arial" pitchFamily="34" charset="0"/>
                  <a:cs typeface="Arial" pitchFamily="34" charset="0"/>
                </a:rPr>
                <a:t> on the Survey of Environmental Protection Expenditure, 2021</a:t>
              </a:r>
              <a:endParaRPr lang="en-US" sz="800" i="1"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6" name="Rectangle 5">
              <a:extLst>
                <a:ext uri="{FF2B5EF4-FFF2-40B4-BE49-F238E27FC236}">
                  <a16:creationId xmlns:a16="http://schemas.microsoft.com/office/drawing/2014/main" xmlns="" id="{00000000-0008-0000-0200-000010000000}"/>
                </a:ext>
              </a:extLst>
            </xdr:cNvPr>
            <xdr:cNvSpPr/>
          </xdr:nvSpPr>
          <xdr:spPr>
            <a:xfrm rot="5400000">
              <a:off x="-67407" y="6335190"/>
              <a:ext cx="628130" cy="314324"/>
            </a:xfrm>
            <a:prstGeom prst="rect">
              <a:avLst/>
            </a:prstGeom>
            <a:solidFill>
              <a:srgbClr val="E4B01C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r>
                <a:rPr lang="en-MY" sz="1100" b="1">
                  <a:solidFill>
                    <a:schemeClr val="bg1"/>
                  </a:solidFill>
                  <a:latin typeface="+mn-lt"/>
                </a:rPr>
                <a:t>55</a:t>
              </a:r>
            </a:p>
          </xdr:txBody>
        </xdr:sp>
      </xdr:grp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50</xdr:row>
      <xdr:rowOff>0</xdr:rowOff>
    </xdr:from>
    <xdr:to>
      <xdr:col>0</xdr:col>
      <xdr:colOff>466725</xdr:colOff>
      <xdr:row>50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CxnSpPr/>
      </xdr:nvCxnSpPr>
      <xdr:spPr>
        <a:xfrm>
          <a:off x="466725" y="7286625"/>
          <a:ext cx="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373603</xdr:colOff>
      <xdr:row>48</xdr:row>
      <xdr:rowOff>85324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GrpSpPr/>
      </xdr:nvGrpSpPr>
      <xdr:grpSpPr>
        <a:xfrm>
          <a:off x="0" y="95250"/>
          <a:ext cx="373603" cy="6911574"/>
          <a:chOff x="-1" y="152400"/>
          <a:chExt cx="373603" cy="6682339"/>
        </a:xfrm>
      </xdr:grpSpPr>
      <xdr:cxnSp macro="">
        <xdr:nvCxnSpPr>
          <xdr:cNvPr id="4" name="Straight Connector 3">
            <a:extLst>
              <a:ext uri="{FF2B5EF4-FFF2-40B4-BE49-F238E27FC236}">
                <a16:creationId xmlns:a16="http://schemas.microsoft.com/office/drawing/2014/main" xmlns="" id="{00000000-0008-0000-0300-000009000000}"/>
              </a:ext>
            </a:extLst>
          </xdr:cNvPr>
          <xdr:cNvCxnSpPr/>
        </xdr:nvCxnSpPr>
        <xdr:spPr>
          <a:xfrm>
            <a:off x="364898" y="156452"/>
            <a:ext cx="60" cy="6678287"/>
          </a:xfrm>
          <a:prstGeom prst="line">
            <a:avLst/>
          </a:prstGeom>
          <a:ln w="12700">
            <a:solidFill>
              <a:srgbClr val="E4B01C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xmlns="" id="{00000000-0008-0000-0300-00000B000000}"/>
              </a:ext>
            </a:extLst>
          </xdr:cNvPr>
          <xdr:cNvSpPr txBox="1"/>
        </xdr:nvSpPr>
        <xdr:spPr>
          <a:xfrm rot="5400000">
            <a:off x="-2074005" y="2775407"/>
            <a:ext cx="4497258" cy="3492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l"/>
            <a:r>
              <a:rPr lang="en-US" sz="800" b="1">
                <a:latin typeface="Arial" pitchFamily="34" charset="0"/>
                <a:cs typeface="Arial" pitchFamily="34" charset="0"/>
              </a:rPr>
              <a:t>Laporan</a:t>
            </a:r>
            <a:r>
              <a:rPr lang="en-US" sz="800" b="1" baseline="0">
                <a:latin typeface="Arial" pitchFamily="34" charset="0"/>
                <a:cs typeface="Arial" pitchFamily="34" charset="0"/>
              </a:rPr>
              <a:t> Survei</a:t>
            </a:r>
            <a:r>
              <a:rPr lang="en-US" sz="800" b="1">
                <a:latin typeface="Arial" pitchFamily="34" charset="0"/>
                <a:cs typeface="Arial" pitchFamily="34" charset="0"/>
              </a:rPr>
              <a:t> Perbelanjaan Perlindungan Alam Sekitar, 2021</a:t>
            </a:r>
          </a:p>
          <a:p>
            <a:pPr algn="l"/>
            <a:r>
              <a:rPr lang="en-US" sz="800" i="1">
                <a:latin typeface="Arial" pitchFamily="34" charset="0"/>
                <a:cs typeface="Arial" pitchFamily="34" charset="0"/>
              </a:rPr>
              <a:t>Report</a:t>
            </a:r>
            <a:r>
              <a:rPr lang="en-US" sz="800" i="1" baseline="0">
                <a:latin typeface="Arial" pitchFamily="34" charset="0"/>
                <a:cs typeface="Arial" pitchFamily="34" charset="0"/>
              </a:rPr>
              <a:t> on the Survey of Environmental Protection Expenditure, 2021</a:t>
            </a:r>
            <a:endParaRPr lang="en-US" sz="800" i="1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xmlns="" id="{00000000-0008-0000-0300-00000D000000}"/>
              </a:ext>
            </a:extLst>
          </xdr:cNvPr>
          <xdr:cNvSpPr/>
        </xdr:nvSpPr>
        <xdr:spPr>
          <a:xfrm rot="5400000">
            <a:off x="-82989" y="294667"/>
            <a:ext cx="598857" cy="314324"/>
          </a:xfrm>
          <a:prstGeom prst="rect">
            <a:avLst/>
          </a:prstGeom>
          <a:solidFill>
            <a:srgbClr val="E4B01C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lang="en-MY" sz="1100" b="1">
                <a:solidFill>
                  <a:schemeClr val="bg1"/>
                </a:solidFill>
                <a:latin typeface="+mn-lt"/>
              </a:rPr>
              <a:t>56</a:t>
            </a:r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116205</xdr:rowOff>
    </xdr:from>
    <xdr:to>
      <xdr:col>0</xdr:col>
      <xdr:colOff>384313</xdr:colOff>
      <xdr:row>48</xdr:row>
      <xdr:rowOff>126327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GrpSpPr/>
      </xdr:nvGrpSpPr>
      <xdr:grpSpPr>
        <a:xfrm>
          <a:off x="0" y="116205"/>
          <a:ext cx="384313" cy="6857539"/>
          <a:chOff x="19878" y="128362"/>
          <a:chExt cx="384313" cy="6678055"/>
        </a:xfrm>
      </xdr:grpSpPr>
      <xdr:cxnSp macro="">
        <xdr:nvCxnSpPr>
          <xdr:cNvPr id="3" name="Straight Connector 2">
            <a:extLst>
              <a:ext uri="{FF2B5EF4-FFF2-40B4-BE49-F238E27FC236}">
                <a16:creationId xmlns:a16="http://schemas.microsoft.com/office/drawing/2014/main" xmlns="" id="{00000000-0008-0000-0400-000008000000}"/>
              </a:ext>
            </a:extLst>
          </xdr:cNvPr>
          <xdr:cNvCxnSpPr/>
        </xdr:nvCxnSpPr>
        <xdr:spPr>
          <a:xfrm>
            <a:off x="381828" y="128362"/>
            <a:ext cx="22363" cy="6675304"/>
          </a:xfrm>
          <a:prstGeom prst="line">
            <a:avLst/>
          </a:prstGeom>
          <a:ln w="12700">
            <a:solidFill>
              <a:srgbClr val="E4B01C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4" name="Group 3">
            <a:extLst>
              <a:ext uri="{FF2B5EF4-FFF2-40B4-BE49-F238E27FC236}">
                <a16:creationId xmlns:a16="http://schemas.microsoft.com/office/drawing/2014/main" xmlns="" id="{00000000-0008-0000-0400-000009000000}"/>
              </a:ext>
            </a:extLst>
          </xdr:cNvPr>
          <xdr:cNvGrpSpPr/>
        </xdr:nvGrpSpPr>
        <xdr:grpSpPr>
          <a:xfrm>
            <a:off x="19878" y="2400740"/>
            <a:ext cx="383942" cy="4405677"/>
            <a:chOff x="19878" y="2400740"/>
            <a:chExt cx="383942" cy="4405677"/>
          </a:xfrm>
        </xdr:grpSpPr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xmlns="" id="{00000000-0008-0000-0400-00000A000000}"/>
                </a:ext>
              </a:extLst>
            </xdr:cNvPr>
            <xdr:cNvSpPr txBox="1"/>
          </xdr:nvSpPr>
          <xdr:spPr>
            <a:xfrm rot="5400000">
              <a:off x="-1712835" y="4133453"/>
              <a:ext cx="3817852" cy="352425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pPr algn="r"/>
              <a:r>
                <a:rPr lang="en-US" sz="800" b="1">
                  <a:latin typeface="Arial" pitchFamily="34" charset="0"/>
                  <a:cs typeface="Arial" pitchFamily="34" charset="0"/>
                </a:rPr>
                <a:t>Laporan</a:t>
              </a:r>
              <a:r>
                <a:rPr lang="en-US" sz="800" b="1" baseline="0">
                  <a:latin typeface="Arial" pitchFamily="34" charset="0"/>
                  <a:cs typeface="Arial" pitchFamily="34" charset="0"/>
                </a:rPr>
                <a:t> Survei</a:t>
              </a:r>
              <a:r>
                <a:rPr lang="en-US" sz="800" b="1">
                  <a:latin typeface="Arial" pitchFamily="34" charset="0"/>
                  <a:cs typeface="Arial" pitchFamily="34" charset="0"/>
                </a:rPr>
                <a:t> Perbelanjaan Perlindungan Alam Sekitar, 2021</a:t>
              </a:r>
            </a:p>
            <a:p>
              <a:pPr algn="r"/>
              <a:r>
                <a:rPr lang="en-US" sz="800" i="1">
                  <a:latin typeface="Arial" pitchFamily="34" charset="0"/>
                  <a:cs typeface="Arial" pitchFamily="34" charset="0"/>
                </a:rPr>
                <a:t>Report</a:t>
              </a:r>
              <a:r>
                <a:rPr lang="en-US" sz="800" i="1" baseline="0">
                  <a:latin typeface="Arial" pitchFamily="34" charset="0"/>
                  <a:cs typeface="Arial" pitchFamily="34" charset="0"/>
                </a:rPr>
                <a:t> on the Survey of Environmental Protection Expenditure, 2021</a:t>
              </a:r>
              <a:endParaRPr lang="en-US" sz="800" i="1"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6" name="Rectangle 5">
              <a:extLst>
                <a:ext uri="{FF2B5EF4-FFF2-40B4-BE49-F238E27FC236}">
                  <a16:creationId xmlns:a16="http://schemas.microsoft.com/office/drawing/2014/main" xmlns="" id="{00000000-0008-0000-0400-00000B000000}"/>
                </a:ext>
              </a:extLst>
            </xdr:cNvPr>
            <xdr:cNvSpPr/>
          </xdr:nvSpPr>
          <xdr:spPr>
            <a:xfrm rot="5400000">
              <a:off x="-67407" y="6335190"/>
              <a:ext cx="628130" cy="314324"/>
            </a:xfrm>
            <a:prstGeom prst="rect">
              <a:avLst/>
            </a:prstGeom>
            <a:solidFill>
              <a:srgbClr val="E4B01C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r>
                <a:rPr lang="en-MY" sz="1100" b="1">
                  <a:solidFill>
                    <a:schemeClr val="bg1"/>
                  </a:solidFill>
                  <a:latin typeface="+mn-lt"/>
                </a:rPr>
                <a:t>57</a:t>
              </a:r>
            </a:p>
          </xdr:txBody>
        </xdr:sp>
      </xdr:grp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373603</xdr:colOff>
      <xdr:row>47</xdr:row>
      <xdr:rowOff>136759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xmlns="" id="{00000000-0008-0000-0500-00000B000000}"/>
            </a:ext>
          </a:extLst>
        </xdr:cNvPr>
        <xdr:cNvGrpSpPr/>
      </xdr:nvGrpSpPr>
      <xdr:grpSpPr>
        <a:xfrm>
          <a:off x="0" y="116417"/>
          <a:ext cx="373603" cy="6836009"/>
          <a:chOff x="-1" y="152400"/>
          <a:chExt cx="373603" cy="6682339"/>
        </a:xfrm>
      </xdr:grpSpPr>
      <xdr:cxnSp macro="">
        <xdr:nvCxnSpPr>
          <xdr:cNvPr id="3" name="Straight Connector 2">
            <a:extLst>
              <a:ext uri="{FF2B5EF4-FFF2-40B4-BE49-F238E27FC236}">
                <a16:creationId xmlns:a16="http://schemas.microsoft.com/office/drawing/2014/main" xmlns="" id="{00000000-0008-0000-0500-00000C000000}"/>
              </a:ext>
            </a:extLst>
          </xdr:cNvPr>
          <xdr:cNvCxnSpPr/>
        </xdr:nvCxnSpPr>
        <xdr:spPr>
          <a:xfrm>
            <a:off x="364898" y="156452"/>
            <a:ext cx="60" cy="6678287"/>
          </a:xfrm>
          <a:prstGeom prst="line">
            <a:avLst/>
          </a:prstGeom>
          <a:ln w="12700">
            <a:solidFill>
              <a:srgbClr val="E4B01C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xmlns="" id="{00000000-0008-0000-0500-00000D000000}"/>
              </a:ext>
            </a:extLst>
          </xdr:cNvPr>
          <xdr:cNvSpPr txBox="1"/>
        </xdr:nvSpPr>
        <xdr:spPr>
          <a:xfrm rot="5400000">
            <a:off x="-2074005" y="2775407"/>
            <a:ext cx="4497258" cy="3492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l"/>
            <a:r>
              <a:rPr lang="en-US" sz="800" b="1">
                <a:latin typeface="Arial" pitchFamily="34" charset="0"/>
                <a:cs typeface="Arial" pitchFamily="34" charset="0"/>
              </a:rPr>
              <a:t>Laporan</a:t>
            </a:r>
            <a:r>
              <a:rPr lang="en-US" sz="800" b="1" baseline="0">
                <a:latin typeface="Arial" pitchFamily="34" charset="0"/>
                <a:cs typeface="Arial" pitchFamily="34" charset="0"/>
              </a:rPr>
              <a:t> Survei</a:t>
            </a:r>
            <a:r>
              <a:rPr lang="en-US" sz="800" b="1">
                <a:latin typeface="Arial" pitchFamily="34" charset="0"/>
                <a:cs typeface="Arial" pitchFamily="34" charset="0"/>
              </a:rPr>
              <a:t> Perbelanjaan Perlindungan Alam Sekitar, 2021</a:t>
            </a:r>
          </a:p>
          <a:p>
            <a:pPr algn="l"/>
            <a:r>
              <a:rPr lang="en-US" sz="800" i="1">
                <a:latin typeface="Arial" pitchFamily="34" charset="0"/>
                <a:cs typeface="Arial" pitchFamily="34" charset="0"/>
              </a:rPr>
              <a:t>Report</a:t>
            </a:r>
            <a:r>
              <a:rPr lang="en-US" sz="800" i="1" baseline="0">
                <a:latin typeface="Arial" pitchFamily="34" charset="0"/>
                <a:cs typeface="Arial" pitchFamily="34" charset="0"/>
              </a:rPr>
              <a:t> on the Survey of Environmental Protection Expenditure, 2021</a:t>
            </a:r>
            <a:endParaRPr lang="en-US" sz="800" i="1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xmlns="" id="{00000000-0008-0000-0500-00000E000000}"/>
              </a:ext>
            </a:extLst>
          </xdr:cNvPr>
          <xdr:cNvSpPr/>
        </xdr:nvSpPr>
        <xdr:spPr>
          <a:xfrm rot="5400000">
            <a:off x="-82989" y="294667"/>
            <a:ext cx="598857" cy="314324"/>
          </a:xfrm>
          <a:prstGeom prst="rect">
            <a:avLst/>
          </a:prstGeom>
          <a:solidFill>
            <a:srgbClr val="E4B01C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lang="en-MY" sz="1100" b="1">
                <a:solidFill>
                  <a:schemeClr val="bg1"/>
                </a:solidFill>
                <a:latin typeface="+mn-lt"/>
              </a:rPr>
              <a:t>58</a:t>
            </a:r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22860</xdr:rowOff>
    </xdr:from>
    <xdr:to>
      <xdr:col>0</xdr:col>
      <xdr:colOff>384313</xdr:colOff>
      <xdr:row>48</xdr:row>
      <xdr:rowOff>154902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pSpPr/>
      </xdr:nvGrpSpPr>
      <xdr:grpSpPr>
        <a:xfrm>
          <a:off x="0" y="146685"/>
          <a:ext cx="384313" cy="6961467"/>
          <a:chOff x="19878" y="128776"/>
          <a:chExt cx="384313" cy="6677641"/>
        </a:xfrm>
      </xdr:grpSpPr>
      <xdr:cxnSp macro="">
        <xdr:nvCxnSpPr>
          <xdr:cNvPr id="3" name="Straight Connector 2">
            <a:extLst>
              <a:ext uri="{FF2B5EF4-FFF2-40B4-BE49-F238E27FC236}">
                <a16:creationId xmlns:a16="http://schemas.microsoft.com/office/drawing/2014/main" xmlns="" id="{00000000-0008-0000-0000-000008000000}"/>
              </a:ext>
            </a:extLst>
          </xdr:cNvPr>
          <xdr:cNvCxnSpPr/>
        </xdr:nvCxnSpPr>
        <xdr:spPr>
          <a:xfrm>
            <a:off x="381828" y="128776"/>
            <a:ext cx="22363" cy="6674891"/>
          </a:xfrm>
          <a:prstGeom prst="line">
            <a:avLst/>
          </a:prstGeom>
          <a:ln w="12700">
            <a:solidFill>
              <a:srgbClr val="E4B01C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4" name="Group 3">
            <a:extLst>
              <a:ext uri="{FF2B5EF4-FFF2-40B4-BE49-F238E27FC236}">
                <a16:creationId xmlns:a16="http://schemas.microsoft.com/office/drawing/2014/main" xmlns="" id="{00000000-0008-0000-0000-000009000000}"/>
              </a:ext>
            </a:extLst>
          </xdr:cNvPr>
          <xdr:cNvGrpSpPr/>
        </xdr:nvGrpSpPr>
        <xdr:grpSpPr>
          <a:xfrm>
            <a:off x="19878" y="2400740"/>
            <a:ext cx="383943" cy="4405677"/>
            <a:chOff x="19878" y="2400740"/>
            <a:chExt cx="383943" cy="4405677"/>
          </a:xfrm>
        </xdr:grpSpPr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xmlns="" id="{00000000-0008-0000-0000-00000A000000}"/>
                </a:ext>
              </a:extLst>
            </xdr:cNvPr>
            <xdr:cNvSpPr txBox="1"/>
          </xdr:nvSpPr>
          <xdr:spPr>
            <a:xfrm rot="5400000">
              <a:off x="-1712835" y="4133453"/>
              <a:ext cx="3817852" cy="352425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pPr algn="r"/>
              <a:r>
                <a:rPr lang="en-US" sz="800" b="1">
                  <a:latin typeface="Arial" pitchFamily="34" charset="0"/>
                  <a:cs typeface="Arial" pitchFamily="34" charset="0"/>
                </a:rPr>
                <a:t>Laporan</a:t>
              </a:r>
              <a:r>
                <a:rPr lang="en-US" sz="800" b="1" baseline="0">
                  <a:latin typeface="Arial" pitchFamily="34" charset="0"/>
                  <a:cs typeface="Arial" pitchFamily="34" charset="0"/>
                </a:rPr>
                <a:t> Survei</a:t>
              </a:r>
              <a:r>
                <a:rPr lang="en-US" sz="800" b="1">
                  <a:latin typeface="Arial" pitchFamily="34" charset="0"/>
                  <a:cs typeface="Arial" pitchFamily="34" charset="0"/>
                </a:rPr>
                <a:t> Perbelanjaan Perlindungan Alam Sekitar, 2021</a:t>
              </a:r>
            </a:p>
            <a:p>
              <a:pPr algn="r"/>
              <a:r>
                <a:rPr lang="en-US" sz="800" i="1">
                  <a:latin typeface="Arial" pitchFamily="34" charset="0"/>
                  <a:cs typeface="Arial" pitchFamily="34" charset="0"/>
                </a:rPr>
                <a:t>Report</a:t>
              </a:r>
              <a:r>
                <a:rPr lang="en-US" sz="800" i="1" baseline="0">
                  <a:latin typeface="Arial" pitchFamily="34" charset="0"/>
                  <a:cs typeface="Arial" pitchFamily="34" charset="0"/>
                </a:rPr>
                <a:t> on the Survey of Environmental Protection Expenditure, 2021</a:t>
              </a:r>
              <a:endParaRPr lang="en-US" sz="800" i="1"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6" name="Rectangle 5">
              <a:extLst>
                <a:ext uri="{FF2B5EF4-FFF2-40B4-BE49-F238E27FC236}">
                  <a16:creationId xmlns:a16="http://schemas.microsoft.com/office/drawing/2014/main" xmlns="" id="{00000000-0008-0000-0000-00000B000000}"/>
                </a:ext>
              </a:extLst>
            </xdr:cNvPr>
            <xdr:cNvSpPr/>
          </xdr:nvSpPr>
          <xdr:spPr>
            <a:xfrm rot="5400000">
              <a:off x="-67407" y="6335190"/>
              <a:ext cx="628131" cy="314324"/>
            </a:xfrm>
            <a:prstGeom prst="rect">
              <a:avLst/>
            </a:prstGeom>
            <a:solidFill>
              <a:srgbClr val="E4B01C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r>
                <a:rPr lang="en-MY" sz="1100" b="1">
                  <a:solidFill>
                    <a:schemeClr val="bg1"/>
                  </a:solidFill>
                  <a:latin typeface="+mn-lt"/>
                </a:rPr>
                <a:t>61</a:t>
              </a:r>
            </a:p>
          </xdr:txBody>
        </xdr:sp>
      </xdr:grp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373603</xdr:colOff>
      <xdr:row>49</xdr:row>
      <xdr:rowOff>121519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GrpSpPr/>
      </xdr:nvGrpSpPr>
      <xdr:grpSpPr>
        <a:xfrm>
          <a:off x="0" y="104775"/>
          <a:ext cx="373603" cy="6912844"/>
          <a:chOff x="-1" y="152400"/>
          <a:chExt cx="373603" cy="6682339"/>
        </a:xfrm>
      </xdr:grpSpPr>
      <xdr:cxnSp macro="">
        <xdr:nvCxnSpPr>
          <xdr:cNvPr id="3" name="Straight Connector 2">
            <a:extLst>
              <a:ext uri="{FF2B5EF4-FFF2-40B4-BE49-F238E27FC236}">
                <a16:creationId xmlns:a16="http://schemas.microsoft.com/office/drawing/2014/main" xmlns="" id="{00000000-0008-0000-0100-000008000000}"/>
              </a:ext>
            </a:extLst>
          </xdr:cNvPr>
          <xdr:cNvCxnSpPr/>
        </xdr:nvCxnSpPr>
        <xdr:spPr>
          <a:xfrm>
            <a:off x="364898" y="156452"/>
            <a:ext cx="60" cy="6678287"/>
          </a:xfrm>
          <a:prstGeom prst="line">
            <a:avLst/>
          </a:prstGeom>
          <a:ln w="12700">
            <a:solidFill>
              <a:srgbClr val="E4B01C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xmlns="" id="{00000000-0008-0000-0100-000009000000}"/>
              </a:ext>
            </a:extLst>
          </xdr:cNvPr>
          <xdr:cNvSpPr txBox="1"/>
        </xdr:nvSpPr>
        <xdr:spPr>
          <a:xfrm rot="5400000">
            <a:off x="-2074005" y="2775407"/>
            <a:ext cx="4497258" cy="3492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l"/>
            <a:r>
              <a:rPr lang="en-US" sz="800" b="1">
                <a:latin typeface="Arial" pitchFamily="34" charset="0"/>
                <a:cs typeface="Arial" pitchFamily="34" charset="0"/>
              </a:rPr>
              <a:t>Laporan</a:t>
            </a:r>
            <a:r>
              <a:rPr lang="en-US" sz="800" b="1" baseline="0">
                <a:latin typeface="Arial" pitchFamily="34" charset="0"/>
                <a:cs typeface="Arial" pitchFamily="34" charset="0"/>
              </a:rPr>
              <a:t> Survei</a:t>
            </a:r>
            <a:r>
              <a:rPr lang="en-US" sz="800" b="1">
                <a:latin typeface="Arial" pitchFamily="34" charset="0"/>
                <a:cs typeface="Arial" pitchFamily="34" charset="0"/>
              </a:rPr>
              <a:t> Perbelanjaan Perlindungan Alam Sekitar, 2021</a:t>
            </a:r>
          </a:p>
          <a:p>
            <a:pPr algn="l"/>
            <a:r>
              <a:rPr lang="en-US" sz="800" i="1">
                <a:latin typeface="Arial" pitchFamily="34" charset="0"/>
                <a:cs typeface="Arial" pitchFamily="34" charset="0"/>
              </a:rPr>
              <a:t>Report</a:t>
            </a:r>
            <a:r>
              <a:rPr lang="en-US" sz="800" i="1" baseline="0">
                <a:latin typeface="Arial" pitchFamily="34" charset="0"/>
                <a:cs typeface="Arial" pitchFamily="34" charset="0"/>
              </a:rPr>
              <a:t> on the Survey of Environmental Protection Expenditure, 2021</a:t>
            </a:r>
            <a:endParaRPr lang="en-US" sz="800" i="1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xmlns="" id="{00000000-0008-0000-0100-00000A000000}"/>
              </a:ext>
            </a:extLst>
          </xdr:cNvPr>
          <xdr:cNvSpPr/>
        </xdr:nvSpPr>
        <xdr:spPr>
          <a:xfrm rot="5400000">
            <a:off x="-82989" y="294667"/>
            <a:ext cx="598857" cy="314324"/>
          </a:xfrm>
          <a:prstGeom prst="rect">
            <a:avLst/>
          </a:prstGeom>
          <a:solidFill>
            <a:srgbClr val="E4B01C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lang="en-MY" sz="1100" b="1">
                <a:solidFill>
                  <a:schemeClr val="bg1"/>
                </a:solidFill>
                <a:latin typeface="+mn-lt"/>
              </a:rPr>
              <a:t>62</a:t>
            </a:r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71720</xdr:rowOff>
    </xdr:from>
    <xdr:to>
      <xdr:col>0</xdr:col>
      <xdr:colOff>384313</xdr:colOff>
      <xdr:row>48</xdr:row>
      <xdr:rowOff>105598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GrpSpPr/>
      </xdr:nvGrpSpPr>
      <xdr:grpSpPr>
        <a:xfrm>
          <a:off x="0" y="71720"/>
          <a:ext cx="384313" cy="6910928"/>
          <a:chOff x="19878" y="128776"/>
          <a:chExt cx="384313" cy="6677641"/>
        </a:xfrm>
      </xdr:grpSpPr>
      <xdr:cxnSp macro="">
        <xdr:nvCxnSpPr>
          <xdr:cNvPr id="3" name="Straight Connector 2">
            <a:extLst>
              <a:ext uri="{FF2B5EF4-FFF2-40B4-BE49-F238E27FC236}">
                <a16:creationId xmlns:a16="http://schemas.microsoft.com/office/drawing/2014/main" xmlns="" id="{00000000-0008-0000-0200-00000B000000}"/>
              </a:ext>
            </a:extLst>
          </xdr:cNvPr>
          <xdr:cNvCxnSpPr/>
        </xdr:nvCxnSpPr>
        <xdr:spPr>
          <a:xfrm>
            <a:off x="381828" y="128776"/>
            <a:ext cx="22363" cy="6674891"/>
          </a:xfrm>
          <a:prstGeom prst="line">
            <a:avLst/>
          </a:prstGeom>
          <a:ln w="12700">
            <a:solidFill>
              <a:srgbClr val="E4B01C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4" name="Group 3">
            <a:extLst>
              <a:ext uri="{FF2B5EF4-FFF2-40B4-BE49-F238E27FC236}">
                <a16:creationId xmlns:a16="http://schemas.microsoft.com/office/drawing/2014/main" xmlns="" id="{00000000-0008-0000-0200-00000C000000}"/>
              </a:ext>
            </a:extLst>
          </xdr:cNvPr>
          <xdr:cNvGrpSpPr/>
        </xdr:nvGrpSpPr>
        <xdr:grpSpPr>
          <a:xfrm>
            <a:off x="19878" y="2400740"/>
            <a:ext cx="383943" cy="4405677"/>
            <a:chOff x="19878" y="2400740"/>
            <a:chExt cx="383943" cy="4405677"/>
          </a:xfrm>
        </xdr:grpSpPr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xmlns="" id="{00000000-0008-0000-0200-00000D000000}"/>
                </a:ext>
              </a:extLst>
            </xdr:cNvPr>
            <xdr:cNvSpPr txBox="1"/>
          </xdr:nvSpPr>
          <xdr:spPr>
            <a:xfrm rot="5400000">
              <a:off x="-1712835" y="4133453"/>
              <a:ext cx="3817852" cy="352425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pPr algn="r"/>
              <a:r>
                <a:rPr lang="en-US" sz="800" b="1">
                  <a:latin typeface="Arial" pitchFamily="34" charset="0"/>
                  <a:cs typeface="Arial" pitchFamily="34" charset="0"/>
                </a:rPr>
                <a:t>Laporan</a:t>
              </a:r>
              <a:r>
                <a:rPr lang="en-US" sz="800" b="1" baseline="0">
                  <a:latin typeface="Arial" pitchFamily="34" charset="0"/>
                  <a:cs typeface="Arial" pitchFamily="34" charset="0"/>
                </a:rPr>
                <a:t> Survei</a:t>
              </a:r>
              <a:r>
                <a:rPr lang="en-US" sz="800" b="1">
                  <a:latin typeface="Arial" pitchFamily="34" charset="0"/>
                  <a:cs typeface="Arial" pitchFamily="34" charset="0"/>
                </a:rPr>
                <a:t> Perbelanjaan Perlindungan Alam Sekitar, 2021</a:t>
              </a:r>
            </a:p>
            <a:p>
              <a:pPr algn="r"/>
              <a:r>
                <a:rPr lang="en-US" sz="800" i="1">
                  <a:latin typeface="Arial" pitchFamily="34" charset="0"/>
                  <a:cs typeface="Arial" pitchFamily="34" charset="0"/>
                </a:rPr>
                <a:t>Report</a:t>
              </a:r>
              <a:r>
                <a:rPr lang="en-US" sz="800" i="1" baseline="0">
                  <a:latin typeface="Arial" pitchFamily="34" charset="0"/>
                  <a:cs typeface="Arial" pitchFamily="34" charset="0"/>
                </a:rPr>
                <a:t> on the Survey of Environmental Protection Expenditure, 2021</a:t>
              </a:r>
              <a:endParaRPr lang="en-US" sz="800" i="1"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6" name="Rectangle 5">
              <a:extLst>
                <a:ext uri="{FF2B5EF4-FFF2-40B4-BE49-F238E27FC236}">
                  <a16:creationId xmlns:a16="http://schemas.microsoft.com/office/drawing/2014/main" xmlns="" id="{00000000-0008-0000-0200-00000E000000}"/>
                </a:ext>
              </a:extLst>
            </xdr:cNvPr>
            <xdr:cNvSpPr/>
          </xdr:nvSpPr>
          <xdr:spPr>
            <a:xfrm rot="5400000">
              <a:off x="-67407" y="6335190"/>
              <a:ext cx="628131" cy="314324"/>
            </a:xfrm>
            <a:prstGeom prst="rect">
              <a:avLst/>
            </a:prstGeom>
            <a:solidFill>
              <a:srgbClr val="E4B01C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r>
                <a:rPr lang="en-MY" sz="1100" b="1">
                  <a:solidFill>
                    <a:schemeClr val="bg1"/>
                  </a:solidFill>
                  <a:latin typeface="+mn-lt"/>
                </a:rPr>
                <a:t>63</a:t>
              </a:r>
            </a:p>
          </xdr:txBody>
        </xdr: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373603</xdr:colOff>
      <xdr:row>45</xdr:row>
      <xdr:rowOff>175522</xdr:rowOff>
    </xdr:to>
    <xdr:grpSp>
      <xdr:nvGrpSpPr>
        <xdr:cNvPr id="32" name="Group 31">
          <a:extLst>
            <a:ext uri="{FF2B5EF4-FFF2-40B4-BE49-F238E27FC236}">
              <a16:creationId xmlns:a16="http://schemas.microsoft.com/office/drawing/2014/main" xmlns="" id="{00000000-0008-0000-0100-000020000000}"/>
            </a:ext>
          </a:extLst>
        </xdr:cNvPr>
        <xdr:cNvGrpSpPr/>
      </xdr:nvGrpSpPr>
      <xdr:grpSpPr>
        <a:xfrm>
          <a:off x="0" y="152400"/>
          <a:ext cx="373603" cy="6947797"/>
          <a:chOff x="-1" y="152400"/>
          <a:chExt cx="373603" cy="6682339"/>
        </a:xfrm>
      </xdr:grpSpPr>
      <xdr:cxnSp macro="">
        <xdr:nvCxnSpPr>
          <xdr:cNvPr id="33" name="Straight Connector 32">
            <a:extLst>
              <a:ext uri="{FF2B5EF4-FFF2-40B4-BE49-F238E27FC236}">
                <a16:creationId xmlns:a16="http://schemas.microsoft.com/office/drawing/2014/main" xmlns="" id="{00000000-0008-0000-0100-000021000000}"/>
              </a:ext>
            </a:extLst>
          </xdr:cNvPr>
          <xdr:cNvCxnSpPr/>
        </xdr:nvCxnSpPr>
        <xdr:spPr>
          <a:xfrm>
            <a:off x="364898" y="156452"/>
            <a:ext cx="60" cy="6678287"/>
          </a:xfrm>
          <a:prstGeom prst="line">
            <a:avLst/>
          </a:prstGeom>
          <a:ln w="12700">
            <a:solidFill>
              <a:srgbClr val="E4B01C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4" name="TextBox 33">
            <a:extLst>
              <a:ext uri="{FF2B5EF4-FFF2-40B4-BE49-F238E27FC236}">
                <a16:creationId xmlns:a16="http://schemas.microsoft.com/office/drawing/2014/main" xmlns="" id="{00000000-0008-0000-0100-000022000000}"/>
              </a:ext>
            </a:extLst>
          </xdr:cNvPr>
          <xdr:cNvSpPr txBox="1"/>
        </xdr:nvSpPr>
        <xdr:spPr>
          <a:xfrm rot="5400000">
            <a:off x="-2074005" y="2775407"/>
            <a:ext cx="4497258" cy="3492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l"/>
            <a:r>
              <a:rPr lang="en-US" sz="800" b="1">
                <a:latin typeface="Arial" pitchFamily="34" charset="0"/>
                <a:cs typeface="Arial" pitchFamily="34" charset="0"/>
              </a:rPr>
              <a:t>Laporan</a:t>
            </a:r>
            <a:r>
              <a:rPr lang="en-US" sz="800" b="1" baseline="0">
                <a:latin typeface="Arial" pitchFamily="34" charset="0"/>
                <a:cs typeface="Arial" pitchFamily="34" charset="0"/>
              </a:rPr>
              <a:t> Survei</a:t>
            </a:r>
            <a:r>
              <a:rPr lang="en-US" sz="800" b="1">
                <a:latin typeface="Arial" pitchFamily="34" charset="0"/>
                <a:cs typeface="Arial" pitchFamily="34" charset="0"/>
              </a:rPr>
              <a:t> Perbelanjaan Perlindungan Alam Sekitar, 2021</a:t>
            </a:r>
          </a:p>
          <a:p>
            <a:pPr algn="l"/>
            <a:r>
              <a:rPr lang="en-US" sz="800" i="1">
                <a:latin typeface="Arial" pitchFamily="34" charset="0"/>
                <a:cs typeface="Arial" pitchFamily="34" charset="0"/>
              </a:rPr>
              <a:t>Report</a:t>
            </a:r>
            <a:r>
              <a:rPr lang="en-US" sz="800" i="1" baseline="0">
                <a:latin typeface="Arial" pitchFamily="34" charset="0"/>
                <a:cs typeface="Arial" pitchFamily="34" charset="0"/>
              </a:rPr>
              <a:t> on the Survey of Environmental Protection Expenditure, 2021</a:t>
            </a:r>
            <a:endParaRPr lang="en-US" sz="800" i="1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35" name="Rectangle 34">
            <a:extLst>
              <a:ext uri="{FF2B5EF4-FFF2-40B4-BE49-F238E27FC236}">
                <a16:creationId xmlns:a16="http://schemas.microsoft.com/office/drawing/2014/main" xmlns="" id="{00000000-0008-0000-0100-000023000000}"/>
              </a:ext>
            </a:extLst>
          </xdr:cNvPr>
          <xdr:cNvSpPr/>
        </xdr:nvSpPr>
        <xdr:spPr>
          <a:xfrm rot="5400000">
            <a:off x="-82989" y="294667"/>
            <a:ext cx="598857" cy="314324"/>
          </a:xfrm>
          <a:prstGeom prst="rect">
            <a:avLst/>
          </a:prstGeom>
          <a:solidFill>
            <a:srgbClr val="E4B01C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lang="en-MY" sz="1100" b="1">
                <a:solidFill>
                  <a:schemeClr val="bg1"/>
                </a:solidFill>
                <a:latin typeface="+mn-lt"/>
              </a:rPr>
              <a:t>36</a:t>
            </a:r>
          </a:p>
        </xdr:txBody>
      </xdr:sp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373603</xdr:colOff>
      <xdr:row>48</xdr:row>
      <xdr:rowOff>3415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GrpSpPr/>
      </xdr:nvGrpSpPr>
      <xdr:grpSpPr>
        <a:xfrm>
          <a:off x="0" y="114300"/>
          <a:ext cx="373603" cy="6956665"/>
          <a:chOff x="-1" y="152400"/>
          <a:chExt cx="373603" cy="6920159"/>
        </a:xfrm>
      </xdr:grpSpPr>
      <xdr:cxnSp macro="">
        <xdr:nvCxnSpPr>
          <xdr:cNvPr id="3" name="Straight Connector 2">
            <a:extLst>
              <a:ext uri="{FF2B5EF4-FFF2-40B4-BE49-F238E27FC236}">
                <a16:creationId xmlns:a16="http://schemas.microsoft.com/office/drawing/2014/main" xmlns="" id="{00000000-0008-0000-0300-000008000000}"/>
              </a:ext>
            </a:extLst>
          </xdr:cNvPr>
          <xdr:cNvCxnSpPr/>
        </xdr:nvCxnSpPr>
        <xdr:spPr>
          <a:xfrm>
            <a:off x="364898" y="394272"/>
            <a:ext cx="60" cy="6678287"/>
          </a:xfrm>
          <a:prstGeom prst="line">
            <a:avLst/>
          </a:prstGeom>
          <a:ln w="12700">
            <a:solidFill>
              <a:srgbClr val="E4B01C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xmlns="" id="{00000000-0008-0000-0300-000009000000}"/>
              </a:ext>
            </a:extLst>
          </xdr:cNvPr>
          <xdr:cNvSpPr txBox="1"/>
        </xdr:nvSpPr>
        <xdr:spPr>
          <a:xfrm rot="5400000">
            <a:off x="-2074005" y="2775407"/>
            <a:ext cx="4497258" cy="3492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l"/>
            <a:r>
              <a:rPr lang="en-US" sz="800" b="1">
                <a:latin typeface="Arial" pitchFamily="34" charset="0"/>
                <a:cs typeface="Arial" pitchFamily="34" charset="0"/>
              </a:rPr>
              <a:t>Laporan</a:t>
            </a:r>
            <a:r>
              <a:rPr lang="en-US" sz="800" b="1" baseline="0">
                <a:latin typeface="Arial" pitchFamily="34" charset="0"/>
                <a:cs typeface="Arial" pitchFamily="34" charset="0"/>
              </a:rPr>
              <a:t> Survei</a:t>
            </a:r>
            <a:r>
              <a:rPr lang="en-US" sz="800" b="1">
                <a:latin typeface="Arial" pitchFamily="34" charset="0"/>
                <a:cs typeface="Arial" pitchFamily="34" charset="0"/>
              </a:rPr>
              <a:t> Perbelanjaan Perlindungan Alam Sekitar, 2021</a:t>
            </a:r>
          </a:p>
          <a:p>
            <a:pPr algn="l"/>
            <a:r>
              <a:rPr lang="en-US" sz="800" i="1">
                <a:latin typeface="Arial" pitchFamily="34" charset="0"/>
                <a:cs typeface="Arial" pitchFamily="34" charset="0"/>
              </a:rPr>
              <a:t>Report</a:t>
            </a:r>
            <a:r>
              <a:rPr lang="en-US" sz="800" i="1" baseline="0">
                <a:latin typeface="Arial" pitchFamily="34" charset="0"/>
                <a:cs typeface="Arial" pitchFamily="34" charset="0"/>
              </a:rPr>
              <a:t> on the Survey of Environmental Protection Expenditure, 2021</a:t>
            </a:r>
            <a:endParaRPr lang="en-US" sz="800" i="1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xmlns="" id="{00000000-0008-0000-0300-00000A000000}"/>
              </a:ext>
            </a:extLst>
          </xdr:cNvPr>
          <xdr:cNvSpPr/>
        </xdr:nvSpPr>
        <xdr:spPr>
          <a:xfrm rot="5400000">
            <a:off x="-82989" y="294667"/>
            <a:ext cx="598857" cy="314324"/>
          </a:xfrm>
          <a:prstGeom prst="rect">
            <a:avLst/>
          </a:prstGeom>
          <a:solidFill>
            <a:srgbClr val="E4B01C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lang="en-MY" sz="1100" b="1">
                <a:solidFill>
                  <a:schemeClr val="bg1"/>
                </a:solidFill>
                <a:latin typeface="+mn-lt"/>
              </a:rPr>
              <a:t>64</a:t>
            </a:r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35864</xdr:rowOff>
    </xdr:from>
    <xdr:to>
      <xdr:col>0</xdr:col>
      <xdr:colOff>384313</xdr:colOff>
      <xdr:row>48</xdr:row>
      <xdr:rowOff>346303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GrpSpPr/>
      </xdr:nvGrpSpPr>
      <xdr:grpSpPr>
        <a:xfrm>
          <a:off x="0" y="150164"/>
          <a:ext cx="384313" cy="6939839"/>
          <a:chOff x="19878" y="128776"/>
          <a:chExt cx="384313" cy="6677641"/>
        </a:xfrm>
      </xdr:grpSpPr>
      <xdr:cxnSp macro="">
        <xdr:nvCxnSpPr>
          <xdr:cNvPr id="3" name="Straight Connector 2">
            <a:extLst>
              <a:ext uri="{FF2B5EF4-FFF2-40B4-BE49-F238E27FC236}">
                <a16:creationId xmlns:a16="http://schemas.microsoft.com/office/drawing/2014/main" xmlns="" id="{00000000-0008-0000-0200-000009000000}"/>
              </a:ext>
            </a:extLst>
          </xdr:cNvPr>
          <xdr:cNvCxnSpPr/>
        </xdr:nvCxnSpPr>
        <xdr:spPr>
          <a:xfrm>
            <a:off x="381828" y="128776"/>
            <a:ext cx="22363" cy="6674891"/>
          </a:xfrm>
          <a:prstGeom prst="line">
            <a:avLst/>
          </a:prstGeom>
          <a:ln w="12700">
            <a:solidFill>
              <a:srgbClr val="E4B01C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4" name="Group 3">
            <a:extLst>
              <a:ext uri="{FF2B5EF4-FFF2-40B4-BE49-F238E27FC236}">
                <a16:creationId xmlns:a16="http://schemas.microsoft.com/office/drawing/2014/main" xmlns="" id="{00000000-0008-0000-0200-00000A000000}"/>
              </a:ext>
            </a:extLst>
          </xdr:cNvPr>
          <xdr:cNvGrpSpPr/>
        </xdr:nvGrpSpPr>
        <xdr:grpSpPr>
          <a:xfrm>
            <a:off x="19878" y="2400740"/>
            <a:ext cx="383943" cy="4405677"/>
            <a:chOff x="19878" y="2400740"/>
            <a:chExt cx="383943" cy="4405677"/>
          </a:xfrm>
        </xdr:grpSpPr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xmlns="" id="{00000000-0008-0000-0200-00000F000000}"/>
                </a:ext>
              </a:extLst>
            </xdr:cNvPr>
            <xdr:cNvSpPr txBox="1"/>
          </xdr:nvSpPr>
          <xdr:spPr>
            <a:xfrm rot="5400000">
              <a:off x="-1712835" y="4133453"/>
              <a:ext cx="3817852" cy="352425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pPr algn="r"/>
              <a:r>
                <a:rPr lang="en-US" sz="800" b="1">
                  <a:latin typeface="Arial" pitchFamily="34" charset="0"/>
                  <a:cs typeface="Arial" pitchFamily="34" charset="0"/>
                </a:rPr>
                <a:t>Laporan</a:t>
              </a:r>
              <a:r>
                <a:rPr lang="en-US" sz="800" b="1" baseline="0">
                  <a:latin typeface="Arial" pitchFamily="34" charset="0"/>
                  <a:cs typeface="Arial" pitchFamily="34" charset="0"/>
                </a:rPr>
                <a:t> Survei</a:t>
              </a:r>
              <a:r>
                <a:rPr lang="en-US" sz="800" b="1">
                  <a:latin typeface="Arial" pitchFamily="34" charset="0"/>
                  <a:cs typeface="Arial" pitchFamily="34" charset="0"/>
                </a:rPr>
                <a:t> Perbelanjaan Perlindungan Alam Sekitar, 2021</a:t>
              </a:r>
            </a:p>
            <a:p>
              <a:pPr algn="r"/>
              <a:r>
                <a:rPr lang="en-US" sz="800" i="1">
                  <a:latin typeface="Arial" pitchFamily="34" charset="0"/>
                  <a:cs typeface="Arial" pitchFamily="34" charset="0"/>
                </a:rPr>
                <a:t>Report</a:t>
              </a:r>
              <a:r>
                <a:rPr lang="en-US" sz="800" i="1" baseline="0">
                  <a:latin typeface="Arial" pitchFamily="34" charset="0"/>
                  <a:cs typeface="Arial" pitchFamily="34" charset="0"/>
                </a:rPr>
                <a:t> on the Survey of Environmental Protection Expenditure, 2021</a:t>
              </a:r>
              <a:endParaRPr lang="en-US" sz="800" i="1"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6" name="Rectangle 5">
              <a:extLst>
                <a:ext uri="{FF2B5EF4-FFF2-40B4-BE49-F238E27FC236}">
                  <a16:creationId xmlns:a16="http://schemas.microsoft.com/office/drawing/2014/main" xmlns="" id="{00000000-0008-0000-0200-000010000000}"/>
                </a:ext>
              </a:extLst>
            </xdr:cNvPr>
            <xdr:cNvSpPr/>
          </xdr:nvSpPr>
          <xdr:spPr>
            <a:xfrm rot="5400000">
              <a:off x="-67407" y="6335190"/>
              <a:ext cx="628131" cy="314324"/>
            </a:xfrm>
            <a:prstGeom prst="rect">
              <a:avLst/>
            </a:prstGeom>
            <a:solidFill>
              <a:srgbClr val="E4B01C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r>
                <a:rPr lang="en-MY" sz="1100" b="1">
                  <a:solidFill>
                    <a:schemeClr val="bg1"/>
                  </a:solidFill>
                  <a:latin typeface="+mn-lt"/>
                </a:rPr>
                <a:t>67</a:t>
              </a:r>
            </a:p>
          </xdr:txBody>
        </xdr:sp>
      </xdr:grp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91440</xdr:rowOff>
    </xdr:from>
    <xdr:to>
      <xdr:col>0</xdr:col>
      <xdr:colOff>384313</xdr:colOff>
      <xdr:row>45</xdr:row>
      <xdr:rowOff>133946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GrpSpPr/>
      </xdr:nvGrpSpPr>
      <xdr:grpSpPr>
        <a:xfrm>
          <a:off x="0" y="91440"/>
          <a:ext cx="384313" cy="6942839"/>
          <a:chOff x="19878" y="164795"/>
          <a:chExt cx="384313" cy="6641621"/>
        </a:xfrm>
      </xdr:grpSpPr>
      <xdr:cxnSp macro="">
        <xdr:nvCxnSpPr>
          <xdr:cNvPr id="3" name="Straight Connector 2">
            <a:extLst>
              <a:ext uri="{FF2B5EF4-FFF2-40B4-BE49-F238E27FC236}">
                <a16:creationId xmlns:a16="http://schemas.microsoft.com/office/drawing/2014/main" xmlns="" id="{00000000-0008-0000-0000-00001E000000}"/>
              </a:ext>
            </a:extLst>
          </xdr:cNvPr>
          <xdr:cNvCxnSpPr/>
        </xdr:nvCxnSpPr>
        <xdr:spPr>
          <a:xfrm>
            <a:off x="381828" y="164795"/>
            <a:ext cx="22363" cy="6638871"/>
          </a:xfrm>
          <a:prstGeom prst="line">
            <a:avLst/>
          </a:prstGeom>
          <a:ln w="12700">
            <a:solidFill>
              <a:srgbClr val="E4B01C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4" name="Group 3">
            <a:extLst>
              <a:ext uri="{FF2B5EF4-FFF2-40B4-BE49-F238E27FC236}">
                <a16:creationId xmlns:a16="http://schemas.microsoft.com/office/drawing/2014/main" xmlns="" id="{00000000-0008-0000-0000-00001F000000}"/>
              </a:ext>
            </a:extLst>
          </xdr:cNvPr>
          <xdr:cNvGrpSpPr/>
        </xdr:nvGrpSpPr>
        <xdr:grpSpPr>
          <a:xfrm>
            <a:off x="19878" y="2400740"/>
            <a:ext cx="383942" cy="4405676"/>
            <a:chOff x="19878" y="2400740"/>
            <a:chExt cx="383942" cy="4405676"/>
          </a:xfrm>
        </xdr:grpSpPr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xmlns="" id="{00000000-0008-0000-0000-000020000000}"/>
                </a:ext>
              </a:extLst>
            </xdr:cNvPr>
            <xdr:cNvSpPr txBox="1"/>
          </xdr:nvSpPr>
          <xdr:spPr>
            <a:xfrm rot="5400000">
              <a:off x="-1712835" y="4133453"/>
              <a:ext cx="3817852" cy="352425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pPr algn="r"/>
              <a:r>
                <a:rPr lang="en-US" sz="800" b="1">
                  <a:latin typeface="Arial" pitchFamily="34" charset="0"/>
                  <a:cs typeface="Arial" pitchFamily="34" charset="0"/>
                </a:rPr>
                <a:t>Laporan</a:t>
              </a:r>
              <a:r>
                <a:rPr lang="en-US" sz="800" b="1" baseline="0">
                  <a:latin typeface="Arial" pitchFamily="34" charset="0"/>
                  <a:cs typeface="Arial" pitchFamily="34" charset="0"/>
                </a:rPr>
                <a:t> Survei</a:t>
              </a:r>
              <a:r>
                <a:rPr lang="en-US" sz="800" b="1">
                  <a:latin typeface="Arial" pitchFamily="34" charset="0"/>
                  <a:cs typeface="Arial" pitchFamily="34" charset="0"/>
                </a:rPr>
                <a:t> Perbelanjaan Perlindungan Alam Sekitar, 2021</a:t>
              </a:r>
            </a:p>
            <a:p>
              <a:pPr algn="r"/>
              <a:r>
                <a:rPr lang="en-US" sz="800" i="1">
                  <a:latin typeface="Arial" pitchFamily="34" charset="0"/>
                  <a:cs typeface="Arial" pitchFamily="34" charset="0"/>
                </a:rPr>
                <a:t>Report</a:t>
              </a:r>
              <a:r>
                <a:rPr lang="en-US" sz="800" i="1" baseline="0">
                  <a:latin typeface="Arial" pitchFamily="34" charset="0"/>
                  <a:cs typeface="Arial" pitchFamily="34" charset="0"/>
                </a:rPr>
                <a:t> on the Survey of Environmental Protection Expenditure, 2021</a:t>
              </a:r>
              <a:endParaRPr lang="en-US" sz="800" i="1"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6" name="Rectangle 5">
              <a:extLst>
                <a:ext uri="{FF2B5EF4-FFF2-40B4-BE49-F238E27FC236}">
                  <a16:creationId xmlns:a16="http://schemas.microsoft.com/office/drawing/2014/main" xmlns="" id="{00000000-0008-0000-0000-000021000000}"/>
                </a:ext>
              </a:extLst>
            </xdr:cNvPr>
            <xdr:cNvSpPr/>
          </xdr:nvSpPr>
          <xdr:spPr>
            <a:xfrm rot="5400000">
              <a:off x="-67407" y="6335189"/>
              <a:ext cx="628130" cy="314324"/>
            </a:xfrm>
            <a:prstGeom prst="rect">
              <a:avLst/>
            </a:prstGeom>
            <a:solidFill>
              <a:srgbClr val="E4B01C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r>
                <a:rPr lang="en-MY" sz="1100" b="1">
                  <a:solidFill>
                    <a:schemeClr val="bg1"/>
                  </a:solidFill>
                  <a:latin typeface="+mn-lt"/>
                  <a:cs typeface="Arial" panose="020B0604020202020204" pitchFamily="34" charset="0"/>
                </a:rPr>
                <a:t>71</a:t>
              </a:r>
            </a:p>
          </xdr:txBody>
        </xdr: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7620</xdr:rowOff>
    </xdr:from>
    <xdr:to>
      <xdr:col>0</xdr:col>
      <xdr:colOff>384313</xdr:colOff>
      <xdr:row>46</xdr:row>
      <xdr:rowOff>3559</xdr:rowOff>
    </xdr:to>
    <xdr:grpSp>
      <xdr:nvGrpSpPr>
        <xdr:cNvPr id="23" name="Group 22">
          <a:extLst>
            <a:ext uri="{FF2B5EF4-FFF2-40B4-BE49-F238E27FC236}">
              <a16:creationId xmlns:a16="http://schemas.microsoft.com/office/drawing/2014/main" xmlns="" id="{00000000-0008-0000-0200-000017000000}"/>
            </a:ext>
          </a:extLst>
        </xdr:cNvPr>
        <xdr:cNvGrpSpPr/>
      </xdr:nvGrpSpPr>
      <xdr:grpSpPr>
        <a:xfrm>
          <a:off x="0" y="164502"/>
          <a:ext cx="384313" cy="7111675"/>
          <a:chOff x="19878" y="119270"/>
          <a:chExt cx="384313" cy="6693911"/>
        </a:xfrm>
      </xdr:grpSpPr>
      <xdr:cxnSp macro="">
        <xdr:nvCxnSpPr>
          <xdr:cNvPr id="24" name="Straight Connector 23">
            <a:extLst>
              <a:ext uri="{FF2B5EF4-FFF2-40B4-BE49-F238E27FC236}">
                <a16:creationId xmlns:a16="http://schemas.microsoft.com/office/drawing/2014/main" xmlns="" id="{00000000-0008-0000-0200-000018000000}"/>
              </a:ext>
            </a:extLst>
          </xdr:cNvPr>
          <xdr:cNvCxnSpPr/>
        </xdr:nvCxnSpPr>
        <xdr:spPr>
          <a:xfrm>
            <a:off x="400878" y="119270"/>
            <a:ext cx="3313" cy="6693911"/>
          </a:xfrm>
          <a:prstGeom prst="line">
            <a:avLst/>
          </a:prstGeom>
          <a:ln w="12700">
            <a:solidFill>
              <a:srgbClr val="E4B01C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25" name="Group 24">
            <a:extLst>
              <a:ext uri="{FF2B5EF4-FFF2-40B4-BE49-F238E27FC236}">
                <a16:creationId xmlns:a16="http://schemas.microsoft.com/office/drawing/2014/main" xmlns="" id="{00000000-0008-0000-0200-000019000000}"/>
              </a:ext>
            </a:extLst>
          </xdr:cNvPr>
          <xdr:cNvGrpSpPr/>
        </xdr:nvGrpSpPr>
        <xdr:grpSpPr>
          <a:xfrm>
            <a:off x="19878" y="2400740"/>
            <a:ext cx="383942" cy="4405677"/>
            <a:chOff x="19878" y="2400740"/>
            <a:chExt cx="383942" cy="4405677"/>
          </a:xfrm>
        </xdr:grpSpPr>
        <xdr:sp macro="" textlink="">
          <xdr:nvSpPr>
            <xdr:cNvPr id="26" name="TextBox 25">
              <a:extLst>
                <a:ext uri="{FF2B5EF4-FFF2-40B4-BE49-F238E27FC236}">
                  <a16:creationId xmlns:a16="http://schemas.microsoft.com/office/drawing/2014/main" xmlns="" id="{00000000-0008-0000-0200-00001A000000}"/>
                </a:ext>
              </a:extLst>
            </xdr:cNvPr>
            <xdr:cNvSpPr txBox="1"/>
          </xdr:nvSpPr>
          <xdr:spPr>
            <a:xfrm rot="5400000">
              <a:off x="-1712835" y="4133453"/>
              <a:ext cx="3817852" cy="352425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pPr algn="r"/>
              <a:r>
                <a:rPr lang="en-US" sz="800" b="1">
                  <a:latin typeface="Arial" pitchFamily="34" charset="0"/>
                  <a:cs typeface="Arial" pitchFamily="34" charset="0"/>
                </a:rPr>
                <a:t>Laporan</a:t>
              </a:r>
              <a:r>
                <a:rPr lang="en-US" sz="800" b="1" baseline="0">
                  <a:latin typeface="Arial" pitchFamily="34" charset="0"/>
                  <a:cs typeface="Arial" pitchFamily="34" charset="0"/>
                </a:rPr>
                <a:t> Survei</a:t>
              </a:r>
              <a:r>
                <a:rPr lang="en-US" sz="800" b="1">
                  <a:latin typeface="Arial" pitchFamily="34" charset="0"/>
                  <a:cs typeface="Arial" pitchFamily="34" charset="0"/>
                </a:rPr>
                <a:t> Perbelanjaan Perlindungan Alam Sekitar, 2021</a:t>
              </a:r>
            </a:p>
            <a:p>
              <a:pPr algn="r"/>
              <a:r>
                <a:rPr lang="en-US" sz="800" i="1">
                  <a:latin typeface="Arial" pitchFamily="34" charset="0"/>
                  <a:cs typeface="Arial" pitchFamily="34" charset="0"/>
                </a:rPr>
                <a:t>Report</a:t>
              </a:r>
              <a:r>
                <a:rPr lang="en-US" sz="800" i="1" baseline="0">
                  <a:latin typeface="Arial" pitchFamily="34" charset="0"/>
                  <a:cs typeface="Arial" pitchFamily="34" charset="0"/>
                </a:rPr>
                <a:t> on the Survey of Environmental Protection Expenditure, 2021</a:t>
              </a:r>
              <a:endParaRPr lang="en-US" sz="800" i="1"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27" name="Rectangle 26">
              <a:extLst>
                <a:ext uri="{FF2B5EF4-FFF2-40B4-BE49-F238E27FC236}">
                  <a16:creationId xmlns:a16="http://schemas.microsoft.com/office/drawing/2014/main" xmlns="" id="{00000000-0008-0000-0200-00001B000000}"/>
                </a:ext>
              </a:extLst>
            </xdr:cNvPr>
            <xdr:cNvSpPr/>
          </xdr:nvSpPr>
          <xdr:spPr>
            <a:xfrm rot="5400000">
              <a:off x="-67407" y="6335190"/>
              <a:ext cx="628130" cy="314324"/>
            </a:xfrm>
            <a:prstGeom prst="rect">
              <a:avLst/>
            </a:prstGeom>
            <a:solidFill>
              <a:srgbClr val="E4B01C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r>
                <a:rPr lang="en-MY" sz="1100" b="1">
                  <a:solidFill>
                    <a:schemeClr val="bg1"/>
                  </a:solidFill>
                  <a:latin typeface="+mn-lt"/>
                </a:rPr>
                <a:t>37</a:t>
              </a:r>
            </a:p>
          </xdr:txBody>
        </xdr:sp>
      </xdr:grp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56029</xdr:rowOff>
    </xdr:from>
    <xdr:to>
      <xdr:col>0</xdr:col>
      <xdr:colOff>392206</xdr:colOff>
      <xdr:row>39</xdr:row>
      <xdr:rowOff>164427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pSpPr/>
      </xdr:nvGrpSpPr>
      <xdr:grpSpPr>
        <a:xfrm>
          <a:off x="0" y="170329"/>
          <a:ext cx="392206" cy="6871148"/>
          <a:chOff x="19878" y="235811"/>
          <a:chExt cx="392206" cy="6570606"/>
        </a:xfrm>
      </xdr:grpSpPr>
      <xdr:cxnSp macro="">
        <xdr:nvCxnSpPr>
          <xdr:cNvPr id="3" name="Straight Connector 2">
            <a:extLst>
              <a:ext uri="{FF2B5EF4-FFF2-40B4-BE49-F238E27FC236}">
                <a16:creationId xmlns:a16="http://schemas.microsoft.com/office/drawing/2014/main" xmlns="" id="{00000000-0008-0000-0000-000008000000}"/>
              </a:ext>
            </a:extLst>
          </xdr:cNvPr>
          <xdr:cNvCxnSpPr/>
        </xdr:nvCxnSpPr>
        <xdr:spPr>
          <a:xfrm flipH="1">
            <a:off x="404191" y="235811"/>
            <a:ext cx="7893" cy="6567856"/>
          </a:xfrm>
          <a:prstGeom prst="line">
            <a:avLst/>
          </a:prstGeom>
          <a:ln w="12700">
            <a:solidFill>
              <a:srgbClr val="E4B01C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4" name="Group 3">
            <a:extLst>
              <a:ext uri="{FF2B5EF4-FFF2-40B4-BE49-F238E27FC236}">
                <a16:creationId xmlns:a16="http://schemas.microsoft.com/office/drawing/2014/main" xmlns="" id="{00000000-0008-0000-0000-000009000000}"/>
              </a:ext>
            </a:extLst>
          </xdr:cNvPr>
          <xdr:cNvGrpSpPr/>
        </xdr:nvGrpSpPr>
        <xdr:grpSpPr>
          <a:xfrm>
            <a:off x="19878" y="2400740"/>
            <a:ext cx="383942" cy="4405677"/>
            <a:chOff x="19878" y="2400740"/>
            <a:chExt cx="383942" cy="4405677"/>
          </a:xfrm>
        </xdr:grpSpPr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xmlns="" id="{00000000-0008-0000-0000-00000A000000}"/>
                </a:ext>
              </a:extLst>
            </xdr:cNvPr>
            <xdr:cNvSpPr txBox="1"/>
          </xdr:nvSpPr>
          <xdr:spPr>
            <a:xfrm rot="5400000">
              <a:off x="-1712835" y="4133453"/>
              <a:ext cx="3817852" cy="352425"/>
            </a:xfrm>
            <a:prstGeom prst="rect">
              <a:avLst/>
            </a:prstGeom>
            <a:solidFill>
              <a:schemeClr val="lt1"/>
            </a:solidFill>
            <a:ln w="1270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pPr algn="r"/>
              <a:r>
                <a:rPr lang="en-US" sz="800" b="1">
                  <a:latin typeface="Arial" pitchFamily="34" charset="0"/>
                  <a:cs typeface="Arial" pitchFamily="34" charset="0"/>
                </a:rPr>
                <a:t>Laporan</a:t>
              </a:r>
              <a:r>
                <a:rPr lang="en-US" sz="800" b="1" baseline="0">
                  <a:latin typeface="Arial" pitchFamily="34" charset="0"/>
                  <a:cs typeface="Arial" pitchFamily="34" charset="0"/>
                </a:rPr>
                <a:t> Survei</a:t>
              </a:r>
              <a:r>
                <a:rPr lang="en-US" sz="800" b="1">
                  <a:latin typeface="Arial" pitchFamily="34" charset="0"/>
                  <a:cs typeface="Arial" pitchFamily="34" charset="0"/>
                </a:rPr>
                <a:t> Perbelanjaan Perlindungan Alam Sekitar, 2021</a:t>
              </a:r>
            </a:p>
            <a:p>
              <a:pPr algn="r"/>
              <a:r>
                <a:rPr lang="en-US" sz="800" i="1">
                  <a:latin typeface="Arial" pitchFamily="34" charset="0"/>
                  <a:cs typeface="Arial" pitchFamily="34" charset="0"/>
                </a:rPr>
                <a:t>Report</a:t>
              </a:r>
              <a:r>
                <a:rPr lang="en-US" sz="800" i="1" baseline="0">
                  <a:latin typeface="Arial" pitchFamily="34" charset="0"/>
                  <a:cs typeface="Arial" pitchFamily="34" charset="0"/>
                </a:rPr>
                <a:t> on the Survey of Environmental Protection Expenditure, 2021</a:t>
              </a:r>
              <a:endParaRPr lang="en-US" sz="800" i="1"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6" name="Rectangle 5">
              <a:extLst>
                <a:ext uri="{FF2B5EF4-FFF2-40B4-BE49-F238E27FC236}">
                  <a16:creationId xmlns:a16="http://schemas.microsoft.com/office/drawing/2014/main" xmlns="" id="{00000000-0008-0000-0000-00000B000000}"/>
                </a:ext>
              </a:extLst>
            </xdr:cNvPr>
            <xdr:cNvSpPr/>
          </xdr:nvSpPr>
          <xdr:spPr>
            <a:xfrm rot="5400000">
              <a:off x="-67407" y="6335190"/>
              <a:ext cx="628130" cy="314324"/>
            </a:xfrm>
            <a:prstGeom prst="rect">
              <a:avLst/>
            </a:prstGeom>
            <a:solidFill>
              <a:srgbClr val="E4B01C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r>
                <a:rPr lang="en-MY" sz="1100" b="1">
                  <a:solidFill>
                    <a:schemeClr val="bg1"/>
                  </a:solidFill>
                  <a:latin typeface="+mn-lt"/>
                </a:rPr>
                <a:t>41</a:t>
              </a:r>
            </a:p>
          </xdr:txBody>
        </xdr:sp>
      </xdr:grp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53340</xdr:rowOff>
    </xdr:from>
    <xdr:to>
      <xdr:col>0</xdr:col>
      <xdr:colOff>373603</xdr:colOff>
      <xdr:row>40</xdr:row>
      <xdr:rowOff>123825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GrpSpPr/>
      </xdr:nvGrpSpPr>
      <xdr:grpSpPr>
        <a:xfrm>
          <a:off x="0" y="53340"/>
          <a:ext cx="373603" cy="7023735"/>
          <a:chOff x="-1" y="152400"/>
          <a:chExt cx="373603" cy="7072331"/>
        </a:xfrm>
      </xdr:grpSpPr>
      <xdr:cxnSp macro="">
        <xdr:nvCxnSpPr>
          <xdr:cNvPr id="3" name="Straight Connector 2">
            <a:extLst>
              <a:ext uri="{FF2B5EF4-FFF2-40B4-BE49-F238E27FC236}">
                <a16:creationId xmlns:a16="http://schemas.microsoft.com/office/drawing/2014/main" xmlns="" id="{00000000-0008-0000-0100-00000C000000}"/>
              </a:ext>
            </a:extLst>
          </xdr:cNvPr>
          <xdr:cNvCxnSpPr/>
        </xdr:nvCxnSpPr>
        <xdr:spPr>
          <a:xfrm flipH="1">
            <a:off x="361949" y="156452"/>
            <a:ext cx="2949" cy="7068279"/>
          </a:xfrm>
          <a:prstGeom prst="line">
            <a:avLst/>
          </a:prstGeom>
          <a:ln w="12700">
            <a:solidFill>
              <a:srgbClr val="E4B01C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xmlns="" id="{00000000-0008-0000-0100-00000D000000}"/>
              </a:ext>
            </a:extLst>
          </xdr:cNvPr>
          <xdr:cNvSpPr txBox="1"/>
        </xdr:nvSpPr>
        <xdr:spPr>
          <a:xfrm rot="5400000">
            <a:off x="-2074005" y="2775407"/>
            <a:ext cx="4497258" cy="3492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l"/>
            <a:r>
              <a:rPr lang="en-US" sz="800" b="1">
                <a:latin typeface="Arial" pitchFamily="34" charset="0"/>
                <a:cs typeface="Arial" pitchFamily="34" charset="0"/>
              </a:rPr>
              <a:t>Laporan</a:t>
            </a:r>
            <a:r>
              <a:rPr lang="en-US" sz="800" b="1" baseline="0">
                <a:latin typeface="Arial" pitchFamily="34" charset="0"/>
                <a:cs typeface="Arial" pitchFamily="34" charset="0"/>
              </a:rPr>
              <a:t> Survei</a:t>
            </a:r>
            <a:r>
              <a:rPr lang="en-US" sz="800" b="1">
                <a:latin typeface="Arial" pitchFamily="34" charset="0"/>
                <a:cs typeface="Arial" pitchFamily="34" charset="0"/>
              </a:rPr>
              <a:t> Perbelanjaan Perlindungan Alam Sekitar, 2021</a:t>
            </a:r>
          </a:p>
          <a:p>
            <a:pPr algn="l"/>
            <a:r>
              <a:rPr lang="en-US" sz="800" i="1">
                <a:latin typeface="Arial" pitchFamily="34" charset="0"/>
                <a:cs typeface="Arial" pitchFamily="34" charset="0"/>
              </a:rPr>
              <a:t>Report</a:t>
            </a:r>
            <a:r>
              <a:rPr lang="en-US" sz="800" i="1" baseline="0">
                <a:latin typeface="Arial" pitchFamily="34" charset="0"/>
                <a:cs typeface="Arial" pitchFamily="34" charset="0"/>
              </a:rPr>
              <a:t> on the Survey of Environmental Protection Expenditure, 2021</a:t>
            </a:r>
            <a:endParaRPr lang="en-US" sz="800" i="1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xmlns="" id="{00000000-0008-0000-0100-000013000000}"/>
              </a:ext>
            </a:extLst>
          </xdr:cNvPr>
          <xdr:cNvSpPr/>
        </xdr:nvSpPr>
        <xdr:spPr>
          <a:xfrm rot="5400000">
            <a:off x="-82989" y="294667"/>
            <a:ext cx="598857" cy="314324"/>
          </a:xfrm>
          <a:prstGeom prst="rect">
            <a:avLst/>
          </a:prstGeom>
          <a:solidFill>
            <a:srgbClr val="E4B01C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lang="en-MY" sz="1100" b="1">
                <a:solidFill>
                  <a:schemeClr val="bg1"/>
                </a:solidFill>
                <a:latin typeface="+mn-lt"/>
              </a:rPr>
              <a:t>42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80010</xdr:rowOff>
    </xdr:from>
    <xdr:to>
      <xdr:col>0</xdr:col>
      <xdr:colOff>384313</xdr:colOff>
      <xdr:row>39</xdr:row>
      <xdr:rowOff>103467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xmlns="" id="{00000000-0008-0000-0200-000020000000}"/>
            </a:ext>
          </a:extLst>
        </xdr:cNvPr>
        <xdr:cNvGrpSpPr/>
      </xdr:nvGrpSpPr>
      <xdr:grpSpPr>
        <a:xfrm>
          <a:off x="0" y="345053"/>
          <a:ext cx="384313" cy="6624697"/>
          <a:chOff x="19878" y="176208"/>
          <a:chExt cx="384313" cy="6630209"/>
        </a:xfrm>
      </xdr:grpSpPr>
      <xdr:cxnSp macro="">
        <xdr:nvCxnSpPr>
          <xdr:cNvPr id="3" name="Straight Connector 2">
            <a:extLst>
              <a:ext uri="{FF2B5EF4-FFF2-40B4-BE49-F238E27FC236}">
                <a16:creationId xmlns:a16="http://schemas.microsoft.com/office/drawing/2014/main" xmlns="" id="{00000000-0008-0000-0200-000021000000}"/>
              </a:ext>
            </a:extLst>
          </xdr:cNvPr>
          <xdr:cNvCxnSpPr/>
        </xdr:nvCxnSpPr>
        <xdr:spPr>
          <a:xfrm>
            <a:off x="390295" y="176208"/>
            <a:ext cx="13896" cy="6627461"/>
          </a:xfrm>
          <a:prstGeom prst="line">
            <a:avLst/>
          </a:prstGeom>
          <a:ln w="12700">
            <a:solidFill>
              <a:srgbClr val="E4B01C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4" name="Group 3">
            <a:extLst>
              <a:ext uri="{FF2B5EF4-FFF2-40B4-BE49-F238E27FC236}">
                <a16:creationId xmlns:a16="http://schemas.microsoft.com/office/drawing/2014/main" xmlns="" id="{00000000-0008-0000-0200-000022000000}"/>
              </a:ext>
            </a:extLst>
          </xdr:cNvPr>
          <xdr:cNvGrpSpPr/>
        </xdr:nvGrpSpPr>
        <xdr:grpSpPr>
          <a:xfrm>
            <a:off x="19878" y="2390438"/>
            <a:ext cx="383941" cy="4415979"/>
            <a:chOff x="19878" y="2390438"/>
            <a:chExt cx="383941" cy="4415979"/>
          </a:xfrm>
        </xdr:grpSpPr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xmlns="" id="{00000000-0008-0000-0200-000023000000}"/>
                </a:ext>
              </a:extLst>
            </xdr:cNvPr>
            <xdr:cNvSpPr txBox="1"/>
          </xdr:nvSpPr>
          <xdr:spPr>
            <a:xfrm rot="5400000">
              <a:off x="-1714283" y="4124599"/>
              <a:ext cx="3828154" cy="359832"/>
            </a:xfrm>
            <a:prstGeom prst="rect">
              <a:avLst/>
            </a:prstGeom>
            <a:solidFill>
              <a:schemeClr val="lt1"/>
            </a:solidFill>
            <a:ln w="1270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pPr algn="r"/>
              <a:r>
                <a:rPr lang="en-US" sz="800" b="1">
                  <a:latin typeface="Arial" pitchFamily="34" charset="0"/>
                  <a:cs typeface="Arial" pitchFamily="34" charset="0"/>
                </a:rPr>
                <a:t>Laporan</a:t>
              </a:r>
              <a:r>
                <a:rPr lang="en-US" sz="800" b="1" baseline="0">
                  <a:latin typeface="Arial" pitchFamily="34" charset="0"/>
                  <a:cs typeface="Arial" pitchFamily="34" charset="0"/>
                </a:rPr>
                <a:t> Survei</a:t>
              </a:r>
              <a:r>
                <a:rPr lang="en-US" sz="800" b="1">
                  <a:latin typeface="Arial" pitchFamily="34" charset="0"/>
                  <a:cs typeface="Arial" pitchFamily="34" charset="0"/>
                </a:rPr>
                <a:t> Perbelanjaan Perlindungan Alam Sekitar, 2021</a:t>
              </a:r>
            </a:p>
            <a:p>
              <a:pPr algn="r"/>
              <a:r>
                <a:rPr lang="en-US" sz="800" i="1">
                  <a:latin typeface="Arial" pitchFamily="34" charset="0"/>
                  <a:cs typeface="Arial" pitchFamily="34" charset="0"/>
                </a:rPr>
                <a:t>Report</a:t>
              </a:r>
              <a:r>
                <a:rPr lang="en-US" sz="800" i="1" baseline="0">
                  <a:latin typeface="Arial" pitchFamily="34" charset="0"/>
                  <a:cs typeface="Arial" pitchFamily="34" charset="0"/>
                </a:rPr>
                <a:t> on the Survey of Environmental Protection Expenditure, 2021</a:t>
              </a:r>
              <a:endParaRPr lang="en-US" sz="800" i="1"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6" name="Rectangle 5">
              <a:extLst>
                <a:ext uri="{FF2B5EF4-FFF2-40B4-BE49-F238E27FC236}">
                  <a16:creationId xmlns:a16="http://schemas.microsoft.com/office/drawing/2014/main" xmlns="" id="{00000000-0008-0000-0200-000024000000}"/>
                </a:ext>
              </a:extLst>
            </xdr:cNvPr>
            <xdr:cNvSpPr/>
          </xdr:nvSpPr>
          <xdr:spPr>
            <a:xfrm rot="5400000">
              <a:off x="-67408" y="6335190"/>
              <a:ext cx="628130" cy="314324"/>
            </a:xfrm>
            <a:prstGeom prst="rect">
              <a:avLst/>
            </a:prstGeom>
            <a:solidFill>
              <a:srgbClr val="E4B01C"/>
            </a:solidFill>
            <a:ln w="12700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r>
                <a:rPr lang="en-MY" sz="1100" b="1">
                  <a:solidFill>
                    <a:schemeClr val="bg1"/>
                  </a:solidFill>
                  <a:latin typeface="+mn-lt"/>
                </a:rPr>
                <a:t>43</a:t>
              </a:r>
            </a:p>
          </xdr:txBody>
        </xdr:sp>
      </xdr:grp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44829</xdr:rowOff>
    </xdr:from>
    <xdr:to>
      <xdr:col>0</xdr:col>
      <xdr:colOff>384313</xdr:colOff>
      <xdr:row>52</xdr:row>
      <xdr:rowOff>67065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GrpSpPr/>
      </xdr:nvGrpSpPr>
      <xdr:grpSpPr>
        <a:xfrm>
          <a:off x="0" y="179300"/>
          <a:ext cx="384313" cy="7093147"/>
          <a:chOff x="19878" y="140819"/>
          <a:chExt cx="384313" cy="6665597"/>
        </a:xfrm>
      </xdr:grpSpPr>
      <xdr:cxnSp macro="">
        <xdr:nvCxnSpPr>
          <xdr:cNvPr id="3" name="Straight Connector 2">
            <a:extLst>
              <a:ext uri="{FF2B5EF4-FFF2-40B4-BE49-F238E27FC236}">
                <a16:creationId xmlns:a16="http://schemas.microsoft.com/office/drawing/2014/main" xmlns="" id="{00000000-0008-0000-0000-000012000000}"/>
              </a:ext>
            </a:extLst>
          </xdr:cNvPr>
          <xdr:cNvCxnSpPr/>
        </xdr:nvCxnSpPr>
        <xdr:spPr>
          <a:xfrm>
            <a:off x="390295" y="140819"/>
            <a:ext cx="13896" cy="6662848"/>
          </a:xfrm>
          <a:prstGeom prst="line">
            <a:avLst/>
          </a:prstGeom>
          <a:ln w="12700">
            <a:solidFill>
              <a:srgbClr val="E4B01C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4" name="Group 3">
            <a:extLst>
              <a:ext uri="{FF2B5EF4-FFF2-40B4-BE49-F238E27FC236}">
                <a16:creationId xmlns:a16="http://schemas.microsoft.com/office/drawing/2014/main" xmlns="" id="{00000000-0008-0000-0000-000013000000}"/>
              </a:ext>
            </a:extLst>
          </xdr:cNvPr>
          <xdr:cNvGrpSpPr/>
        </xdr:nvGrpSpPr>
        <xdr:grpSpPr>
          <a:xfrm>
            <a:off x="19878" y="2400740"/>
            <a:ext cx="383942" cy="4405676"/>
            <a:chOff x="19878" y="2400740"/>
            <a:chExt cx="383942" cy="4405676"/>
          </a:xfrm>
        </xdr:grpSpPr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xmlns="" id="{00000000-0008-0000-0000-000014000000}"/>
                </a:ext>
              </a:extLst>
            </xdr:cNvPr>
            <xdr:cNvSpPr txBox="1"/>
          </xdr:nvSpPr>
          <xdr:spPr>
            <a:xfrm rot="5400000">
              <a:off x="-1712835" y="4133453"/>
              <a:ext cx="3817852" cy="352425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pPr algn="r"/>
              <a:r>
                <a:rPr lang="en-US" sz="800" b="1">
                  <a:latin typeface="Arial" pitchFamily="34" charset="0"/>
                  <a:cs typeface="Arial" pitchFamily="34" charset="0"/>
                </a:rPr>
                <a:t>Laporan Survei Perbelanjaan Perlindungan Alam Sekitar, 2021</a:t>
              </a:r>
            </a:p>
            <a:p>
              <a:pPr algn="r"/>
              <a:r>
                <a:rPr lang="en-US" sz="800" i="1">
                  <a:latin typeface="Arial" pitchFamily="34" charset="0"/>
                  <a:cs typeface="Arial" pitchFamily="34" charset="0"/>
                </a:rPr>
                <a:t>Report</a:t>
              </a:r>
              <a:r>
                <a:rPr lang="en-US" sz="800" i="1" baseline="0">
                  <a:latin typeface="Arial" pitchFamily="34" charset="0"/>
                  <a:cs typeface="Arial" pitchFamily="34" charset="0"/>
                </a:rPr>
                <a:t> on the Survey of Environmental Protection Expenditure, 2021</a:t>
              </a:r>
              <a:endParaRPr lang="en-US" sz="800" i="1"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6" name="Rectangle 5">
              <a:extLst>
                <a:ext uri="{FF2B5EF4-FFF2-40B4-BE49-F238E27FC236}">
                  <a16:creationId xmlns:a16="http://schemas.microsoft.com/office/drawing/2014/main" xmlns="" id="{00000000-0008-0000-0000-000015000000}"/>
                </a:ext>
              </a:extLst>
            </xdr:cNvPr>
            <xdr:cNvSpPr/>
          </xdr:nvSpPr>
          <xdr:spPr>
            <a:xfrm rot="5400000">
              <a:off x="-67407" y="6335189"/>
              <a:ext cx="628130" cy="314324"/>
            </a:xfrm>
            <a:prstGeom prst="rect">
              <a:avLst/>
            </a:prstGeom>
            <a:solidFill>
              <a:srgbClr val="E4B01C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r>
                <a:rPr lang="en-MY" sz="1100" b="1">
                  <a:solidFill>
                    <a:schemeClr val="bg1"/>
                  </a:solidFill>
                  <a:latin typeface="+mn-lt"/>
                </a:rPr>
                <a:t>47</a:t>
              </a:r>
            </a:p>
          </xdr:txBody>
        </xdr:sp>
      </xdr:grp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53</xdr:row>
      <xdr:rowOff>0</xdr:rowOff>
    </xdr:from>
    <xdr:to>
      <xdr:col>0</xdr:col>
      <xdr:colOff>476250</xdr:colOff>
      <xdr:row>53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CxnSpPr/>
      </xdr:nvCxnSpPr>
      <xdr:spPr>
        <a:xfrm>
          <a:off x="476250" y="7239000"/>
          <a:ext cx="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373603</xdr:colOff>
      <xdr:row>51</xdr:row>
      <xdr:rowOff>129139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GrpSpPr/>
      </xdr:nvGrpSpPr>
      <xdr:grpSpPr>
        <a:xfrm>
          <a:off x="0" y="134471"/>
          <a:ext cx="373603" cy="7099197"/>
          <a:chOff x="-1" y="152400"/>
          <a:chExt cx="373603" cy="6682339"/>
        </a:xfrm>
      </xdr:grpSpPr>
      <xdr:cxnSp macro="">
        <xdr:nvCxnSpPr>
          <xdr:cNvPr id="4" name="Straight Connector 3">
            <a:extLst>
              <a:ext uri="{FF2B5EF4-FFF2-40B4-BE49-F238E27FC236}">
                <a16:creationId xmlns:a16="http://schemas.microsoft.com/office/drawing/2014/main" xmlns="" id="{00000000-0008-0000-0100-00000A000000}"/>
              </a:ext>
            </a:extLst>
          </xdr:cNvPr>
          <xdr:cNvCxnSpPr/>
        </xdr:nvCxnSpPr>
        <xdr:spPr>
          <a:xfrm>
            <a:off x="364898" y="156452"/>
            <a:ext cx="60" cy="6678287"/>
          </a:xfrm>
          <a:prstGeom prst="line">
            <a:avLst/>
          </a:prstGeom>
          <a:ln w="12700">
            <a:solidFill>
              <a:srgbClr val="E4B01C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xmlns="" id="{00000000-0008-0000-0100-00000B000000}"/>
              </a:ext>
            </a:extLst>
          </xdr:cNvPr>
          <xdr:cNvSpPr txBox="1"/>
        </xdr:nvSpPr>
        <xdr:spPr>
          <a:xfrm rot="5400000">
            <a:off x="-2074005" y="2775407"/>
            <a:ext cx="4497258" cy="3492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l"/>
            <a:r>
              <a:rPr lang="en-US" sz="800" b="1">
                <a:latin typeface="Arial" pitchFamily="34" charset="0"/>
                <a:cs typeface="Arial" pitchFamily="34" charset="0"/>
              </a:rPr>
              <a:t>Laporan</a:t>
            </a:r>
            <a:r>
              <a:rPr lang="en-US" sz="800" b="1" baseline="0">
                <a:latin typeface="Arial" pitchFamily="34" charset="0"/>
                <a:cs typeface="Arial" pitchFamily="34" charset="0"/>
              </a:rPr>
              <a:t> Survei</a:t>
            </a:r>
            <a:r>
              <a:rPr lang="en-US" sz="800" b="1">
                <a:latin typeface="Arial" pitchFamily="34" charset="0"/>
                <a:cs typeface="Arial" pitchFamily="34" charset="0"/>
              </a:rPr>
              <a:t> Perbelanjaan Perlindungan Alam Sekitar, 2021</a:t>
            </a:r>
          </a:p>
          <a:p>
            <a:pPr algn="l"/>
            <a:r>
              <a:rPr lang="en-US" sz="800" i="1">
                <a:latin typeface="Arial" pitchFamily="34" charset="0"/>
                <a:cs typeface="Arial" pitchFamily="34" charset="0"/>
              </a:rPr>
              <a:t>Report</a:t>
            </a:r>
            <a:r>
              <a:rPr lang="en-US" sz="800" i="1" baseline="0">
                <a:latin typeface="Arial" pitchFamily="34" charset="0"/>
                <a:cs typeface="Arial" pitchFamily="34" charset="0"/>
              </a:rPr>
              <a:t> on the Survey of Environmental Protection Expenditure, 2021</a:t>
            </a:r>
            <a:endParaRPr lang="en-US" sz="800" i="1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xmlns="" id="{00000000-0008-0000-0100-00000C000000}"/>
              </a:ext>
            </a:extLst>
          </xdr:cNvPr>
          <xdr:cNvSpPr/>
        </xdr:nvSpPr>
        <xdr:spPr>
          <a:xfrm rot="5400000">
            <a:off x="-82989" y="294667"/>
            <a:ext cx="598857" cy="314324"/>
          </a:xfrm>
          <a:prstGeom prst="rect">
            <a:avLst/>
          </a:prstGeom>
          <a:solidFill>
            <a:srgbClr val="E4B01C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lang="en-MY" sz="1100" b="1">
                <a:solidFill>
                  <a:schemeClr val="bg1"/>
                </a:solidFill>
                <a:latin typeface="+mn-lt"/>
              </a:rPr>
              <a:t>48</a:t>
            </a: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35864</xdr:rowOff>
    </xdr:from>
    <xdr:to>
      <xdr:col>0</xdr:col>
      <xdr:colOff>384313</xdr:colOff>
      <xdr:row>51</xdr:row>
      <xdr:rowOff>147747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xmlns="" id="{00000000-0008-0000-0200-000016000000}"/>
            </a:ext>
          </a:extLst>
        </xdr:cNvPr>
        <xdr:cNvGrpSpPr/>
      </xdr:nvGrpSpPr>
      <xdr:grpSpPr>
        <a:xfrm>
          <a:off x="0" y="170335"/>
          <a:ext cx="384313" cy="7093147"/>
          <a:chOff x="19878" y="140819"/>
          <a:chExt cx="384313" cy="6665597"/>
        </a:xfrm>
      </xdr:grpSpPr>
      <xdr:cxnSp macro="">
        <xdr:nvCxnSpPr>
          <xdr:cNvPr id="3" name="Straight Connector 2">
            <a:extLst>
              <a:ext uri="{FF2B5EF4-FFF2-40B4-BE49-F238E27FC236}">
                <a16:creationId xmlns:a16="http://schemas.microsoft.com/office/drawing/2014/main" xmlns="" id="{00000000-0008-0000-0200-000017000000}"/>
              </a:ext>
            </a:extLst>
          </xdr:cNvPr>
          <xdr:cNvCxnSpPr/>
        </xdr:nvCxnSpPr>
        <xdr:spPr>
          <a:xfrm>
            <a:off x="390295" y="140819"/>
            <a:ext cx="13896" cy="6662848"/>
          </a:xfrm>
          <a:prstGeom prst="line">
            <a:avLst/>
          </a:prstGeom>
          <a:ln w="12700">
            <a:solidFill>
              <a:srgbClr val="E4B01C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4" name="Group 3">
            <a:extLst>
              <a:ext uri="{FF2B5EF4-FFF2-40B4-BE49-F238E27FC236}">
                <a16:creationId xmlns:a16="http://schemas.microsoft.com/office/drawing/2014/main" xmlns="" id="{00000000-0008-0000-0200-000018000000}"/>
              </a:ext>
            </a:extLst>
          </xdr:cNvPr>
          <xdr:cNvGrpSpPr/>
        </xdr:nvGrpSpPr>
        <xdr:grpSpPr>
          <a:xfrm>
            <a:off x="19878" y="2400740"/>
            <a:ext cx="383942" cy="4405676"/>
            <a:chOff x="19878" y="2400740"/>
            <a:chExt cx="383942" cy="4405676"/>
          </a:xfrm>
        </xdr:grpSpPr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xmlns="" id="{00000000-0008-0000-0200-000019000000}"/>
                </a:ext>
              </a:extLst>
            </xdr:cNvPr>
            <xdr:cNvSpPr txBox="1"/>
          </xdr:nvSpPr>
          <xdr:spPr>
            <a:xfrm rot="5400000">
              <a:off x="-1712835" y="4133453"/>
              <a:ext cx="3817852" cy="352425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pPr algn="r"/>
              <a:r>
                <a:rPr lang="en-US" sz="800" b="1">
                  <a:latin typeface="Arial" pitchFamily="34" charset="0"/>
                  <a:cs typeface="Arial" pitchFamily="34" charset="0"/>
                </a:rPr>
                <a:t>Laporan Survei Perbelanjaan Perlindungan Alam Sekitar, 2021</a:t>
              </a:r>
            </a:p>
            <a:p>
              <a:pPr algn="r"/>
              <a:r>
                <a:rPr lang="en-US" sz="800" i="1">
                  <a:latin typeface="Arial" pitchFamily="34" charset="0"/>
                  <a:cs typeface="Arial" pitchFamily="34" charset="0"/>
                </a:rPr>
                <a:t>Report</a:t>
              </a:r>
              <a:r>
                <a:rPr lang="en-US" sz="800" i="1" baseline="0">
                  <a:latin typeface="Arial" pitchFamily="34" charset="0"/>
                  <a:cs typeface="Arial" pitchFamily="34" charset="0"/>
                </a:rPr>
                <a:t> on the Survey of Environmental Protection Expenditure, 2021</a:t>
              </a:r>
              <a:endParaRPr lang="en-US" sz="800" i="1"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6" name="Rectangle 5">
              <a:extLst>
                <a:ext uri="{FF2B5EF4-FFF2-40B4-BE49-F238E27FC236}">
                  <a16:creationId xmlns:a16="http://schemas.microsoft.com/office/drawing/2014/main" xmlns="" id="{00000000-0008-0000-0200-00001A000000}"/>
                </a:ext>
              </a:extLst>
            </xdr:cNvPr>
            <xdr:cNvSpPr/>
          </xdr:nvSpPr>
          <xdr:spPr>
            <a:xfrm rot="5400000">
              <a:off x="-67407" y="6335189"/>
              <a:ext cx="628130" cy="314324"/>
            </a:xfrm>
            <a:prstGeom prst="rect">
              <a:avLst/>
            </a:prstGeom>
            <a:solidFill>
              <a:srgbClr val="E4B01C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r>
                <a:rPr lang="en-MY" sz="1100" b="1">
                  <a:solidFill>
                    <a:schemeClr val="bg1"/>
                  </a:solidFill>
                  <a:latin typeface="+mn-lt"/>
                </a:rPr>
                <a:t>49</a:t>
              </a:r>
            </a:p>
          </xdr:txBody>
        </xdr:sp>
      </xdr:grp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PPMAS_2021\PENERBITAN%20PPPMAS%202021\Mahadi%20Penerbitan%20pppmas%202021\data%20Jadu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dual 9"/>
      <sheetName val="J.8"/>
      <sheetName val="J.7"/>
      <sheetName val="J.6"/>
      <sheetName val="J.5"/>
      <sheetName val="J.4"/>
      <sheetName val="J.3"/>
      <sheetName val="J.2"/>
      <sheetName val="Data weigted"/>
    </sheetNames>
    <sheetDataSet>
      <sheetData sheetId="0">
        <row r="7">
          <cell r="B7">
            <v>82859.29249742972</v>
          </cell>
          <cell r="D7">
            <v>190707.01390892031</v>
          </cell>
        </row>
        <row r="8">
          <cell r="B8">
            <v>907.82425167016675</v>
          </cell>
          <cell r="D8">
            <v>8192.7336054374991</v>
          </cell>
        </row>
        <row r="9">
          <cell r="B9">
            <v>591404.80981818191</v>
          </cell>
          <cell r="D9">
            <v>1121711.0539199999</v>
          </cell>
        </row>
        <row r="10">
          <cell r="B10">
            <v>41066.888313135481</v>
          </cell>
          <cell r="D10">
            <v>66818.406547252249</v>
          </cell>
        </row>
        <row r="11">
          <cell r="B11">
            <v>9905.740746611742</v>
          </cell>
          <cell r="D11">
            <v>8099.3981468889806</v>
          </cell>
        </row>
        <row r="12">
          <cell r="B12">
            <v>14849.930419284025</v>
          </cell>
          <cell r="D12">
            <v>52337.341316590428</v>
          </cell>
        </row>
        <row r="13">
          <cell r="B13">
            <v>18702.085784258019</v>
          </cell>
          <cell r="D13">
            <v>748062.76361170562</v>
          </cell>
        </row>
        <row r="14">
          <cell r="B14">
            <v>1724.4736383490913</v>
          </cell>
          <cell r="D14">
            <v>15451.675878733558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30">
          <cell r="K30">
            <v>5906.7318656762209</v>
          </cell>
          <cell r="M30">
            <v>2788.6855513368978</v>
          </cell>
          <cell r="O30">
            <v>6649.8264609342314</v>
          </cell>
          <cell r="Q30">
            <v>6869.3108204140963</v>
          </cell>
          <cell r="S30">
            <v>1274.42496308515</v>
          </cell>
        </row>
        <row r="31">
          <cell r="K31">
            <v>69359.609071428567</v>
          </cell>
          <cell r="M31">
            <v>388.62328571428566</v>
          </cell>
          <cell r="O31">
            <v>2942.6158095238097</v>
          </cell>
          <cell r="Q31">
            <v>16370.511714285713</v>
          </cell>
          <cell r="S31">
            <v>457.33085714285716</v>
          </cell>
        </row>
        <row r="32">
          <cell r="K32">
            <v>1217661.8777022343</v>
          </cell>
          <cell r="M32">
            <v>2883.5800241235111</v>
          </cell>
          <cell r="O32">
            <v>26826.89385789285</v>
          </cell>
          <cell r="Q32">
            <v>515079.96303904901</v>
          </cell>
          <cell r="S32">
            <v>9121.509497177989</v>
          </cell>
        </row>
        <row r="33">
          <cell r="K33">
            <v>42056.750691770656</v>
          </cell>
          <cell r="M33">
            <v>43.695</v>
          </cell>
          <cell r="O33">
            <v>6254.2436525252515</v>
          </cell>
          <cell r="Q33">
            <v>15365.6629426322</v>
          </cell>
          <cell r="S33">
            <v>271.68566666666663</v>
          </cell>
        </row>
        <row r="34">
          <cell r="K34">
            <v>8293.027</v>
          </cell>
          <cell r="M34">
            <v>1332.096</v>
          </cell>
          <cell r="O34">
            <v>320.35599999999999</v>
          </cell>
          <cell r="Q34">
            <v>4298.5069999999996</v>
          </cell>
          <cell r="S34">
            <v>163.345</v>
          </cell>
        </row>
        <row r="35">
          <cell r="K35">
            <v>16197.859700000001</v>
          </cell>
          <cell r="M35">
            <v>10.199999999999999</v>
          </cell>
          <cell r="O35">
            <v>5274.933</v>
          </cell>
          <cell r="Q35">
            <v>143749.10490000001</v>
          </cell>
          <cell r="S35">
            <v>2206.3200000000002</v>
          </cell>
        </row>
        <row r="36">
          <cell r="K36">
            <v>20768.014363095237</v>
          </cell>
          <cell r="M36">
            <v>0</v>
          </cell>
          <cell r="O36">
            <v>3205.2052857142858</v>
          </cell>
          <cell r="Q36">
            <v>12536.026980158729</v>
          </cell>
          <cell r="S36">
            <v>1298.1679047619045</v>
          </cell>
        </row>
        <row r="37">
          <cell r="K37">
            <v>7185.337587405108</v>
          </cell>
          <cell r="M37">
            <v>652.51828571428564</v>
          </cell>
          <cell r="O37">
            <v>863.26724999999999</v>
          </cell>
          <cell r="Q37">
            <v>33793.67621516472</v>
          </cell>
          <cell r="S37">
            <v>658.89198989898978</v>
          </cell>
        </row>
      </sheetData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4B01C"/>
  </sheetPr>
  <dimension ref="A1:T52"/>
  <sheetViews>
    <sheetView tabSelected="1" view="pageBreakPreview" topLeftCell="A25" zoomScaleNormal="85" zoomScaleSheetLayoutView="100" workbookViewId="0">
      <selection activeCell="D71" sqref="D71"/>
    </sheetView>
  </sheetViews>
  <sheetFormatPr defaultColWidth="9.140625" defaultRowHeight="12" x14ac:dyDescent="0.2"/>
  <cols>
    <col min="1" max="1" width="6.7109375" style="1" customWidth="1"/>
    <col min="2" max="2" width="1.7109375" style="1" customWidth="1"/>
    <col min="3" max="3" width="1.85546875" style="1" customWidth="1"/>
    <col min="4" max="4" width="22.85546875" style="1" customWidth="1"/>
    <col min="5" max="5" width="7" style="1" customWidth="1"/>
    <col min="6" max="6" width="11.7109375" style="1" bestFit="1" customWidth="1"/>
    <col min="7" max="7" width="6.28515625" style="1" customWidth="1"/>
    <col min="8" max="8" width="4" style="1" customWidth="1"/>
    <col min="9" max="9" width="12.140625" style="1" bestFit="1" customWidth="1"/>
    <col min="10" max="10" width="6.28515625" style="1" customWidth="1"/>
    <col min="11" max="11" width="4" style="1" customWidth="1"/>
    <col min="12" max="12" width="12.140625" style="1" bestFit="1" customWidth="1"/>
    <col min="13" max="13" width="6.28515625" style="1" customWidth="1"/>
    <col min="14" max="14" width="4" style="1" customWidth="1"/>
    <col min="15" max="15" width="10.85546875" style="1" bestFit="1" customWidth="1"/>
    <col min="16" max="16" width="6.28515625" style="1" customWidth="1"/>
    <col min="17" max="17" width="4" style="1" customWidth="1"/>
    <col min="18" max="18" width="10.85546875" style="1" customWidth="1"/>
    <col min="19" max="19" width="6.28515625" style="1" customWidth="1"/>
    <col min="20" max="20" width="5.7109375" style="1" customWidth="1"/>
    <col min="21" max="16384" width="9.140625" style="1"/>
  </cols>
  <sheetData>
    <row r="1" spans="2:20" ht="12" customHeight="1" x14ac:dyDescent="0.2"/>
    <row r="2" spans="2:20" ht="12" customHeight="1" x14ac:dyDescent="0.2">
      <c r="B2" s="698" t="s">
        <v>16</v>
      </c>
      <c r="C2" s="698"/>
      <c r="D2" s="698"/>
      <c r="E2" s="698"/>
      <c r="F2" s="698"/>
      <c r="G2" s="698"/>
      <c r="H2" s="698"/>
      <c r="I2" s="698"/>
      <c r="J2" s="698"/>
      <c r="K2" s="698"/>
      <c r="L2" s="698"/>
      <c r="M2" s="698"/>
      <c r="N2" s="698"/>
      <c r="O2" s="698"/>
      <c r="P2" s="698"/>
      <c r="Q2" s="698"/>
      <c r="R2" s="698"/>
      <c r="S2" s="698"/>
    </row>
    <row r="3" spans="2:20" ht="12" customHeight="1" x14ac:dyDescent="0.2">
      <c r="B3" s="699" t="s">
        <v>17</v>
      </c>
      <c r="C3" s="699"/>
      <c r="D3" s="699"/>
      <c r="E3" s="699"/>
      <c r="F3" s="699"/>
      <c r="G3" s="699"/>
      <c r="H3" s="699"/>
      <c r="I3" s="699"/>
      <c r="J3" s="699"/>
      <c r="K3" s="699"/>
      <c r="L3" s="699"/>
      <c r="M3" s="699"/>
      <c r="N3" s="699"/>
      <c r="O3" s="699"/>
      <c r="P3" s="699"/>
      <c r="Q3" s="699"/>
      <c r="R3" s="699"/>
      <c r="S3" s="699"/>
    </row>
    <row r="4" spans="2:20" ht="10.15" customHeight="1" thickBot="1" x14ac:dyDescent="0.25"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3"/>
      <c r="S4" s="73"/>
    </row>
    <row r="5" spans="2:20" ht="9" customHeight="1" x14ac:dyDescent="0.2">
      <c r="B5" s="12"/>
      <c r="C5" s="12"/>
      <c r="D5" s="12"/>
      <c r="E5" s="12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2"/>
    </row>
    <row r="6" spans="2:20" ht="12" customHeight="1" x14ac:dyDescent="0.2">
      <c r="B6" s="12"/>
      <c r="C6" s="694" t="s">
        <v>2</v>
      </c>
      <c r="D6" s="694"/>
      <c r="E6" s="700"/>
      <c r="F6" s="40">
        <v>2015</v>
      </c>
      <c r="G6" s="40"/>
      <c r="H6" s="40"/>
      <c r="I6" s="40">
        <v>2017</v>
      </c>
      <c r="J6" s="40"/>
      <c r="K6" s="40"/>
      <c r="L6" s="40">
        <v>2018</v>
      </c>
      <c r="M6" s="40"/>
      <c r="O6" s="40">
        <v>2019</v>
      </c>
      <c r="P6" s="40"/>
      <c r="Q6" s="40"/>
      <c r="R6" s="40">
        <v>2020</v>
      </c>
      <c r="S6" s="40"/>
    </row>
    <row r="7" spans="2:20" ht="6.75" customHeight="1" x14ac:dyDescent="0.2">
      <c r="B7" s="12"/>
      <c r="C7" s="694"/>
      <c r="D7" s="694"/>
      <c r="E7" s="700"/>
      <c r="F7" s="40"/>
      <c r="G7" s="40"/>
      <c r="H7" s="40"/>
      <c r="I7" s="40"/>
      <c r="J7" s="40"/>
      <c r="K7" s="40"/>
      <c r="L7" s="40"/>
      <c r="M7" s="40"/>
      <c r="O7" s="40"/>
      <c r="P7" s="40"/>
      <c r="Q7" s="40"/>
      <c r="R7" s="40"/>
      <c r="S7" s="40"/>
    </row>
    <row r="8" spans="2:20" ht="5.25" customHeight="1" x14ac:dyDescent="0.2">
      <c r="B8" s="12"/>
      <c r="C8" s="694"/>
      <c r="D8" s="694"/>
      <c r="E8" s="700"/>
      <c r="F8" s="40"/>
      <c r="G8" s="40"/>
      <c r="H8" s="40"/>
      <c r="I8" s="40"/>
      <c r="J8" s="40"/>
      <c r="K8" s="40"/>
      <c r="L8" s="40"/>
      <c r="M8" s="40"/>
      <c r="O8" s="40"/>
      <c r="P8" s="40"/>
      <c r="Q8" s="40"/>
      <c r="R8" s="40"/>
      <c r="S8" s="40"/>
    </row>
    <row r="9" spans="2:20" ht="12" customHeight="1" x14ac:dyDescent="0.2">
      <c r="B9" s="2"/>
      <c r="C9" s="50"/>
      <c r="D9" s="50"/>
      <c r="E9" s="8"/>
      <c r="F9" s="8" t="s">
        <v>0</v>
      </c>
      <c r="G9" s="57" t="s">
        <v>1</v>
      </c>
      <c r="H9" s="57"/>
      <c r="I9" s="8" t="s">
        <v>0</v>
      </c>
      <c r="J9" s="57" t="s">
        <v>1</v>
      </c>
      <c r="K9" s="51"/>
      <c r="L9" s="8" t="s">
        <v>0</v>
      </c>
      <c r="M9" s="51" t="s">
        <v>1</v>
      </c>
      <c r="O9" s="8" t="s">
        <v>0</v>
      </c>
      <c r="P9" s="57" t="s">
        <v>1</v>
      </c>
      <c r="Q9" s="2"/>
      <c r="R9" s="8" t="s">
        <v>0</v>
      </c>
      <c r="S9" s="67" t="s">
        <v>1</v>
      </c>
    </row>
    <row r="10" spans="2:20" ht="5.25" customHeight="1" thickBot="1" x14ac:dyDescent="0.25">
      <c r="B10" s="73"/>
      <c r="C10" s="74"/>
      <c r="D10" s="74"/>
      <c r="E10" s="75"/>
      <c r="F10" s="76"/>
      <c r="G10" s="76"/>
      <c r="H10" s="76"/>
      <c r="I10" s="76"/>
      <c r="J10" s="76"/>
      <c r="K10" s="76"/>
      <c r="L10" s="73"/>
      <c r="M10" s="73"/>
      <c r="N10" s="73"/>
      <c r="O10" s="77"/>
      <c r="P10" s="77"/>
      <c r="Q10" s="73"/>
      <c r="R10" s="77"/>
      <c r="S10" s="77"/>
    </row>
    <row r="11" spans="2:20" ht="5.25" customHeight="1" x14ac:dyDescent="0.2">
      <c r="B11" s="2"/>
      <c r="C11" s="7"/>
      <c r="D11" s="7"/>
      <c r="E11" s="8"/>
      <c r="F11" s="10"/>
      <c r="G11" s="10"/>
      <c r="H11" s="10"/>
      <c r="I11" s="10"/>
      <c r="J11" s="10"/>
      <c r="K11" s="10"/>
      <c r="O11" s="61"/>
      <c r="P11" s="61"/>
      <c r="Q11" s="2"/>
      <c r="R11" s="2"/>
    </row>
    <row r="12" spans="2:20" ht="18" customHeight="1" x14ac:dyDescent="0.2">
      <c r="B12" s="12"/>
      <c r="C12" s="697" t="s">
        <v>3</v>
      </c>
      <c r="D12" s="697"/>
      <c r="E12" s="13"/>
      <c r="F12" s="55">
        <f>F16+F20+F23+F26+F29</f>
        <v>2551326.2678035023</v>
      </c>
      <c r="G12" s="56">
        <f>F12/$F$12*100</f>
        <v>100</v>
      </c>
      <c r="H12" s="56"/>
      <c r="I12" s="55">
        <f>I16+I20+I23+I26+I29</f>
        <v>2592647.7887929534</v>
      </c>
      <c r="J12" s="56">
        <f>I12/$I$12*100</f>
        <v>100</v>
      </c>
      <c r="K12" s="56"/>
      <c r="L12" s="62">
        <f>L16+L20+L23+L26+L29</f>
        <v>2695687.2874136232</v>
      </c>
      <c r="M12" s="63">
        <f>L12/L12*100</f>
        <v>100</v>
      </c>
      <c r="N12" s="29"/>
      <c r="O12" s="55">
        <v>2885259.1859867009</v>
      </c>
      <c r="P12" s="56">
        <f>O12/$O$12*100</f>
        <v>100</v>
      </c>
      <c r="Q12" s="12"/>
      <c r="R12" s="58">
        <v>2972801.4324044469</v>
      </c>
      <c r="S12" s="56">
        <f>R12/$R$12*100</f>
        <v>100</v>
      </c>
    </row>
    <row r="13" spans="2:20" ht="12" customHeight="1" x14ac:dyDescent="0.2">
      <c r="B13" s="12"/>
      <c r="C13" s="697"/>
      <c r="D13" s="697"/>
      <c r="E13" s="15"/>
      <c r="F13" s="55"/>
      <c r="G13" s="56"/>
      <c r="H13" s="33"/>
      <c r="I13" s="55"/>
      <c r="J13" s="56"/>
      <c r="K13" s="33"/>
      <c r="L13" s="62"/>
      <c r="M13" s="63"/>
      <c r="N13" s="29"/>
      <c r="O13" s="55"/>
      <c r="P13" s="63"/>
      <c r="Q13" s="12"/>
      <c r="R13" s="106"/>
      <c r="S13" s="29"/>
    </row>
    <row r="14" spans="2:20" ht="5.25" customHeight="1" thickBot="1" x14ac:dyDescent="0.25">
      <c r="B14" s="72"/>
      <c r="C14" s="78"/>
      <c r="D14" s="78"/>
      <c r="E14" s="79"/>
      <c r="F14" s="80"/>
      <c r="G14" s="80"/>
      <c r="H14" s="80"/>
      <c r="I14" s="80"/>
      <c r="J14" s="80"/>
      <c r="K14" s="80"/>
      <c r="L14" s="72"/>
      <c r="M14" s="80"/>
      <c r="N14" s="72"/>
      <c r="O14" s="126"/>
      <c r="P14" s="80"/>
      <c r="Q14" s="72"/>
      <c r="R14" s="127"/>
      <c r="S14" s="72"/>
    </row>
    <row r="15" spans="2:20" ht="7.9" customHeight="1" x14ac:dyDescent="0.2">
      <c r="B15" s="12"/>
      <c r="C15" s="14"/>
      <c r="D15" s="14"/>
      <c r="E15" s="18"/>
      <c r="F15" s="33"/>
      <c r="G15" s="33"/>
      <c r="H15" s="33"/>
      <c r="I15" s="33"/>
      <c r="J15" s="33"/>
      <c r="K15" s="33"/>
      <c r="L15" s="29"/>
      <c r="M15" s="33"/>
      <c r="N15" s="33"/>
      <c r="O15" s="45"/>
      <c r="P15" s="33"/>
      <c r="Q15" s="12"/>
      <c r="R15" s="106"/>
      <c r="S15" s="29"/>
    </row>
    <row r="16" spans="2:20" ht="12" customHeight="1" x14ac:dyDescent="0.2">
      <c r="B16" s="29"/>
      <c r="C16" s="696" t="s">
        <v>12</v>
      </c>
      <c r="D16" s="696"/>
      <c r="E16" s="49"/>
      <c r="F16" s="130">
        <v>46422.789175363992</v>
      </c>
      <c r="G16" s="56">
        <f>F16/$F$12*100</f>
        <v>1.8195551765055311</v>
      </c>
      <c r="H16" s="56"/>
      <c r="I16" s="133">
        <v>45473.10859805857</v>
      </c>
      <c r="J16" s="56">
        <f>I16/$I$12*100</f>
        <v>1.7539254192035576</v>
      </c>
      <c r="K16" s="56"/>
      <c r="L16" s="134">
        <v>45518.373070652786</v>
      </c>
      <c r="M16" s="56">
        <f>L16/$L$12*100</f>
        <v>1.6885628122809966</v>
      </c>
      <c r="N16" s="129"/>
      <c r="O16" s="130">
        <v>32670.515974645452</v>
      </c>
      <c r="P16" s="56">
        <f>O16/$O$12*100</f>
        <v>1.1323251697220675</v>
      </c>
      <c r="Q16" s="135"/>
      <c r="R16" s="130">
        <v>34916.984935403816</v>
      </c>
      <c r="S16" s="131">
        <f>R16/$R$12*100</f>
        <v>1.1745481738133592</v>
      </c>
      <c r="T16" s="113"/>
    </row>
    <row r="17" spans="2:19" ht="12" customHeight="1" x14ac:dyDescent="0.2">
      <c r="B17" s="29"/>
      <c r="C17" s="696"/>
      <c r="D17" s="696"/>
      <c r="E17" s="49"/>
      <c r="F17" s="56"/>
      <c r="G17" s="56"/>
      <c r="H17" s="56"/>
      <c r="I17" s="56"/>
      <c r="J17" s="56"/>
      <c r="K17" s="56"/>
      <c r="L17" s="136"/>
      <c r="M17" s="56"/>
      <c r="N17" s="129"/>
      <c r="O17" s="136"/>
      <c r="P17" s="56"/>
      <c r="Q17" s="135"/>
      <c r="R17" s="130"/>
      <c r="S17" s="131"/>
    </row>
    <row r="18" spans="2:19" ht="12" customHeight="1" x14ac:dyDescent="0.2">
      <c r="B18" s="29"/>
      <c r="C18" s="696"/>
      <c r="D18" s="696"/>
      <c r="E18" s="49"/>
      <c r="F18" s="56"/>
      <c r="G18" s="56"/>
      <c r="H18" s="56"/>
      <c r="I18" s="56"/>
      <c r="J18" s="56"/>
      <c r="K18" s="56"/>
      <c r="L18" s="136"/>
      <c r="M18" s="56"/>
      <c r="N18" s="129"/>
      <c r="O18" s="136"/>
      <c r="P18" s="56"/>
      <c r="Q18" s="135"/>
      <c r="R18" s="130"/>
      <c r="S18" s="131"/>
    </row>
    <row r="19" spans="2:19" ht="9" customHeight="1" x14ac:dyDescent="0.2">
      <c r="B19" s="29"/>
      <c r="C19" s="38"/>
      <c r="D19" s="38"/>
      <c r="E19" s="26"/>
      <c r="F19" s="56"/>
      <c r="G19" s="56"/>
      <c r="H19" s="56"/>
      <c r="I19" s="56"/>
      <c r="J19" s="56"/>
      <c r="K19" s="56"/>
      <c r="L19" s="136"/>
      <c r="M19" s="56"/>
      <c r="N19" s="129"/>
      <c r="O19" s="136"/>
      <c r="P19" s="56"/>
      <c r="Q19" s="135"/>
      <c r="R19" s="130"/>
      <c r="S19" s="131"/>
    </row>
    <row r="20" spans="2:19" ht="12" customHeight="1" x14ac:dyDescent="0.2">
      <c r="B20" s="29"/>
      <c r="C20" s="693" t="s">
        <v>4</v>
      </c>
      <c r="D20" s="693"/>
      <c r="E20" s="20"/>
      <c r="F20" s="130">
        <v>176508.83446357513</v>
      </c>
      <c r="G20" s="56">
        <f>F20/$F$12*100</f>
        <v>6.9183168256851681</v>
      </c>
      <c r="H20" s="56"/>
      <c r="I20" s="133">
        <v>313212.77389302605</v>
      </c>
      <c r="J20" s="56">
        <f>I20/$I$12*100</f>
        <v>12.080806935941231</v>
      </c>
      <c r="K20" s="56"/>
      <c r="L20" s="134">
        <v>305461.9953833333</v>
      </c>
      <c r="M20" s="56">
        <f>L20/$L$12*100</f>
        <v>11.331507063506939</v>
      </c>
      <c r="N20" s="129"/>
      <c r="O20" s="130">
        <v>96310.301500000001</v>
      </c>
      <c r="P20" s="56">
        <f t="shared" ref="P20:P26" si="0">O20/$O$12*100</f>
        <v>3.3380121261814408</v>
      </c>
      <c r="Q20" s="135"/>
      <c r="R20" s="130">
        <v>100420.5318095238</v>
      </c>
      <c r="S20" s="131">
        <f t="shared" ref="S20:S46" si="1">R20/$R$12*100</f>
        <v>3.3779764337741907</v>
      </c>
    </row>
    <row r="21" spans="2:19" ht="12" customHeight="1" x14ac:dyDescent="0.2">
      <c r="B21" s="29"/>
      <c r="C21" s="693"/>
      <c r="D21" s="693"/>
      <c r="E21" s="26"/>
      <c r="F21" s="56"/>
      <c r="G21" s="56"/>
      <c r="H21" s="56"/>
      <c r="I21" s="56"/>
      <c r="J21" s="56"/>
      <c r="K21" s="56"/>
      <c r="L21" s="136"/>
      <c r="M21" s="56"/>
      <c r="N21" s="129"/>
      <c r="O21" s="136"/>
      <c r="P21" s="56"/>
      <c r="Q21" s="135"/>
      <c r="R21" s="130"/>
      <c r="S21" s="131"/>
    </row>
    <row r="22" spans="2:19" ht="9" customHeight="1" x14ac:dyDescent="0.2">
      <c r="B22" s="29"/>
      <c r="C22" s="41"/>
      <c r="D22" s="41"/>
      <c r="E22" s="26"/>
      <c r="F22" s="56"/>
      <c r="G22" s="56"/>
      <c r="H22" s="56"/>
      <c r="I22" s="56"/>
      <c r="J22" s="56"/>
      <c r="K22" s="56"/>
      <c r="L22" s="136"/>
      <c r="M22" s="56"/>
      <c r="N22" s="129"/>
      <c r="O22" s="136"/>
      <c r="P22" s="56"/>
      <c r="Q22" s="135"/>
      <c r="R22" s="130"/>
      <c r="S22" s="131"/>
    </row>
    <row r="23" spans="2:19" ht="12" customHeight="1" x14ac:dyDescent="0.2">
      <c r="B23" s="29"/>
      <c r="C23" s="693" t="s">
        <v>5</v>
      </c>
      <c r="D23" s="693"/>
      <c r="E23" s="20"/>
      <c r="F23" s="130">
        <v>1876598.5602549999</v>
      </c>
      <c r="G23" s="56">
        <f>F23/$F$12*100</f>
        <v>73.553844678227236</v>
      </c>
      <c r="H23" s="56"/>
      <c r="I23" s="133">
        <v>1734919.8336534535</v>
      </c>
      <c r="J23" s="56">
        <f>I23/$I$12*100</f>
        <v>66.916911782343249</v>
      </c>
      <c r="K23" s="56"/>
      <c r="L23" s="134">
        <v>1820762.3680336899</v>
      </c>
      <c r="M23" s="56">
        <f>L23/$L$12*100</f>
        <v>67.543530606646158</v>
      </c>
      <c r="N23" s="129"/>
      <c r="O23" s="130">
        <v>2181289.7468233467</v>
      </c>
      <c r="P23" s="56">
        <f t="shared" si="0"/>
        <v>75.601171548731742</v>
      </c>
      <c r="Q23" s="135"/>
      <c r="R23" s="130">
        <v>2382377.825736573</v>
      </c>
      <c r="S23" s="131">
        <f t="shared" si="1"/>
        <v>80.139150895445766</v>
      </c>
    </row>
    <row r="24" spans="2:19" ht="12" customHeight="1" x14ac:dyDescent="0.2">
      <c r="B24" s="29"/>
      <c r="C24" s="693"/>
      <c r="D24" s="693"/>
      <c r="E24" s="26"/>
      <c r="F24" s="56"/>
      <c r="G24" s="56"/>
      <c r="H24" s="56"/>
      <c r="I24" s="56"/>
      <c r="J24" s="56"/>
      <c r="K24" s="56"/>
      <c r="L24" s="136"/>
      <c r="M24" s="56"/>
      <c r="N24" s="129"/>
      <c r="O24" s="136"/>
      <c r="P24" s="56"/>
      <c r="Q24" s="135"/>
      <c r="R24" s="130"/>
      <c r="S24" s="131"/>
    </row>
    <row r="25" spans="2:19" ht="9" customHeight="1" x14ac:dyDescent="0.2">
      <c r="B25" s="29"/>
      <c r="C25" s="41"/>
      <c r="D25" s="41"/>
      <c r="E25" s="26"/>
      <c r="F25" s="56"/>
      <c r="G25" s="56"/>
      <c r="H25" s="56"/>
      <c r="I25" s="56"/>
      <c r="J25" s="56"/>
      <c r="K25" s="56"/>
      <c r="L25" s="136"/>
      <c r="M25" s="56"/>
      <c r="N25" s="129"/>
      <c r="O25" s="136"/>
      <c r="P25" s="56"/>
      <c r="Q25" s="135"/>
      <c r="R25" s="130"/>
      <c r="S25" s="131"/>
    </row>
    <row r="26" spans="2:19" ht="12" customHeight="1" x14ac:dyDescent="0.2">
      <c r="B26" s="29"/>
      <c r="C26" s="693" t="s">
        <v>6</v>
      </c>
      <c r="D26" s="693"/>
      <c r="E26" s="20"/>
      <c r="F26" s="130">
        <v>162458.62973734958</v>
      </c>
      <c r="G26" s="56">
        <f>F26/$F$12*100</f>
        <v>6.3676148279229725</v>
      </c>
      <c r="H26" s="56"/>
      <c r="I26" s="133">
        <v>223992.34540016879</v>
      </c>
      <c r="J26" s="56">
        <f>I26/$I$12*100</f>
        <v>8.6395208160708883</v>
      </c>
      <c r="K26" s="56"/>
      <c r="L26" s="134">
        <v>230037.10638864731</v>
      </c>
      <c r="M26" s="56">
        <f>L26/$L$12*100</f>
        <v>8.5335234343652804</v>
      </c>
      <c r="N26" s="129"/>
      <c r="O26" s="130">
        <v>161182.64766666666</v>
      </c>
      <c r="P26" s="56">
        <f t="shared" si="0"/>
        <v>5.586418317269664</v>
      </c>
      <c r="Q26" s="135"/>
      <c r="R26" s="130">
        <v>88366.252791978593</v>
      </c>
      <c r="S26" s="131">
        <f t="shared" si="1"/>
        <v>2.9724909248481701</v>
      </c>
    </row>
    <row r="27" spans="2:19" ht="12" customHeight="1" x14ac:dyDescent="0.2">
      <c r="B27" s="29"/>
      <c r="C27" s="693"/>
      <c r="D27" s="693"/>
      <c r="E27" s="26"/>
      <c r="F27" s="37"/>
      <c r="G27" s="37"/>
      <c r="H27" s="37"/>
      <c r="I27" s="37"/>
      <c r="J27" s="37"/>
      <c r="K27" s="37"/>
      <c r="L27" s="45"/>
      <c r="M27" s="37"/>
      <c r="N27" s="29"/>
      <c r="O27" s="45"/>
      <c r="P27" s="37"/>
      <c r="Q27" s="104"/>
      <c r="R27" s="105"/>
      <c r="S27" s="128"/>
    </row>
    <row r="28" spans="2:19" ht="10.15" customHeight="1" x14ac:dyDescent="0.2">
      <c r="B28" s="29"/>
      <c r="C28" s="41"/>
      <c r="D28" s="41"/>
      <c r="E28" s="26"/>
      <c r="F28" s="37"/>
      <c r="G28" s="37"/>
      <c r="H28" s="37"/>
      <c r="I28" s="37"/>
      <c r="J28" s="37"/>
      <c r="K28" s="37"/>
      <c r="L28" s="45"/>
      <c r="M28" s="37"/>
      <c r="N28" s="29"/>
      <c r="O28" s="45"/>
      <c r="P28" s="37"/>
      <c r="Q28" s="104"/>
      <c r="R28" s="105"/>
      <c r="S28" s="128"/>
    </row>
    <row r="29" spans="2:19" ht="12" customHeight="1" x14ac:dyDescent="0.2">
      <c r="B29" s="29"/>
      <c r="C29" s="693" t="s">
        <v>7</v>
      </c>
      <c r="D29" s="693"/>
      <c r="E29" s="25"/>
      <c r="F29" s="58">
        <f>F32+F36+F42+F46</f>
        <v>289337.45417221379</v>
      </c>
      <c r="G29" s="56">
        <f>F29/$F$12*100</f>
        <v>11.340668491659098</v>
      </c>
      <c r="H29" s="56"/>
      <c r="I29" s="58">
        <f>I32+I36+I42+I46</f>
        <v>275049.72724824637</v>
      </c>
      <c r="J29" s="56">
        <f>I29/$I$12*100</f>
        <v>10.608835046441072</v>
      </c>
      <c r="K29" s="56"/>
      <c r="L29" s="58">
        <f>L32+L36+L42+L46</f>
        <v>293907.44453729992</v>
      </c>
      <c r="M29" s="56">
        <f>L29/$L$12*100</f>
        <v>10.902876083200637</v>
      </c>
      <c r="N29" s="129"/>
      <c r="O29" s="130">
        <v>413805.97402204183</v>
      </c>
      <c r="P29" s="56">
        <f>O29/$O$12*100</f>
        <v>14.342072838095079</v>
      </c>
      <c r="Q29" s="104"/>
      <c r="R29" s="130">
        <v>366719.83713096817</v>
      </c>
      <c r="S29" s="131">
        <f t="shared" si="1"/>
        <v>12.335833572118524</v>
      </c>
    </row>
    <row r="30" spans="2:19" ht="12" customHeight="1" x14ac:dyDescent="0.2">
      <c r="B30" s="29"/>
      <c r="C30" s="693"/>
      <c r="D30" s="693"/>
      <c r="E30" s="26"/>
      <c r="F30" s="37"/>
      <c r="G30" s="37"/>
      <c r="H30" s="37"/>
      <c r="I30" s="37"/>
      <c r="J30" s="37"/>
      <c r="K30" s="37"/>
      <c r="L30" s="45"/>
      <c r="M30" s="37"/>
      <c r="N30" s="29"/>
      <c r="O30" s="45"/>
      <c r="P30" s="37"/>
      <c r="Q30" s="104"/>
      <c r="R30" s="105"/>
      <c r="S30" s="128"/>
    </row>
    <row r="31" spans="2:19" ht="10.15" customHeight="1" x14ac:dyDescent="0.2">
      <c r="B31" s="29"/>
      <c r="C31" s="41"/>
      <c r="D31" s="41"/>
      <c r="E31" s="26"/>
      <c r="F31" s="37"/>
      <c r="G31" s="37"/>
      <c r="H31" s="37"/>
      <c r="I31" s="37"/>
      <c r="J31" s="37"/>
      <c r="K31" s="37"/>
      <c r="L31" s="45"/>
      <c r="M31" s="37"/>
      <c r="N31" s="29"/>
      <c r="O31" s="45"/>
      <c r="P31" s="37"/>
      <c r="Q31" s="104"/>
      <c r="R31" s="105"/>
      <c r="S31" s="128"/>
    </row>
    <row r="32" spans="2:19" ht="12" customHeight="1" x14ac:dyDescent="0.2">
      <c r="B32" s="29"/>
      <c r="C32" s="29"/>
      <c r="D32" s="693" t="s">
        <v>8</v>
      </c>
      <c r="E32" s="20"/>
      <c r="F32" s="105">
        <v>41378.97096003472</v>
      </c>
      <c r="G32" s="37">
        <f>F32/$F$12*100</f>
        <v>1.6218612053745234</v>
      </c>
      <c r="H32" s="37"/>
      <c r="I32" s="123">
        <v>41737.593594999998</v>
      </c>
      <c r="J32" s="37">
        <f>I32/$I$12*100</f>
        <v>1.6098443365665021</v>
      </c>
      <c r="K32" s="37"/>
      <c r="L32" s="117">
        <v>18287.155999999999</v>
      </c>
      <c r="M32" s="37">
        <f>L32/$L$12*100</f>
        <v>0.67838566013885127</v>
      </c>
      <c r="N32" s="29"/>
      <c r="O32" s="105">
        <v>24683.596000000001</v>
      </c>
      <c r="P32" s="37">
        <f>O32/$O$12*100</f>
        <v>0.8555070587725625</v>
      </c>
      <c r="Q32" s="104"/>
      <c r="R32" s="105">
        <v>18685.376999999997</v>
      </c>
      <c r="S32" s="128">
        <f t="shared" si="1"/>
        <v>0.62854440247248466</v>
      </c>
    </row>
    <row r="33" spans="2:19" ht="12" customHeight="1" x14ac:dyDescent="0.2">
      <c r="B33" s="29"/>
      <c r="C33" s="29"/>
      <c r="D33" s="693"/>
      <c r="E33" s="26"/>
      <c r="F33" s="37"/>
      <c r="G33" s="37"/>
      <c r="H33" s="37"/>
      <c r="I33" s="37"/>
      <c r="J33" s="37"/>
      <c r="K33" s="37"/>
      <c r="L33" s="45"/>
      <c r="M33" s="37"/>
      <c r="N33" s="29"/>
      <c r="O33" s="45"/>
      <c r="P33" s="37"/>
      <c r="Q33" s="104"/>
      <c r="R33" s="105"/>
      <c r="S33" s="128"/>
    </row>
    <row r="34" spans="2:19" ht="24" customHeight="1" x14ac:dyDescent="0.2">
      <c r="B34" s="29"/>
      <c r="C34" s="29"/>
      <c r="D34" s="693"/>
      <c r="E34" s="26"/>
      <c r="F34" s="37"/>
      <c r="G34" s="37"/>
      <c r="H34" s="37"/>
      <c r="I34" s="37"/>
      <c r="J34" s="37"/>
      <c r="K34" s="37"/>
      <c r="L34" s="45"/>
      <c r="M34" s="37"/>
      <c r="N34" s="29"/>
      <c r="O34" s="45"/>
      <c r="P34" s="37"/>
      <c r="Q34" s="104"/>
      <c r="R34" s="105"/>
      <c r="S34" s="128"/>
    </row>
    <row r="35" spans="2:19" ht="7.15" customHeight="1" x14ac:dyDescent="0.2">
      <c r="B35" s="29"/>
      <c r="C35" s="29"/>
      <c r="D35" s="41"/>
      <c r="E35" s="26"/>
      <c r="F35" s="37"/>
      <c r="G35" s="37"/>
      <c r="H35" s="37"/>
      <c r="I35" s="37"/>
      <c r="J35" s="37"/>
      <c r="K35" s="37"/>
      <c r="L35" s="45"/>
      <c r="M35" s="37"/>
      <c r="N35" s="29"/>
      <c r="O35" s="45"/>
      <c r="P35" s="37"/>
      <c r="Q35" s="104"/>
      <c r="R35" s="105"/>
      <c r="S35" s="128"/>
    </row>
    <row r="36" spans="2:19" ht="12" customHeight="1" x14ac:dyDescent="0.2">
      <c r="B36" s="29"/>
      <c r="C36" s="29"/>
      <c r="D36" s="693" t="s">
        <v>11</v>
      </c>
      <c r="E36" s="20"/>
      <c r="F36" s="105">
        <v>125512.33203106938</v>
      </c>
      <c r="G36" s="37">
        <f>F36/$F$12*100</f>
        <v>4.9194935831992179</v>
      </c>
      <c r="H36" s="37"/>
      <c r="I36" s="123">
        <v>81030.217661264061</v>
      </c>
      <c r="J36" s="37">
        <f>I36/$I$12*100</f>
        <v>3.1253847133238608</v>
      </c>
      <c r="K36" s="37"/>
      <c r="L36" s="117">
        <v>157620.19200000001</v>
      </c>
      <c r="M36" s="37">
        <f>L36/$L$12*100</f>
        <v>5.8471245064641266</v>
      </c>
      <c r="N36" s="29"/>
      <c r="O36" s="105">
        <v>184239.84400000001</v>
      </c>
      <c r="P36" s="37">
        <f t="shared" ref="P36" si="2">O36/$O$12*100</f>
        <v>6.3855561016780431</v>
      </c>
      <c r="Q36" s="104"/>
      <c r="R36" s="105">
        <v>195110.57260000001</v>
      </c>
      <c r="S36" s="128">
        <f t="shared" si="1"/>
        <v>6.5631888653320383</v>
      </c>
    </row>
    <row r="37" spans="2:19" ht="12" customHeight="1" x14ac:dyDescent="0.2">
      <c r="B37" s="29"/>
      <c r="C37" s="29"/>
      <c r="D37" s="693"/>
      <c r="E37" s="26"/>
      <c r="F37" s="37"/>
      <c r="G37" s="37"/>
      <c r="H37" s="37"/>
      <c r="I37" s="37"/>
      <c r="J37" s="37"/>
      <c r="K37" s="37"/>
      <c r="L37" s="45"/>
      <c r="M37" s="37"/>
      <c r="N37" s="29"/>
      <c r="O37" s="45"/>
      <c r="P37" s="37"/>
      <c r="Q37" s="104"/>
      <c r="R37" s="105"/>
      <c r="S37" s="128"/>
    </row>
    <row r="38" spans="2:19" ht="12" customHeight="1" x14ac:dyDescent="0.2">
      <c r="B38" s="29"/>
      <c r="C38" s="29"/>
      <c r="D38" s="693"/>
      <c r="E38" s="26"/>
      <c r="F38" s="37"/>
      <c r="G38" s="37"/>
      <c r="H38" s="37"/>
      <c r="I38" s="37"/>
      <c r="J38" s="37"/>
      <c r="K38" s="37"/>
      <c r="L38" s="45"/>
      <c r="M38" s="37"/>
      <c r="N38" s="29"/>
      <c r="O38" s="45"/>
      <c r="P38" s="37"/>
      <c r="Q38" s="104"/>
      <c r="R38" s="105"/>
      <c r="S38" s="128"/>
    </row>
    <row r="39" spans="2:19" ht="12" customHeight="1" x14ac:dyDescent="0.2">
      <c r="B39" s="29"/>
      <c r="C39" s="29"/>
      <c r="D39" s="693"/>
      <c r="E39" s="26"/>
      <c r="F39" s="37"/>
      <c r="G39" s="37"/>
      <c r="H39" s="37"/>
      <c r="I39" s="37"/>
      <c r="J39" s="37"/>
      <c r="K39" s="37"/>
      <c r="L39" s="45"/>
      <c r="M39" s="37"/>
      <c r="N39" s="29"/>
      <c r="O39" s="45"/>
      <c r="P39" s="37"/>
      <c r="Q39" s="104"/>
      <c r="R39" s="105"/>
      <c r="S39" s="128"/>
    </row>
    <row r="40" spans="2:19" ht="23.25" customHeight="1" x14ac:dyDescent="0.2">
      <c r="B40" s="29"/>
      <c r="C40" s="29"/>
      <c r="D40" s="693"/>
      <c r="E40" s="26"/>
      <c r="F40" s="37"/>
      <c r="G40" s="37"/>
      <c r="H40" s="37"/>
      <c r="I40" s="37"/>
      <c r="J40" s="37"/>
      <c r="K40" s="37"/>
      <c r="L40" s="45"/>
      <c r="M40" s="37"/>
      <c r="N40" s="29"/>
      <c r="O40" s="45"/>
      <c r="P40" s="37"/>
      <c r="Q40" s="104"/>
      <c r="R40" s="105"/>
      <c r="S40" s="128"/>
    </row>
    <row r="41" spans="2:19" ht="7.15" customHeight="1" x14ac:dyDescent="0.2">
      <c r="B41" s="29"/>
      <c r="C41" s="29"/>
      <c r="D41" s="43"/>
      <c r="E41" s="26"/>
      <c r="F41" s="37"/>
      <c r="G41" s="37"/>
      <c r="H41" s="37"/>
      <c r="I41" s="37"/>
      <c r="J41" s="37"/>
      <c r="K41" s="37"/>
      <c r="L41" s="45"/>
      <c r="M41" s="37"/>
      <c r="N41" s="29"/>
      <c r="O41" s="45"/>
      <c r="P41" s="37"/>
      <c r="Q41" s="104"/>
      <c r="R41" s="105"/>
      <c r="S41" s="128"/>
    </row>
    <row r="42" spans="2:19" ht="12" customHeight="1" x14ac:dyDescent="0.2">
      <c r="B42" s="29"/>
      <c r="C42" s="29"/>
      <c r="D42" s="695" t="s">
        <v>10</v>
      </c>
      <c r="E42" s="26"/>
      <c r="F42" s="34">
        <v>27504.998170800001</v>
      </c>
      <c r="G42" s="37">
        <f>F42/$F$12*100</f>
        <v>1.0780666713583329</v>
      </c>
      <c r="H42" s="37"/>
      <c r="I42" s="123">
        <v>77593.510297016561</v>
      </c>
      <c r="J42" s="37">
        <f>I42/$I$12*100</f>
        <v>2.9928288228128896</v>
      </c>
      <c r="K42" s="37"/>
      <c r="L42" s="117">
        <v>88816.143881554453</v>
      </c>
      <c r="M42" s="37">
        <f>L42/$L$12*100</f>
        <v>3.2947495169875247</v>
      </c>
      <c r="N42" s="29"/>
      <c r="O42" s="105">
        <v>117237.6395</v>
      </c>
      <c r="P42" s="37">
        <f t="shared" ref="P42" si="3">O42/$O$12*100</f>
        <v>4.0633312968695074</v>
      </c>
      <c r="Q42" s="104"/>
      <c r="R42" s="105">
        <v>88524.96703373015</v>
      </c>
      <c r="S42" s="128">
        <f t="shared" si="1"/>
        <v>2.9778298028513062</v>
      </c>
    </row>
    <row r="43" spans="2:19" ht="26.25" customHeight="1" x14ac:dyDescent="0.2">
      <c r="B43" s="29"/>
      <c r="C43" s="29"/>
      <c r="D43" s="695"/>
      <c r="E43" s="26"/>
      <c r="F43" s="34"/>
      <c r="G43" s="37"/>
      <c r="H43" s="37"/>
      <c r="I43" s="37"/>
      <c r="J43" s="37"/>
      <c r="K43" s="37"/>
      <c r="L43" s="45"/>
      <c r="M43" s="37"/>
      <c r="N43" s="29"/>
      <c r="O43" s="45"/>
      <c r="P43" s="37"/>
      <c r="Q43" s="104"/>
      <c r="R43" s="105"/>
      <c r="S43" s="128"/>
    </row>
    <row r="44" spans="2:19" ht="7.15" customHeight="1" x14ac:dyDescent="0.2">
      <c r="B44" s="29"/>
      <c r="C44" s="29"/>
      <c r="D44" s="41"/>
      <c r="E44" s="26"/>
      <c r="F44" s="37"/>
      <c r="G44" s="37"/>
      <c r="H44" s="37"/>
      <c r="I44" s="37"/>
      <c r="J44" s="37"/>
      <c r="K44" s="37"/>
      <c r="L44" s="45"/>
      <c r="M44" s="37"/>
      <c r="N44" s="29"/>
      <c r="O44" s="45"/>
      <c r="P44" s="37"/>
      <c r="Q44" s="104"/>
      <c r="R44" s="105"/>
      <c r="S44" s="128"/>
    </row>
    <row r="45" spans="2:19" ht="8.25" customHeight="1" x14ac:dyDescent="0.2">
      <c r="B45" s="29"/>
      <c r="C45" s="29"/>
      <c r="D45" s="54"/>
      <c r="E45" s="26"/>
      <c r="F45" s="37"/>
      <c r="G45" s="37"/>
      <c r="H45" s="37"/>
      <c r="I45" s="37"/>
      <c r="J45" s="37"/>
      <c r="K45" s="37"/>
      <c r="L45" s="45"/>
      <c r="M45" s="37"/>
      <c r="N45" s="29"/>
      <c r="O45" s="45"/>
      <c r="P45" s="37"/>
      <c r="Q45" s="104"/>
      <c r="R45" s="105"/>
      <c r="S45" s="128"/>
    </row>
    <row r="46" spans="2:19" ht="12" customHeight="1" x14ac:dyDescent="0.2">
      <c r="B46" s="29"/>
      <c r="C46" s="29"/>
      <c r="D46" s="693" t="s">
        <v>9</v>
      </c>
      <c r="E46" s="20"/>
      <c r="F46" s="121">
        <v>94941.153010309645</v>
      </c>
      <c r="G46" s="37">
        <f>F46/$F$12*100</f>
        <v>3.7212470317270223</v>
      </c>
      <c r="H46" s="37"/>
      <c r="I46" s="125">
        <v>74688.405694965739</v>
      </c>
      <c r="J46" s="37">
        <f>I46/$I$12*100</f>
        <v>2.8807771737378203</v>
      </c>
      <c r="K46" s="37"/>
      <c r="L46" s="122">
        <v>29183.952655745426</v>
      </c>
      <c r="M46" s="37">
        <f>L46/$L$12*100</f>
        <v>1.082616399610133</v>
      </c>
      <c r="N46" s="29"/>
      <c r="O46" s="105">
        <v>87644.894522041854</v>
      </c>
      <c r="P46" s="37">
        <f t="shared" ref="P46" si="4">O46/$O$12*100</f>
        <v>3.0376783807749685</v>
      </c>
      <c r="Q46" s="104"/>
      <c r="R46" s="105">
        <v>64398.920497237988</v>
      </c>
      <c r="S46" s="128">
        <f t="shared" si="1"/>
        <v>2.1662705014626948</v>
      </c>
    </row>
    <row r="47" spans="2:19" ht="12" customHeight="1" x14ac:dyDescent="0.2">
      <c r="B47" s="29"/>
      <c r="C47" s="29"/>
      <c r="D47" s="693"/>
      <c r="E47" s="26"/>
      <c r="F47" s="36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12"/>
      <c r="R47" s="29"/>
    </row>
    <row r="48" spans="2:19" ht="8.25" customHeight="1" x14ac:dyDescent="0.2">
      <c r="B48" s="29"/>
      <c r="C48" s="29"/>
      <c r="D48" s="52"/>
      <c r="E48" s="26"/>
      <c r="F48" s="36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12"/>
      <c r="R48" s="29"/>
    </row>
    <row r="49" spans="1:19" ht="6.75" customHeight="1" x14ac:dyDescent="0.2">
      <c r="B49" s="29"/>
      <c r="C49" s="29"/>
      <c r="D49" s="52"/>
      <c r="E49" s="26"/>
      <c r="F49" s="36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12"/>
      <c r="R49" s="29"/>
    </row>
    <row r="50" spans="1:19" ht="7.5" customHeight="1" x14ac:dyDescent="0.2">
      <c r="B50" s="29"/>
      <c r="C50" s="29"/>
      <c r="D50" s="54"/>
      <c r="E50" s="26"/>
      <c r="F50" s="36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12"/>
      <c r="R50" s="29"/>
    </row>
    <row r="51" spans="1:19" ht="6" customHeight="1" thickBot="1" x14ac:dyDescent="0.25">
      <c r="A51" s="2"/>
      <c r="B51" s="72"/>
      <c r="C51" s="72"/>
      <c r="D51" s="81"/>
      <c r="E51" s="8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3"/>
    </row>
    <row r="52" spans="1:19" ht="12" customHeight="1" x14ac:dyDescent="0.2"/>
  </sheetData>
  <mergeCells count="14">
    <mergeCell ref="B2:S2"/>
    <mergeCell ref="B3:S3"/>
    <mergeCell ref="E6:E8"/>
    <mergeCell ref="C20:D21"/>
    <mergeCell ref="C23:D24"/>
    <mergeCell ref="D46:D47"/>
    <mergeCell ref="C29:D30"/>
    <mergeCell ref="C6:D8"/>
    <mergeCell ref="C26:D27"/>
    <mergeCell ref="D42:D43"/>
    <mergeCell ref="C16:D18"/>
    <mergeCell ref="C12:D13"/>
    <mergeCell ref="D32:D34"/>
    <mergeCell ref="D36:D40"/>
  </mergeCells>
  <pageMargins left="0" right="0.19685039370078741" top="0.47244094488188981" bottom="0.31496062992125984" header="0.31496062992125984" footer="0.31496062992125984"/>
  <pageSetup paperSize="9" scale="9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4B01C"/>
  </sheetPr>
  <dimension ref="A1:W53"/>
  <sheetViews>
    <sheetView view="pageBreakPreview" zoomScale="85" zoomScaleNormal="85" zoomScaleSheetLayoutView="85" workbookViewId="0">
      <selection activeCell="M40" sqref="M40"/>
    </sheetView>
  </sheetViews>
  <sheetFormatPr defaultRowHeight="15" x14ac:dyDescent="0.25"/>
  <cols>
    <col min="2" max="2" width="1.7109375" customWidth="1"/>
    <col min="3" max="3" width="2.7109375" customWidth="1"/>
    <col min="4" max="4" width="50.42578125" customWidth="1"/>
    <col min="5" max="5" width="12.5703125" customWidth="1"/>
    <col min="6" max="6" width="16.28515625" customWidth="1"/>
    <col min="7" max="7" width="1.7109375" customWidth="1"/>
    <col min="8" max="8" width="12" customWidth="1"/>
    <col min="9" max="9" width="1.7109375" customWidth="1"/>
    <col min="10" max="10" width="6.7109375" customWidth="1"/>
    <col min="11" max="11" width="10.28515625" customWidth="1"/>
    <col min="12" max="12" width="12" customWidth="1"/>
    <col min="13" max="13" width="1.7109375" customWidth="1"/>
    <col min="14" max="14" width="6.7109375" customWidth="1"/>
    <col min="15" max="15" width="5.140625" customWidth="1"/>
    <col min="16" max="16" width="7.140625" customWidth="1"/>
    <col min="17" max="17" width="25.7109375" customWidth="1"/>
    <col min="18" max="18" width="11.5703125" bestFit="1" customWidth="1"/>
    <col min="19" max="20" width="13.85546875" bestFit="1" customWidth="1"/>
  </cols>
  <sheetData>
    <row r="1" spans="2:23" ht="12" customHeight="1" x14ac:dyDescent="0.25"/>
    <row r="2" spans="2:23" ht="12" customHeight="1" x14ac:dyDescent="0.25">
      <c r="B2" s="703" t="s">
        <v>74</v>
      </c>
      <c r="C2" s="703"/>
      <c r="D2" s="703"/>
      <c r="E2" s="703"/>
      <c r="F2" s="703"/>
      <c r="G2" s="703"/>
      <c r="H2" s="703"/>
      <c r="I2" s="703"/>
      <c r="J2" s="703"/>
      <c r="K2" s="703"/>
      <c r="L2" s="703"/>
      <c r="M2" s="703"/>
      <c r="N2" s="703"/>
      <c r="O2" s="703"/>
    </row>
    <row r="3" spans="2:23" ht="12" customHeight="1" x14ac:dyDescent="0.25">
      <c r="B3" s="727" t="s">
        <v>75</v>
      </c>
      <c r="C3" s="727"/>
      <c r="D3" s="727"/>
      <c r="E3" s="727"/>
      <c r="F3" s="727"/>
      <c r="G3" s="727"/>
      <c r="H3" s="727"/>
      <c r="I3" s="727"/>
      <c r="J3" s="727"/>
      <c r="K3" s="727"/>
      <c r="L3" s="727"/>
      <c r="M3" s="727"/>
      <c r="N3" s="727"/>
      <c r="O3" s="727"/>
    </row>
    <row r="4" spans="2:23" ht="12" customHeight="1" thickBot="1" x14ac:dyDescent="0.3"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6"/>
      <c r="P4" s="296"/>
    </row>
    <row r="5" spans="2:23" ht="6" customHeight="1" x14ac:dyDescent="0.25">
      <c r="B5" s="297"/>
      <c r="C5" s="297"/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297"/>
      <c r="O5" s="298"/>
    </row>
    <row r="6" spans="2:23" ht="12" customHeight="1" x14ac:dyDescent="0.25">
      <c r="B6" s="297"/>
      <c r="C6" s="728" t="s">
        <v>76</v>
      </c>
      <c r="D6" s="728"/>
      <c r="E6" s="148"/>
      <c r="F6" s="729" t="s">
        <v>77</v>
      </c>
      <c r="G6" s="729"/>
      <c r="H6" s="729"/>
      <c r="I6" s="729"/>
      <c r="J6" s="729"/>
      <c r="K6" s="156"/>
      <c r="L6" s="730" t="s">
        <v>78</v>
      </c>
      <c r="M6" s="730"/>
      <c r="N6" s="730"/>
      <c r="O6" s="299"/>
    </row>
    <row r="7" spans="2:23" ht="12" customHeight="1" x14ac:dyDescent="0.25">
      <c r="B7" s="297"/>
      <c r="C7" s="728"/>
      <c r="D7" s="728"/>
      <c r="E7" s="148"/>
      <c r="F7" s="729"/>
      <c r="G7" s="729"/>
      <c r="H7" s="729"/>
      <c r="I7" s="729"/>
      <c r="J7" s="729"/>
      <c r="K7" s="156"/>
      <c r="L7" s="730"/>
      <c r="M7" s="730"/>
      <c r="N7" s="730"/>
      <c r="O7" s="158"/>
    </row>
    <row r="8" spans="2:23" ht="6" customHeight="1" thickBot="1" x14ac:dyDescent="0.3">
      <c r="B8" s="297"/>
      <c r="C8" s="148"/>
      <c r="D8" s="148"/>
      <c r="E8" s="148"/>
      <c r="F8" s="300"/>
      <c r="G8" s="300"/>
      <c r="H8" s="300"/>
      <c r="I8" s="300"/>
      <c r="J8" s="300"/>
      <c r="K8" s="156"/>
      <c r="L8" s="87"/>
      <c r="M8" s="87"/>
      <c r="N8" s="87"/>
      <c r="O8" s="158"/>
    </row>
    <row r="9" spans="2:23" ht="12" customHeight="1" x14ac:dyDescent="0.25">
      <c r="B9" s="297"/>
      <c r="C9" s="148"/>
      <c r="D9" s="148"/>
      <c r="E9" s="148"/>
      <c r="F9" s="148"/>
      <c r="G9" s="148"/>
      <c r="H9" s="731" t="s">
        <v>0</v>
      </c>
      <c r="I9" s="301"/>
      <c r="J9" s="731" t="s">
        <v>79</v>
      </c>
      <c r="K9" s="302"/>
      <c r="L9" s="731" t="s">
        <v>0</v>
      </c>
      <c r="M9" s="301"/>
      <c r="N9" s="731" t="s">
        <v>1</v>
      </c>
      <c r="O9" s="298"/>
    </row>
    <row r="10" spans="2:23" ht="12" customHeight="1" thickBot="1" x14ac:dyDescent="0.3">
      <c r="B10" s="303"/>
      <c r="C10" s="85"/>
      <c r="D10" s="85"/>
      <c r="E10" s="85"/>
      <c r="F10" s="85"/>
      <c r="G10" s="85"/>
      <c r="H10" s="732"/>
      <c r="I10" s="304"/>
      <c r="J10" s="732"/>
      <c r="K10" s="305"/>
      <c r="L10" s="732"/>
      <c r="M10" s="304"/>
      <c r="N10" s="732"/>
      <c r="O10" s="298"/>
    </row>
    <row r="11" spans="2:23" ht="12" customHeight="1" x14ac:dyDescent="0.25">
      <c r="B11" s="2"/>
      <c r="C11" s="143"/>
      <c r="D11" s="143"/>
      <c r="E11" s="143"/>
      <c r="F11" s="143"/>
      <c r="G11" s="143"/>
      <c r="H11" s="143"/>
      <c r="I11" s="143"/>
      <c r="J11" s="143"/>
      <c r="K11" s="143"/>
      <c r="L11" s="306"/>
      <c r="M11" s="306"/>
      <c r="N11" s="306"/>
      <c r="O11" s="307"/>
    </row>
    <row r="12" spans="2:23" ht="12" customHeight="1" x14ac:dyDescent="0.25">
      <c r="B12" s="2"/>
      <c r="C12" s="725" t="s">
        <v>80</v>
      </c>
      <c r="D12" s="725"/>
      <c r="E12" s="308"/>
      <c r="F12" s="144" t="s">
        <v>81</v>
      </c>
      <c r="G12" s="189"/>
      <c r="H12" s="309">
        <f>H16+H19+H22+H25+H28</f>
        <v>761421.04546891991</v>
      </c>
      <c r="I12" s="310"/>
      <c r="J12" s="311">
        <f>H12/L12*100</f>
        <v>25.612913031095751</v>
      </c>
      <c r="K12" s="311"/>
      <c r="L12" s="58">
        <f>H12+H13</f>
        <v>2972801.4324044473</v>
      </c>
      <c r="M12" s="58"/>
      <c r="N12" s="312">
        <f>L12/L12*100</f>
        <v>100</v>
      </c>
      <c r="O12" s="307"/>
      <c r="P12" s="313"/>
      <c r="Q12" s="313"/>
    </row>
    <row r="13" spans="2:23" ht="12" customHeight="1" x14ac:dyDescent="0.25">
      <c r="B13" s="2"/>
      <c r="C13" s="725"/>
      <c r="D13" s="725"/>
      <c r="E13" s="308"/>
      <c r="F13" s="144" t="s">
        <v>82</v>
      </c>
      <c r="G13" s="189"/>
      <c r="H13" s="309">
        <f>H17+H20+H23+H26+H29</f>
        <v>2211380.3869355274</v>
      </c>
      <c r="I13" s="310"/>
      <c r="J13" s="311">
        <f>H13/L12*100</f>
        <v>74.387086968904242</v>
      </c>
      <c r="K13" s="311"/>
      <c r="L13" s="58"/>
      <c r="M13" s="58"/>
      <c r="N13" s="312"/>
      <c r="O13" s="307"/>
    </row>
    <row r="14" spans="2:23" ht="12" customHeight="1" thickBot="1" x14ac:dyDescent="0.3">
      <c r="B14" s="73"/>
      <c r="C14" s="314"/>
      <c r="D14" s="314"/>
      <c r="E14" s="314"/>
      <c r="F14" s="315"/>
      <c r="G14" s="315"/>
      <c r="H14" s="316"/>
      <c r="I14" s="316"/>
      <c r="J14" s="317"/>
      <c r="K14" s="317"/>
      <c r="L14" s="318"/>
      <c r="M14" s="318"/>
      <c r="N14" s="216"/>
      <c r="O14" s="307"/>
    </row>
    <row r="15" spans="2:23" ht="12" customHeight="1" x14ac:dyDescent="0.25">
      <c r="B15" s="2"/>
      <c r="C15" s="319"/>
      <c r="D15" s="319"/>
      <c r="E15" s="319"/>
      <c r="F15" s="319"/>
      <c r="G15" s="319"/>
      <c r="H15" s="200"/>
      <c r="I15" s="200"/>
      <c r="J15" s="320"/>
      <c r="K15" s="320"/>
      <c r="L15" s="213"/>
      <c r="M15" s="213"/>
      <c r="N15" s="213"/>
      <c r="O15" s="307"/>
      <c r="Q15" s="321"/>
      <c r="R15" s="321"/>
      <c r="S15" s="321"/>
      <c r="T15" s="321"/>
      <c r="U15" s="321"/>
      <c r="V15" s="321"/>
      <c r="W15" s="321"/>
    </row>
    <row r="16" spans="2:23" ht="12" customHeight="1" x14ac:dyDescent="0.25">
      <c r="B16" s="322"/>
      <c r="C16" s="719" t="s">
        <v>12</v>
      </c>
      <c r="D16" s="719"/>
      <c r="E16" s="227"/>
      <c r="F16" s="323" t="s">
        <v>81</v>
      </c>
      <c r="G16" s="227"/>
      <c r="H16" s="324">
        <v>11428.005273957218</v>
      </c>
      <c r="I16" s="55"/>
      <c r="J16" s="311">
        <f>H16/L16*100</f>
        <v>32.729072384396737</v>
      </c>
      <c r="K16" s="209"/>
      <c r="L16" s="58">
        <f>H16+H17</f>
        <v>34916.984935403816</v>
      </c>
      <c r="M16" s="58"/>
      <c r="N16" s="98">
        <f>L16/$L$12*100</f>
        <v>1.1745481738133592</v>
      </c>
      <c r="O16" s="325"/>
      <c r="P16" s="326"/>
      <c r="Q16" s="327"/>
      <c r="R16" s="286"/>
      <c r="S16" s="286"/>
      <c r="T16" s="286"/>
      <c r="U16" s="321"/>
      <c r="V16" s="321"/>
      <c r="W16" s="321"/>
    </row>
    <row r="17" spans="1:23" ht="12" customHeight="1" x14ac:dyDescent="0.25">
      <c r="B17" s="322"/>
      <c r="C17" s="719"/>
      <c r="D17" s="719"/>
      <c r="E17" s="227"/>
      <c r="F17" s="323" t="s">
        <v>82</v>
      </c>
      <c r="G17" s="227"/>
      <c r="H17" s="324">
        <v>23488.979661446596</v>
      </c>
      <c r="I17" s="101"/>
      <c r="J17" s="311">
        <f>H17/L16*100</f>
        <v>67.270927615603256</v>
      </c>
      <c r="K17" s="98"/>
      <c r="L17" s="58"/>
      <c r="M17" s="58"/>
      <c r="N17" s="98"/>
      <c r="O17" s="325"/>
      <c r="P17" s="313"/>
      <c r="Q17" s="328"/>
      <c r="R17" s="287"/>
      <c r="S17" s="287"/>
      <c r="T17" s="287"/>
      <c r="U17" s="321"/>
      <c r="V17" s="321"/>
      <c r="W17" s="321"/>
    </row>
    <row r="18" spans="1:23" ht="14.1" customHeight="1" x14ac:dyDescent="0.25">
      <c r="B18" s="322"/>
      <c r="C18" s="323"/>
      <c r="D18" s="323"/>
      <c r="E18" s="227"/>
      <c r="F18" s="323"/>
      <c r="G18" s="227"/>
      <c r="H18" s="329"/>
      <c r="I18" s="101"/>
      <c r="J18" s="98"/>
      <c r="K18" s="98"/>
      <c r="L18" s="58"/>
      <c r="M18" s="58"/>
      <c r="N18" s="98"/>
      <c r="O18" s="325"/>
      <c r="P18" s="313"/>
      <c r="Q18" s="328"/>
      <c r="R18" s="287"/>
      <c r="S18" s="287"/>
      <c r="T18" s="287"/>
      <c r="U18" s="321"/>
      <c r="V18" s="321"/>
      <c r="W18" s="321"/>
    </row>
    <row r="19" spans="1:23" ht="12" customHeight="1" x14ac:dyDescent="0.25">
      <c r="B19" s="322"/>
      <c r="C19" s="726" t="s">
        <v>83</v>
      </c>
      <c r="D19" s="726"/>
      <c r="E19" s="227"/>
      <c r="F19" s="323" t="s">
        <v>81</v>
      </c>
      <c r="G19" s="227"/>
      <c r="H19" s="58">
        <v>10901.841071428571</v>
      </c>
      <c r="I19" s="101"/>
      <c r="J19" s="311">
        <f>H19/L19*100</f>
        <v>10.856187350318979</v>
      </c>
      <c r="K19" s="98"/>
      <c r="L19" s="58">
        <f>H19+H20</f>
        <v>100420.5318095238</v>
      </c>
      <c r="M19" s="58"/>
      <c r="N19" s="98">
        <f t="shared" ref="N19:N42" si="0">L19/$L$12*100</f>
        <v>3.3779764337741907</v>
      </c>
      <c r="O19" s="325"/>
      <c r="P19" s="313"/>
      <c r="Q19" s="328"/>
      <c r="R19" s="287"/>
      <c r="S19" s="287"/>
      <c r="T19" s="287"/>
      <c r="U19" s="321"/>
      <c r="V19" s="321"/>
      <c r="W19" s="321"/>
    </row>
    <row r="20" spans="1:23" ht="12" customHeight="1" x14ac:dyDescent="0.25">
      <c r="B20" s="322"/>
      <c r="C20" s="726"/>
      <c r="D20" s="726"/>
      <c r="E20" s="227"/>
      <c r="F20" s="323" t="s">
        <v>82</v>
      </c>
      <c r="G20" s="227"/>
      <c r="H20" s="324">
        <v>89518.690738095233</v>
      </c>
      <c r="I20" s="55"/>
      <c r="J20" s="311">
        <f>H20/L19*100</f>
        <v>89.143812649681024</v>
      </c>
      <c r="K20" s="209"/>
      <c r="L20" s="58"/>
      <c r="M20" s="58"/>
      <c r="N20" s="98"/>
      <c r="O20" s="325"/>
      <c r="P20" s="313"/>
      <c r="Q20" s="328"/>
      <c r="R20" s="287"/>
      <c r="S20" s="287"/>
      <c r="T20" s="287"/>
      <c r="U20" s="321"/>
      <c r="V20" s="321"/>
      <c r="W20" s="321"/>
    </row>
    <row r="21" spans="1:23" ht="14.1" customHeight="1" x14ac:dyDescent="0.25">
      <c r="B21" s="322"/>
      <c r="C21" s="227"/>
      <c r="D21" s="227"/>
      <c r="E21" s="227"/>
      <c r="F21" s="227"/>
      <c r="G21" s="227"/>
      <c r="H21" s="329"/>
      <c r="I21" s="55"/>
      <c r="J21" s="209"/>
      <c r="K21" s="209"/>
      <c r="L21" s="58"/>
      <c r="M21" s="58"/>
      <c r="N21" s="98"/>
      <c r="O21" s="325"/>
      <c r="P21" s="326"/>
      <c r="Q21" s="328"/>
      <c r="R21" s="287"/>
      <c r="S21" s="287"/>
      <c r="T21" s="287"/>
      <c r="U21" s="321"/>
      <c r="V21" s="321"/>
      <c r="W21" s="321"/>
    </row>
    <row r="22" spans="1:23" s="330" customFormat="1" ht="12" customHeight="1" x14ac:dyDescent="0.25">
      <c r="B22" s="331"/>
      <c r="C22" s="723" t="s">
        <v>84</v>
      </c>
      <c r="D22" s="723"/>
      <c r="E22" s="332"/>
      <c r="F22" s="323" t="s">
        <v>81</v>
      </c>
      <c r="G22" s="227"/>
      <c r="H22" s="324">
        <v>610804.00161609543</v>
      </c>
      <c r="I22" s="55"/>
      <c r="J22" s="311">
        <f>H22/L22*100</f>
        <v>25.638418684796555</v>
      </c>
      <c r="K22" s="209"/>
      <c r="L22" s="58">
        <f>H22+H23</f>
        <v>2382377.825736573</v>
      </c>
      <c r="M22" s="58"/>
      <c r="N22" s="98">
        <f t="shared" si="0"/>
        <v>80.139150895445752</v>
      </c>
      <c r="O22" s="333"/>
      <c r="P22" s="334"/>
      <c r="Q22" s="328"/>
      <c r="R22" s="287"/>
      <c r="S22" s="287"/>
      <c r="T22" s="287"/>
      <c r="U22" s="335"/>
      <c r="V22" s="335"/>
      <c r="W22" s="335"/>
    </row>
    <row r="23" spans="1:23" s="330" customFormat="1" ht="12" customHeight="1" x14ac:dyDescent="0.25">
      <c r="B23" s="331"/>
      <c r="C23" s="723"/>
      <c r="D23" s="723"/>
      <c r="E23" s="332"/>
      <c r="F23" s="323" t="s">
        <v>82</v>
      </c>
      <c r="G23" s="227"/>
      <c r="H23" s="58">
        <v>1771573.8241204775</v>
      </c>
      <c r="I23" s="55"/>
      <c r="J23" s="311">
        <f>H23/L22*100</f>
        <v>74.361581315203438</v>
      </c>
      <c r="K23" s="209"/>
      <c r="L23" s="58"/>
      <c r="M23" s="58"/>
      <c r="N23" s="98"/>
      <c r="O23" s="333"/>
      <c r="P23" s="334"/>
      <c r="Q23" s="328"/>
      <c r="R23" s="335"/>
      <c r="S23" s="335"/>
      <c r="T23" s="287"/>
      <c r="U23" s="335"/>
      <c r="V23" s="335"/>
      <c r="W23" s="335"/>
    </row>
    <row r="24" spans="1:23" s="330" customFormat="1" ht="14.1" customHeight="1" x14ac:dyDescent="0.25">
      <c r="B24" s="331"/>
      <c r="C24" s="332"/>
      <c r="D24" s="332"/>
      <c r="E24" s="332"/>
      <c r="F24" s="323"/>
      <c r="G24" s="227"/>
      <c r="H24" s="336"/>
      <c r="I24" s="55"/>
      <c r="J24" s="209"/>
      <c r="K24" s="209"/>
      <c r="L24" s="58"/>
      <c r="M24" s="58"/>
      <c r="N24" s="98"/>
      <c r="O24" s="333"/>
      <c r="P24" s="334"/>
      <c r="Q24" s="328"/>
      <c r="R24" s="335"/>
      <c r="S24" s="335"/>
      <c r="T24" s="287"/>
      <c r="U24" s="335"/>
      <c r="V24" s="335"/>
      <c r="W24" s="335"/>
    </row>
    <row r="25" spans="1:23" ht="12" customHeight="1" x14ac:dyDescent="0.25">
      <c r="A25" s="296"/>
      <c r="B25" s="337"/>
      <c r="C25" s="725" t="s">
        <v>85</v>
      </c>
      <c r="D25" s="725"/>
      <c r="E25" s="308"/>
      <c r="F25" s="323" t="s">
        <v>81</v>
      </c>
      <c r="G25" s="227"/>
      <c r="H25" s="324">
        <v>24374.214838383836</v>
      </c>
      <c r="I25" s="55"/>
      <c r="J25" s="311">
        <f>H25/L25*100</f>
        <v>27.583171254033751</v>
      </c>
      <c r="K25" s="209"/>
      <c r="L25" s="58">
        <f>H25+H26</f>
        <v>88366.252791978593</v>
      </c>
      <c r="M25" s="58"/>
      <c r="N25" s="98">
        <f t="shared" si="0"/>
        <v>2.9724909248481697</v>
      </c>
      <c r="O25" s="338"/>
      <c r="P25" s="313"/>
      <c r="Q25" s="328"/>
      <c r="R25" s="287"/>
      <c r="S25" s="287"/>
      <c r="T25" s="287"/>
      <c r="U25" s="321"/>
      <c r="V25" s="321"/>
      <c r="W25" s="321"/>
    </row>
    <row r="26" spans="1:23" ht="12" customHeight="1" x14ac:dyDescent="0.25">
      <c r="A26" s="296"/>
      <c r="B26" s="337"/>
      <c r="C26" s="725"/>
      <c r="D26" s="725"/>
      <c r="E26" s="308"/>
      <c r="F26" s="323" t="s">
        <v>82</v>
      </c>
      <c r="G26" s="227"/>
      <c r="H26" s="324">
        <v>63992.037953594765</v>
      </c>
      <c r="I26" s="55"/>
      <c r="J26" s="311">
        <f>H26/L25*100</f>
        <v>72.416828745966257</v>
      </c>
      <c r="K26" s="209"/>
      <c r="L26" s="58"/>
      <c r="M26" s="58"/>
      <c r="N26" s="98"/>
      <c r="O26" s="338"/>
      <c r="P26" s="313"/>
      <c r="Q26" s="328"/>
      <c r="R26" s="287"/>
      <c r="S26" s="287"/>
      <c r="T26" s="287"/>
      <c r="U26" s="321"/>
      <c r="V26" s="321"/>
      <c r="W26" s="321"/>
    </row>
    <row r="27" spans="1:23" ht="14.1" customHeight="1" x14ac:dyDescent="0.25">
      <c r="A27" s="296"/>
      <c r="B27" s="337"/>
      <c r="C27" s="308"/>
      <c r="D27" s="308"/>
      <c r="E27" s="308"/>
      <c r="F27" s="323"/>
      <c r="G27" s="227"/>
      <c r="H27" s="151"/>
      <c r="I27" s="184"/>
      <c r="J27" s="241"/>
      <c r="K27" s="241"/>
      <c r="L27" s="191"/>
      <c r="M27" s="191"/>
      <c r="N27" s="182"/>
      <c r="O27" s="338"/>
      <c r="P27" s="313"/>
      <c r="Q27" s="328"/>
      <c r="R27" s="321"/>
      <c r="S27" s="321"/>
      <c r="T27" s="287"/>
      <c r="U27" s="321"/>
      <c r="V27" s="321"/>
      <c r="W27" s="321"/>
    </row>
    <row r="28" spans="1:23" ht="12" customHeight="1" x14ac:dyDescent="0.25">
      <c r="A28" s="296"/>
      <c r="B28" s="337"/>
      <c r="C28" s="723" t="s">
        <v>86</v>
      </c>
      <c r="D28" s="723"/>
      <c r="E28" s="332"/>
      <c r="F28" s="323" t="s">
        <v>81</v>
      </c>
      <c r="G28" s="227"/>
      <c r="H28" s="58">
        <f>H31+H34+H39+H42</f>
        <v>103912.98266905488</v>
      </c>
      <c r="I28" s="55"/>
      <c r="J28" s="311">
        <f>H28/L28*100</f>
        <v>28.335795380478423</v>
      </c>
      <c r="K28" s="209"/>
      <c r="L28" s="58">
        <f>H28+H29</f>
        <v>366719.83713096817</v>
      </c>
      <c r="M28" s="58"/>
      <c r="N28" s="98">
        <f t="shared" si="0"/>
        <v>12.335833572118524</v>
      </c>
      <c r="O28" s="339"/>
      <c r="P28" s="313"/>
      <c r="Q28" s="328"/>
      <c r="R28" s="321"/>
      <c r="S28" s="321"/>
      <c r="T28" s="287"/>
      <c r="U28" s="321"/>
      <c r="V28" s="321"/>
      <c r="W28" s="321"/>
    </row>
    <row r="29" spans="1:23" ht="12" customHeight="1" x14ac:dyDescent="0.25">
      <c r="A29" s="296"/>
      <c r="B29" s="337"/>
      <c r="C29" s="723"/>
      <c r="D29" s="723"/>
      <c r="E29" s="332"/>
      <c r="F29" s="323" t="s">
        <v>82</v>
      </c>
      <c r="G29" s="227"/>
      <c r="H29" s="324">
        <f>H32+H35+H40+H43</f>
        <v>262806.85446191329</v>
      </c>
      <c r="I29" s="55"/>
      <c r="J29" s="311">
        <f>H29/L28*100</f>
        <v>71.66420461952157</v>
      </c>
      <c r="K29" s="209"/>
      <c r="L29" s="58"/>
      <c r="M29" s="58"/>
      <c r="N29" s="182"/>
      <c r="O29" s="339"/>
      <c r="P29" s="313"/>
      <c r="Q29" s="328"/>
      <c r="R29" s="287"/>
      <c r="S29" s="287"/>
      <c r="T29" s="287"/>
      <c r="U29" s="321"/>
      <c r="V29" s="321"/>
      <c r="W29" s="321"/>
    </row>
    <row r="30" spans="1:23" ht="12" customHeight="1" x14ac:dyDescent="0.25">
      <c r="A30" s="296"/>
      <c r="B30" s="337"/>
      <c r="C30" s="332"/>
      <c r="D30" s="332"/>
      <c r="E30" s="332"/>
      <c r="F30" s="323"/>
      <c r="G30" s="227"/>
      <c r="H30" s="151"/>
      <c r="I30" s="184"/>
      <c r="J30" s="241"/>
      <c r="K30" s="241"/>
      <c r="L30" s="191"/>
      <c r="M30" s="191"/>
      <c r="N30" s="182"/>
      <c r="O30" s="338"/>
      <c r="P30" s="313"/>
      <c r="Q30" s="328"/>
      <c r="R30" s="287"/>
      <c r="S30" s="287"/>
      <c r="T30" s="287"/>
      <c r="U30" s="321"/>
      <c r="V30" s="321"/>
      <c r="W30" s="321"/>
    </row>
    <row r="31" spans="1:23" ht="12" customHeight="1" x14ac:dyDescent="0.25">
      <c r="B31" s="322"/>
      <c r="D31" s="723" t="s">
        <v>87</v>
      </c>
      <c r="E31" s="332"/>
      <c r="F31" s="323" t="s">
        <v>81</v>
      </c>
      <c r="G31" s="227"/>
      <c r="H31" s="125">
        <v>4278.0459999999994</v>
      </c>
      <c r="I31" s="184"/>
      <c r="J31" s="320">
        <f>H31/L31*100</f>
        <v>22.895154858261623</v>
      </c>
      <c r="K31" s="241"/>
      <c r="L31" s="191">
        <f>H31+H32</f>
        <v>18685.376999999997</v>
      </c>
      <c r="M31" s="191"/>
      <c r="N31" s="182">
        <f t="shared" si="0"/>
        <v>0.62854440247248455</v>
      </c>
      <c r="O31" s="325"/>
      <c r="P31" s="313"/>
      <c r="Q31" s="328"/>
      <c r="R31" s="287"/>
      <c r="S31" s="287"/>
      <c r="T31" s="287"/>
      <c r="U31" s="321"/>
      <c r="V31" s="321"/>
      <c r="W31" s="321"/>
    </row>
    <row r="32" spans="1:23" ht="12" customHeight="1" x14ac:dyDescent="0.25">
      <c r="B32" s="322"/>
      <c r="D32" s="723"/>
      <c r="E32" s="332"/>
      <c r="F32" s="323" t="s">
        <v>82</v>
      </c>
      <c r="G32" s="227"/>
      <c r="H32" s="191">
        <v>14407.330999999998</v>
      </c>
      <c r="I32" s="184"/>
      <c r="J32" s="320">
        <f>H32/L31*100</f>
        <v>77.10484514173838</v>
      </c>
      <c r="K32" s="241"/>
      <c r="L32" s="191"/>
      <c r="M32" s="191"/>
      <c r="N32" s="182"/>
      <c r="O32" s="325"/>
      <c r="P32" s="313"/>
      <c r="Q32" s="328"/>
      <c r="R32" s="321"/>
      <c r="S32" s="321"/>
      <c r="T32" s="287"/>
      <c r="U32" s="321"/>
      <c r="V32" s="321"/>
      <c r="W32" s="321"/>
    </row>
    <row r="33" spans="1:23" ht="12" customHeight="1" x14ac:dyDescent="0.25">
      <c r="B33" s="322"/>
      <c r="D33" s="332"/>
      <c r="E33" s="332"/>
      <c r="F33" s="227"/>
      <c r="G33" s="227"/>
      <c r="H33" s="151"/>
      <c r="I33" s="184"/>
      <c r="J33" s="241"/>
      <c r="K33" s="241"/>
      <c r="L33" s="191"/>
      <c r="M33" s="191"/>
      <c r="N33" s="182"/>
      <c r="O33" s="325"/>
      <c r="P33" s="313"/>
      <c r="Q33" s="328"/>
      <c r="R33" s="321"/>
      <c r="S33" s="321"/>
      <c r="T33" s="287"/>
      <c r="U33" s="321"/>
      <c r="V33" s="321"/>
      <c r="W33" s="321"/>
    </row>
    <row r="34" spans="1:23" ht="12" customHeight="1" x14ac:dyDescent="0.25">
      <c r="B34" s="322"/>
      <c r="D34" s="723" t="s">
        <v>88</v>
      </c>
      <c r="E34" s="332"/>
      <c r="F34" s="323" t="s">
        <v>81</v>
      </c>
      <c r="G34" s="227"/>
      <c r="H34" s="181">
        <v>27672.154999999999</v>
      </c>
      <c r="I34" s="184"/>
      <c r="J34" s="320">
        <f>H34/L34*100</f>
        <v>14.182806513889549</v>
      </c>
      <c r="K34" s="241"/>
      <c r="L34" s="191">
        <f>H34+H35</f>
        <v>195110.57260000001</v>
      </c>
      <c r="M34" s="191"/>
      <c r="N34" s="182">
        <f t="shared" si="0"/>
        <v>6.5631888653320383</v>
      </c>
      <c r="O34" s="325"/>
      <c r="Q34" s="328"/>
      <c r="R34" s="321"/>
      <c r="S34" s="321"/>
      <c r="T34" s="287"/>
      <c r="U34" s="321"/>
      <c r="V34" s="321"/>
      <c r="W34" s="321"/>
    </row>
    <row r="35" spans="1:23" ht="12" customHeight="1" x14ac:dyDescent="0.25">
      <c r="B35" s="322"/>
      <c r="D35" s="723"/>
      <c r="E35" s="332"/>
      <c r="F35" s="323" t="s">
        <v>82</v>
      </c>
      <c r="G35" s="227"/>
      <c r="H35" s="181">
        <v>167438.41760000002</v>
      </c>
      <c r="I35" s="184"/>
      <c r="J35" s="320">
        <f>H35/L34*100</f>
        <v>85.817193486110455</v>
      </c>
      <c r="K35" s="241"/>
      <c r="L35" s="191"/>
      <c r="M35" s="191"/>
      <c r="N35" s="182"/>
      <c r="O35" s="325"/>
      <c r="Q35" s="328"/>
      <c r="R35" s="321"/>
      <c r="S35" s="321"/>
      <c r="T35" s="287"/>
      <c r="U35" s="321"/>
      <c r="V35" s="321"/>
      <c r="W35" s="321"/>
    </row>
    <row r="36" spans="1:23" ht="12" customHeight="1" x14ac:dyDescent="0.25">
      <c r="B36" s="322"/>
      <c r="D36" s="723"/>
      <c r="E36" s="332"/>
      <c r="F36" s="323"/>
      <c r="G36" s="227"/>
      <c r="H36" s="191"/>
      <c r="I36" s="184"/>
      <c r="J36" s="241"/>
      <c r="K36" s="241"/>
      <c r="L36" s="191"/>
      <c r="M36" s="191"/>
      <c r="N36" s="182"/>
      <c r="O36" s="325"/>
      <c r="Q36" s="328"/>
      <c r="R36" s="321"/>
      <c r="S36" s="321"/>
      <c r="T36" s="287"/>
      <c r="U36" s="321"/>
      <c r="V36" s="321"/>
      <c r="W36" s="321"/>
    </row>
    <row r="37" spans="1:23" ht="12" customHeight="1" x14ac:dyDescent="0.25">
      <c r="B37" s="322"/>
      <c r="D37" s="723"/>
      <c r="E37" s="332"/>
      <c r="F37" s="323"/>
      <c r="G37" s="227"/>
      <c r="H37" s="191"/>
      <c r="I37" s="184"/>
      <c r="J37" s="241"/>
      <c r="K37" s="241"/>
      <c r="L37" s="191"/>
      <c r="M37" s="191"/>
      <c r="N37" s="182"/>
      <c r="O37" s="325"/>
      <c r="Q37" s="321"/>
      <c r="R37" s="321"/>
      <c r="S37" s="321"/>
      <c r="T37" s="321"/>
      <c r="U37" s="321"/>
      <c r="V37" s="321"/>
      <c r="W37" s="321"/>
    </row>
    <row r="38" spans="1:23" ht="12" customHeight="1" x14ac:dyDescent="0.25">
      <c r="B38" s="322"/>
      <c r="D38" s="332"/>
      <c r="E38" s="332"/>
      <c r="F38" s="323"/>
      <c r="G38" s="227"/>
      <c r="H38" s="191"/>
      <c r="I38" s="184"/>
      <c r="J38" s="241"/>
      <c r="K38" s="241"/>
      <c r="L38" s="191"/>
      <c r="M38" s="191"/>
      <c r="N38" s="182"/>
      <c r="O38" s="325"/>
      <c r="Q38" s="321"/>
      <c r="R38" s="321"/>
      <c r="S38" s="321"/>
      <c r="T38" s="321"/>
      <c r="U38" s="321"/>
      <c r="V38" s="321"/>
      <c r="W38" s="321"/>
    </row>
    <row r="39" spans="1:23" ht="12" customHeight="1" x14ac:dyDescent="0.25">
      <c r="B39" s="322"/>
      <c r="D39" s="724" t="s">
        <v>10</v>
      </c>
      <c r="E39" s="296"/>
      <c r="F39" s="323" t="s">
        <v>81</v>
      </c>
      <c r="G39" s="337"/>
      <c r="H39" s="191">
        <v>50717.552500000005</v>
      </c>
      <c r="I39" s="200"/>
      <c r="J39" s="320">
        <f>H39/L39*100</f>
        <v>57.291806141735577</v>
      </c>
      <c r="K39" s="200"/>
      <c r="L39" s="191">
        <f>H39+H40</f>
        <v>88524.96703373015</v>
      </c>
      <c r="M39" s="220"/>
      <c r="N39" s="182">
        <f t="shared" si="0"/>
        <v>2.9778298028513057</v>
      </c>
      <c r="O39" s="325"/>
      <c r="Q39" s="321"/>
      <c r="R39" s="321"/>
      <c r="S39" s="321"/>
      <c r="T39" s="321"/>
      <c r="U39" s="321"/>
      <c r="V39" s="321"/>
      <c r="W39" s="321"/>
    </row>
    <row r="40" spans="1:23" ht="12" customHeight="1" x14ac:dyDescent="0.25">
      <c r="B40" s="322"/>
      <c r="D40" s="695"/>
      <c r="F40" s="323" t="s">
        <v>82</v>
      </c>
      <c r="G40" s="322"/>
      <c r="H40" s="125">
        <v>37807.414533730152</v>
      </c>
      <c r="I40" s="197"/>
      <c r="J40" s="320">
        <f>H40/L39*100</f>
        <v>42.70819385826443</v>
      </c>
      <c r="K40" s="197"/>
      <c r="L40" s="197"/>
      <c r="M40" s="197"/>
      <c r="N40" s="182"/>
      <c r="O40" s="325"/>
      <c r="Q40" s="321"/>
      <c r="R40" s="321"/>
      <c r="S40" s="321"/>
      <c r="T40" s="321"/>
      <c r="U40" s="321"/>
      <c r="V40" s="321"/>
      <c r="W40" s="321"/>
    </row>
    <row r="41" spans="1:23" ht="12" customHeight="1" x14ac:dyDescent="0.25">
      <c r="B41" s="322"/>
      <c r="D41" s="240"/>
      <c r="E41" s="332"/>
      <c r="F41" s="323"/>
      <c r="G41" s="227"/>
      <c r="H41" s="191"/>
      <c r="I41" s="184"/>
      <c r="J41" s="241"/>
      <c r="K41" s="241"/>
      <c r="L41" s="191"/>
      <c r="M41" s="191"/>
      <c r="N41" s="182"/>
      <c r="O41" s="325"/>
      <c r="Q41" s="321"/>
      <c r="R41" s="321"/>
      <c r="S41" s="321"/>
      <c r="T41" s="321"/>
      <c r="U41" s="321"/>
      <c r="V41" s="321"/>
      <c r="W41" s="321"/>
    </row>
    <row r="42" spans="1:23" ht="12" customHeight="1" x14ac:dyDescent="0.25">
      <c r="A42" s="296"/>
      <c r="B42" s="337"/>
      <c r="D42" s="715" t="s">
        <v>67</v>
      </c>
      <c r="E42" s="308"/>
      <c r="F42" s="323" t="s">
        <v>81</v>
      </c>
      <c r="G42" s="227"/>
      <c r="H42" s="125">
        <v>21245.229169054881</v>
      </c>
      <c r="I42" s="191"/>
      <c r="J42" s="320">
        <f>H42/L42*100</f>
        <v>32.990039281739307</v>
      </c>
      <c r="K42" s="236"/>
      <c r="L42" s="191">
        <f>H42+H43</f>
        <v>64398.920497237988</v>
      </c>
      <c r="M42" s="191"/>
      <c r="N42" s="182">
        <f t="shared" si="0"/>
        <v>2.1662705014626948</v>
      </c>
      <c r="O42" s="338"/>
      <c r="Q42" s="321"/>
      <c r="R42" s="321"/>
      <c r="S42" s="321"/>
      <c r="T42" s="321"/>
      <c r="U42" s="321"/>
      <c r="V42" s="321"/>
      <c r="W42" s="321"/>
    </row>
    <row r="43" spans="1:23" ht="12" customHeight="1" x14ac:dyDescent="0.25">
      <c r="A43" s="296"/>
      <c r="B43" s="337"/>
      <c r="D43" s="715"/>
      <c r="E43" s="308"/>
      <c r="F43" s="323" t="s">
        <v>82</v>
      </c>
      <c r="G43" s="227"/>
      <c r="H43" s="191">
        <v>43153.691328183108</v>
      </c>
      <c r="I43" s="183"/>
      <c r="J43" s="320">
        <f>H43/L42*100</f>
        <v>67.009960718260686</v>
      </c>
      <c r="K43" s="182"/>
      <c r="L43" s="191"/>
      <c r="M43" s="191"/>
      <c r="N43" s="182"/>
      <c r="O43" s="338"/>
      <c r="Q43" s="321"/>
      <c r="R43" s="321"/>
      <c r="S43" s="321"/>
      <c r="T43" s="321"/>
      <c r="U43" s="321"/>
      <c r="V43" s="321"/>
      <c r="W43" s="321"/>
    </row>
    <row r="44" spans="1:23" ht="9.75" customHeight="1" x14ac:dyDescent="0.25">
      <c r="A44" s="296"/>
      <c r="B44" s="337"/>
      <c r="D44" s="340"/>
      <c r="E44" s="308"/>
      <c r="F44" s="323"/>
      <c r="G44" s="227"/>
      <c r="H44" s="191"/>
      <c r="I44" s="183"/>
      <c r="J44" s="183"/>
      <c r="K44" s="183"/>
      <c r="L44" s="191"/>
      <c r="M44" s="191"/>
      <c r="N44" s="98"/>
      <c r="O44" s="338"/>
      <c r="Q44" s="321"/>
      <c r="R44" s="321"/>
      <c r="S44" s="321"/>
      <c r="T44" s="321"/>
      <c r="U44" s="321"/>
      <c r="V44" s="321"/>
      <c r="W44" s="321"/>
    </row>
    <row r="45" spans="1:23" ht="12" customHeight="1" x14ac:dyDescent="0.25">
      <c r="A45" s="296"/>
      <c r="B45" s="337"/>
      <c r="D45" s="340"/>
      <c r="E45" s="308"/>
      <c r="F45" s="323"/>
      <c r="G45" s="227"/>
      <c r="H45" s="341"/>
      <c r="I45" s="342"/>
      <c r="J45" s="342"/>
      <c r="K45" s="342"/>
      <c r="L45" s="341"/>
      <c r="M45" s="191"/>
      <c r="N45" s="343"/>
      <c r="O45" s="338"/>
      <c r="Q45" s="321"/>
      <c r="R45" s="321"/>
      <c r="S45" s="321"/>
      <c r="T45" s="321"/>
      <c r="U45" s="321"/>
      <c r="V45" s="321"/>
      <c r="W45" s="321"/>
    </row>
    <row r="46" spans="1:23" ht="9" customHeight="1" x14ac:dyDescent="0.25">
      <c r="A46" s="296"/>
      <c r="B46" s="337"/>
      <c r="D46" s="340"/>
      <c r="E46" s="308"/>
      <c r="F46" s="323"/>
      <c r="G46" s="227"/>
      <c r="H46" s="341"/>
      <c r="I46" s="342"/>
      <c r="J46" s="342"/>
      <c r="K46" s="342"/>
      <c r="L46" s="341"/>
      <c r="M46" s="191"/>
      <c r="N46" s="343"/>
      <c r="O46" s="338"/>
      <c r="Q46" s="321"/>
      <c r="R46" s="321"/>
      <c r="S46" s="321"/>
      <c r="T46" s="321"/>
      <c r="U46" s="321"/>
      <c r="V46" s="321"/>
      <c r="W46" s="321"/>
    </row>
    <row r="47" spans="1:23" ht="9" customHeight="1" x14ac:dyDescent="0.25">
      <c r="A47" s="296"/>
      <c r="B47" s="337"/>
      <c r="D47" s="340"/>
      <c r="E47" s="308"/>
      <c r="F47" s="323"/>
      <c r="G47" s="227"/>
      <c r="H47" s="341"/>
      <c r="I47" s="342"/>
      <c r="J47" s="342"/>
      <c r="K47" s="342"/>
      <c r="L47" s="341"/>
      <c r="M47" s="191"/>
      <c r="N47" s="343"/>
      <c r="O47" s="338"/>
      <c r="Q47" s="321"/>
      <c r="R47" s="321"/>
      <c r="S47" s="321"/>
      <c r="T47" s="321"/>
      <c r="U47" s="321"/>
      <c r="V47" s="321"/>
      <c r="W47" s="321"/>
    </row>
    <row r="48" spans="1:23" ht="11.25" customHeight="1" thickBot="1" x14ac:dyDescent="0.3">
      <c r="B48" s="295"/>
      <c r="C48" s="295"/>
      <c r="D48" s="295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6"/>
    </row>
    <row r="49" spans="10:16" ht="12" customHeight="1" x14ac:dyDescent="0.25"/>
    <row r="50" spans="10:16" x14ac:dyDescent="0.25">
      <c r="J50" s="344"/>
      <c r="K50" s="344"/>
    </row>
    <row r="51" spans="10:16" x14ac:dyDescent="0.25">
      <c r="J51" s="344"/>
      <c r="K51" s="344"/>
    </row>
    <row r="52" spans="10:16" ht="14.1" customHeight="1" x14ac:dyDescent="0.25"/>
    <row r="53" spans="10:16" x14ac:dyDescent="0.25">
      <c r="P53" s="296"/>
    </row>
  </sheetData>
  <mergeCells count="19">
    <mergeCell ref="H9:H10"/>
    <mergeCell ref="J9:J10"/>
    <mergeCell ref="L9:L10"/>
    <mergeCell ref="N9:N10"/>
    <mergeCell ref="B2:O2"/>
    <mergeCell ref="B3:O3"/>
    <mergeCell ref="C6:D7"/>
    <mergeCell ref="F6:J7"/>
    <mergeCell ref="L6:N7"/>
    <mergeCell ref="D31:D32"/>
    <mergeCell ref="D34:D37"/>
    <mergeCell ref="D39:D40"/>
    <mergeCell ref="D42:D43"/>
    <mergeCell ref="C12:D13"/>
    <mergeCell ref="C16:D17"/>
    <mergeCell ref="C19:D20"/>
    <mergeCell ref="C22:D23"/>
    <mergeCell ref="C25:D26"/>
    <mergeCell ref="C28:D29"/>
  </mergeCells>
  <pageMargins left="0" right="0.19685039370078741" top="0.47244094488188981" bottom="0.31496062992125984" header="0.31496062992125984" footer="0.31496062992125984"/>
  <pageSetup paperSize="9" scale="9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4B01C"/>
  </sheetPr>
  <dimension ref="A1:R53"/>
  <sheetViews>
    <sheetView view="pageBreakPreview" topLeftCell="A16" zoomScale="90" zoomScaleNormal="100" zoomScaleSheetLayoutView="90" workbookViewId="0">
      <selection activeCell="P42" sqref="P42"/>
    </sheetView>
  </sheetViews>
  <sheetFormatPr defaultColWidth="8.85546875" defaultRowHeight="15" x14ac:dyDescent="0.25"/>
  <cols>
    <col min="1" max="1" width="8.85546875" style="151"/>
    <col min="2" max="2" width="1.7109375" style="151" customWidth="1"/>
    <col min="3" max="3" width="2.7109375" style="151" customWidth="1"/>
    <col min="4" max="4" width="41.42578125" style="151" customWidth="1"/>
    <col min="5" max="5" width="3.28515625" style="151" customWidth="1"/>
    <col min="6" max="6" width="12.42578125" style="151" customWidth="1"/>
    <col min="7" max="7" width="1.7109375" style="151" customWidth="1"/>
    <col min="8" max="8" width="5.7109375" style="151" customWidth="1"/>
    <col min="9" max="9" width="3.7109375" style="151" customWidth="1"/>
    <col min="10" max="10" width="12.28515625" style="151" customWidth="1"/>
    <col min="11" max="11" width="3.7109375" style="151" customWidth="1"/>
    <col min="12" max="12" width="15.5703125" style="151" customWidth="1"/>
    <col min="13" max="13" width="3.7109375" style="151" customWidth="1"/>
    <col min="14" max="14" width="12.28515625" style="151" customWidth="1"/>
    <col min="15" max="15" width="3.7109375" style="151" customWidth="1"/>
    <col min="16" max="16" width="12.28515625" style="151" customWidth="1"/>
    <col min="17" max="17" width="5.7109375" style="151" customWidth="1"/>
    <col min="18" max="18" width="3.140625" style="151" customWidth="1"/>
    <col min="19" max="16384" width="8.85546875" style="151"/>
  </cols>
  <sheetData>
    <row r="1" spans="2:18" ht="6" customHeight="1" x14ac:dyDescent="0.25"/>
    <row r="2" spans="2:18" ht="12" customHeight="1" x14ac:dyDescent="0.25">
      <c r="B2" s="709" t="s">
        <v>89</v>
      </c>
      <c r="C2" s="709"/>
      <c r="D2" s="709"/>
      <c r="E2" s="709"/>
      <c r="F2" s="709"/>
      <c r="G2" s="709"/>
      <c r="H2" s="709"/>
      <c r="I2" s="709"/>
      <c r="J2" s="709"/>
      <c r="K2" s="709"/>
      <c r="L2" s="709"/>
      <c r="M2" s="709"/>
      <c r="N2" s="709"/>
      <c r="O2" s="709"/>
      <c r="P2" s="709"/>
      <c r="Q2" s="709"/>
      <c r="R2" s="345"/>
    </row>
    <row r="3" spans="2:18" ht="12" customHeight="1" x14ac:dyDescent="0.25">
      <c r="B3" s="714" t="s">
        <v>90</v>
      </c>
      <c r="C3" s="714"/>
      <c r="D3" s="714"/>
      <c r="E3" s="714"/>
      <c r="F3" s="714"/>
      <c r="G3" s="714"/>
      <c r="H3" s="714"/>
      <c r="I3" s="714"/>
      <c r="J3" s="714"/>
      <c r="K3" s="714"/>
      <c r="L3" s="714"/>
      <c r="M3" s="714"/>
      <c r="N3" s="714"/>
      <c r="O3" s="714"/>
      <c r="P3" s="714"/>
      <c r="Q3" s="714"/>
      <c r="R3" s="346"/>
    </row>
    <row r="4" spans="2:18" ht="10.15" customHeight="1" thickBot="1" x14ac:dyDescent="0.3">
      <c r="B4" s="347"/>
      <c r="C4" s="347"/>
      <c r="D4" s="347"/>
      <c r="E4" s="347"/>
      <c r="F4" s="347"/>
      <c r="G4" s="347"/>
      <c r="H4" s="347"/>
      <c r="I4" s="347"/>
      <c r="J4" s="347"/>
      <c r="K4" s="347"/>
      <c r="L4" s="347"/>
      <c r="M4" s="347"/>
      <c r="N4" s="347"/>
      <c r="O4" s="347"/>
      <c r="P4" s="347"/>
      <c r="Q4" s="152"/>
    </row>
    <row r="5" spans="2:18" ht="6" customHeight="1" x14ac:dyDescent="0.2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155"/>
      <c r="P5" s="3"/>
      <c r="Q5" s="155"/>
    </row>
    <row r="6" spans="2:18" ht="12" customHeight="1" x14ac:dyDescent="0.25">
      <c r="B6" s="3"/>
      <c r="C6" s="705" t="s">
        <v>2</v>
      </c>
      <c r="D6" s="705"/>
      <c r="E6" s="148"/>
      <c r="F6" s="736" t="s">
        <v>91</v>
      </c>
      <c r="G6" s="736"/>
      <c r="H6" s="736"/>
      <c r="I6" s="156"/>
      <c r="J6" s="713" t="s">
        <v>92</v>
      </c>
      <c r="K6" s="5"/>
      <c r="L6" s="713" t="s">
        <v>93</v>
      </c>
      <c r="M6" s="5"/>
      <c r="N6" s="713" t="s">
        <v>94</v>
      </c>
      <c r="O6" s="299"/>
      <c r="P6" s="713" t="s">
        <v>95</v>
      </c>
      <c r="Q6" s="155"/>
    </row>
    <row r="7" spans="2:18" ht="12" customHeight="1" x14ac:dyDescent="0.25">
      <c r="B7" s="3"/>
      <c r="C7" s="705"/>
      <c r="D7" s="705"/>
      <c r="E7" s="148"/>
      <c r="F7" s="736"/>
      <c r="G7" s="736"/>
      <c r="H7" s="736"/>
      <c r="I7" s="156"/>
      <c r="J7" s="713"/>
      <c r="K7" s="5"/>
      <c r="L7" s="713"/>
      <c r="M7" s="5"/>
      <c r="N7" s="713"/>
      <c r="O7" s="158"/>
      <c r="P7" s="713"/>
      <c r="Q7" s="155"/>
    </row>
    <row r="8" spans="2:18" ht="12" customHeight="1" x14ac:dyDescent="0.25">
      <c r="B8" s="3"/>
      <c r="C8" s="148"/>
      <c r="D8" s="148"/>
      <c r="E8" s="148"/>
      <c r="F8" s="149"/>
      <c r="G8" s="149"/>
      <c r="H8" s="348"/>
      <c r="I8" s="348"/>
      <c r="J8" s="713"/>
      <c r="K8" s="5"/>
      <c r="L8" s="713"/>
      <c r="M8" s="5"/>
      <c r="N8" s="713"/>
      <c r="O8" s="158"/>
      <c r="P8" s="713"/>
      <c r="Q8" s="155"/>
    </row>
    <row r="9" spans="2:18" ht="12" customHeight="1" x14ac:dyDescent="0.25">
      <c r="B9" s="3"/>
      <c r="C9" s="148"/>
      <c r="D9" s="148"/>
      <c r="E9" s="148"/>
      <c r="F9" s="149"/>
      <c r="G9" s="149"/>
      <c r="H9" s="348"/>
      <c r="I9" s="348"/>
      <c r="J9" s="713"/>
      <c r="K9" s="5"/>
      <c r="L9" s="713"/>
      <c r="M9" s="5"/>
      <c r="N9" s="713"/>
      <c r="O9" s="158"/>
      <c r="P9" s="713"/>
      <c r="Q9" s="155"/>
    </row>
    <row r="10" spans="2:18" ht="12" customHeight="1" x14ac:dyDescent="0.25">
      <c r="B10" s="3"/>
      <c r="C10" s="148"/>
      <c r="D10" s="148"/>
      <c r="E10" s="148"/>
      <c r="F10" s="149"/>
      <c r="G10" s="149"/>
      <c r="H10" s="348"/>
      <c r="I10" s="348"/>
      <c r="J10" s="5"/>
      <c r="K10" s="5"/>
      <c r="L10" s="713"/>
      <c r="M10" s="5"/>
      <c r="N10" s="713"/>
      <c r="O10" s="158"/>
      <c r="P10" s="713"/>
      <c r="Q10" s="155"/>
    </row>
    <row r="11" spans="2:18" ht="12" customHeight="1" x14ac:dyDescent="0.25">
      <c r="B11" s="3"/>
      <c r="C11" s="148"/>
      <c r="D11" s="148"/>
      <c r="E11" s="148"/>
      <c r="F11" s="149"/>
      <c r="G11" s="149"/>
      <c r="H11" s="348"/>
      <c r="I11" s="348"/>
      <c r="J11" s="5"/>
      <c r="K11" s="5"/>
      <c r="L11" s="713"/>
      <c r="M11" s="5"/>
      <c r="N11" s="713"/>
      <c r="O11" s="158"/>
      <c r="P11" s="713"/>
      <c r="Q11" s="155"/>
    </row>
    <row r="12" spans="2:18" ht="12" customHeight="1" x14ac:dyDescent="0.25">
      <c r="B12" s="3"/>
      <c r="C12" s="148"/>
      <c r="D12" s="148"/>
      <c r="E12" s="148"/>
      <c r="F12" s="149"/>
      <c r="G12" s="149"/>
      <c r="H12" s="348"/>
      <c r="I12" s="348"/>
      <c r="J12" s="5"/>
      <c r="K12" s="5"/>
      <c r="L12" s="713"/>
      <c r="M12" s="5"/>
      <c r="N12" s="5"/>
      <c r="O12" s="158"/>
      <c r="P12" s="713"/>
      <c r="Q12" s="155"/>
    </row>
    <row r="13" spans="2:18" ht="12" customHeight="1" x14ac:dyDescent="0.25">
      <c r="B13" s="3"/>
      <c r="C13" s="148"/>
      <c r="D13" s="148"/>
      <c r="E13" s="148"/>
      <c r="F13" s="301" t="s">
        <v>0</v>
      </c>
      <c r="G13" s="301"/>
      <c r="H13" s="301" t="s">
        <v>1</v>
      </c>
      <c r="I13" s="301"/>
      <c r="J13" s="301" t="s">
        <v>0</v>
      </c>
      <c r="K13" s="301"/>
      <c r="L13" s="301" t="s">
        <v>0</v>
      </c>
      <c r="M13" s="301"/>
      <c r="N13" s="301" t="s">
        <v>0</v>
      </c>
      <c r="O13" s="155"/>
      <c r="P13" s="301" t="s">
        <v>0</v>
      </c>
      <c r="Q13" s="155"/>
    </row>
    <row r="14" spans="2:18" ht="6" customHeight="1" thickBot="1" x14ac:dyDescent="0.3">
      <c r="B14" s="84"/>
      <c r="C14" s="85"/>
      <c r="D14" s="85"/>
      <c r="E14" s="85"/>
      <c r="F14" s="304"/>
      <c r="G14" s="304"/>
      <c r="H14" s="305"/>
      <c r="I14" s="305"/>
      <c r="J14" s="304"/>
      <c r="K14" s="304"/>
      <c r="L14" s="304"/>
      <c r="M14" s="304"/>
      <c r="N14" s="304"/>
      <c r="O14" s="349"/>
      <c r="P14" s="304"/>
      <c r="Q14" s="155"/>
    </row>
    <row r="15" spans="2:18" ht="6" customHeight="1" x14ac:dyDescent="0.25">
      <c r="B15" s="12"/>
      <c r="C15" s="143"/>
      <c r="D15" s="143"/>
      <c r="E15" s="143"/>
      <c r="F15" s="306"/>
      <c r="G15" s="306"/>
      <c r="H15" s="306"/>
      <c r="I15" s="306"/>
      <c r="J15" s="306"/>
      <c r="K15" s="306"/>
      <c r="L15" s="306"/>
      <c r="M15" s="306"/>
      <c r="N15" s="306"/>
      <c r="O15" s="166"/>
    </row>
    <row r="16" spans="2:18" ht="21.95" customHeight="1" x14ac:dyDescent="0.25">
      <c r="B16" s="12"/>
      <c r="C16" s="734" t="s">
        <v>3</v>
      </c>
      <c r="D16" s="734"/>
      <c r="E16" s="350"/>
      <c r="F16" s="309">
        <f>F20+F23+F26+F29+F32</f>
        <v>2103668.0228620265</v>
      </c>
      <c r="G16" s="58"/>
      <c r="H16" s="351">
        <f>F16/F16*100</f>
        <v>100</v>
      </c>
      <c r="I16" s="351"/>
      <c r="J16" s="309">
        <f>J20+J23+J26+J29+J32</f>
        <v>273566.30640634999</v>
      </c>
      <c r="K16" s="309"/>
      <c r="L16" s="309">
        <f t="shared" ref="L16:P16" si="0">L20+L23+L26+L29+L32</f>
        <v>9100.5578571076676</v>
      </c>
      <c r="M16" s="309"/>
      <c r="N16" s="309">
        <f t="shared" si="0"/>
        <v>1713115.8637381813</v>
      </c>
      <c r="O16" s="309"/>
      <c r="P16" s="309">
        <f t="shared" si="0"/>
        <v>107885.29486038773</v>
      </c>
      <c r="Q16" s="154"/>
      <c r="R16" s="154"/>
    </row>
    <row r="17" spans="1:18" ht="12" customHeight="1" x14ac:dyDescent="0.25">
      <c r="B17" s="12"/>
      <c r="C17" s="172" t="s">
        <v>1</v>
      </c>
      <c r="D17" s="172"/>
      <c r="E17" s="172"/>
      <c r="F17" s="312">
        <f>F16/F16*100</f>
        <v>100</v>
      </c>
      <c r="G17" s="312"/>
      <c r="H17" s="213"/>
      <c r="I17" s="213"/>
      <c r="J17" s="312">
        <f>J16/F16*100</f>
        <v>13.004252735380026</v>
      </c>
      <c r="K17" s="59"/>
      <c r="L17" s="312">
        <f>L16/F16*100</f>
        <v>0.43260427777603516</v>
      </c>
      <c r="M17" s="58"/>
      <c r="N17" s="312">
        <f>N16/F16*100</f>
        <v>81.434705719750326</v>
      </c>
      <c r="O17" s="201"/>
      <c r="P17" s="312">
        <f>P16/F16*100</f>
        <v>5.1284372670936218</v>
      </c>
      <c r="Q17" s="166"/>
      <c r="R17" s="154"/>
    </row>
    <row r="18" spans="1:18" ht="6" customHeight="1" thickBot="1" x14ac:dyDescent="0.3">
      <c r="B18" s="72"/>
      <c r="C18" s="175"/>
      <c r="D18" s="175"/>
      <c r="E18" s="175"/>
      <c r="F18" s="318"/>
      <c r="G18" s="318"/>
      <c r="H18" s="216"/>
      <c r="I18" s="216"/>
      <c r="J18" s="215"/>
      <c r="K18" s="215"/>
      <c r="L18" s="215"/>
      <c r="M18" s="215"/>
      <c r="N18" s="215"/>
      <c r="O18" s="352"/>
      <c r="P18" s="353"/>
      <c r="Q18" s="166"/>
      <c r="R18" s="154"/>
    </row>
    <row r="19" spans="1:18" ht="6" customHeight="1" x14ac:dyDescent="0.25">
      <c r="B19" s="12"/>
      <c r="C19" s="172"/>
      <c r="D19" s="172"/>
      <c r="E19" s="172"/>
      <c r="F19" s="213"/>
      <c r="G19" s="213"/>
      <c r="H19" s="213"/>
      <c r="I19" s="213"/>
      <c r="J19" s="213"/>
      <c r="K19" s="213"/>
      <c r="L19" s="213"/>
      <c r="M19" s="213"/>
      <c r="N19" s="213"/>
      <c r="O19" s="201"/>
      <c r="P19" s="184"/>
      <c r="Q19" s="154"/>
      <c r="R19" s="154"/>
    </row>
    <row r="20" spans="1:18" ht="12" customHeight="1" x14ac:dyDescent="0.25">
      <c r="B20" s="19"/>
      <c r="C20" s="719" t="s">
        <v>12</v>
      </c>
      <c r="D20" s="719"/>
      <c r="E20" s="145"/>
      <c r="F20" s="309">
        <f>J20+L20+N20+P20</f>
        <v>10170.358898777824</v>
      </c>
      <c r="G20" s="58"/>
      <c r="H20" s="351">
        <f>F20/$F$16*100</f>
        <v>0.48345835884034194</v>
      </c>
      <c r="I20" s="351"/>
      <c r="J20" s="354">
        <v>3807.3043761154536</v>
      </c>
      <c r="K20" s="58"/>
      <c r="L20" s="354">
        <v>284.04849754010701</v>
      </c>
      <c r="M20" s="58"/>
      <c r="N20" s="354">
        <v>2651.427173915627</v>
      </c>
      <c r="O20" s="58"/>
      <c r="P20" s="354">
        <v>3427.5788512066365</v>
      </c>
      <c r="Q20" s="355"/>
      <c r="R20" s="154"/>
    </row>
    <row r="21" spans="1:18" ht="12" customHeight="1" x14ac:dyDescent="0.25">
      <c r="B21" s="19"/>
      <c r="C21" s="719"/>
      <c r="D21" s="719"/>
      <c r="E21" s="145"/>
      <c r="F21" s="309"/>
      <c r="G21" s="58"/>
      <c r="H21" s="351"/>
      <c r="I21" s="351"/>
      <c r="J21" s="58"/>
      <c r="K21" s="59"/>
      <c r="L21" s="356"/>
      <c r="M21" s="59"/>
      <c r="N21" s="58"/>
      <c r="O21" s="357"/>
      <c r="P21" s="58"/>
      <c r="Q21" s="355"/>
      <c r="R21" s="154"/>
    </row>
    <row r="22" spans="1:18" ht="12" customHeight="1" x14ac:dyDescent="0.25">
      <c r="B22" s="19"/>
      <c r="C22" s="145"/>
      <c r="D22" s="145"/>
      <c r="E22" s="145"/>
      <c r="F22" s="309"/>
      <c r="G22" s="58"/>
      <c r="H22" s="351"/>
      <c r="I22" s="351"/>
      <c r="J22" s="58"/>
      <c r="K22" s="59"/>
      <c r="L22" s="58"/>
      <c r="M22" s="59"/>
      <c r="N22" s="58"/>
      <c r="O22" s="357"/>
      <c r="P22" s="58"/>
      <c r="Q22" s="355"/>
      <c r="R22" s="154"/>
    </row>
    <row r="23" spans="1:18" ht="12" customHeight="1" x14ac:dyDescent="0.25">
      <c r="B23" s="19"/>
      <c r="C23" s="696" t="s">
        <v>96</v>
      </c>
      <c r="D23" s="696"/>
      <c r="E23" s="145"/>
      <c r="F23" s="309">
        <f t="shared" ref="F23:F46" si="1">J23+L23+N23+P23</f>
        <v>77338.224142857143</v>
      </c>
      <c r="G23" s="58"/>
      <c r="H23" s="351">
        <f t="shared" ref="H23:H46" si="2">F23/$F$16*100</f>
        <v>3.6763511781502007</v>
      </c>
      <c r="I23" s="351"/>
      <c r="J23" s="354">
        <v>13575.720428571429</v>
      </c>
      <c r="K23" s="58"/>
      <c r="L23" s="354">
        <v>507.32214285714286</v>
      </c>
      <c r="M23" s="58"/>
      <c r="N23" s="354">
        <v>59907.975571428564</v>
      </c>
      <c r="O23" s="58"/>
      <c r="P23" s="354">
        <v>3347.2060000000001</v>
      </c>
      <c r="Q23" s="355"/>
      <c r="R23" s="154"/>
    </row>
    <row r="24" spans="1:18" ht="12" customHeight="1" x14ac:dyDescent="0.25">
      <c r="B24" s="19"/>
      <c r="C24" s="696"/>
      <c r="D24" s="696"/>
      <c r="E24" s="145"/>
      <c r="F24" s="309"/>
      <c r="G24" s="58"/>
      <c r="H24" s="351"/>
      <c r="I24" s="351"/>
      <c r="J24" s="58"/>
      <c r="K24" s="59"/>
      <c r="L24" s="58"/>
      <c r="M24" s="59"/>
      <c r="N24" s="58"/>
      <c r="O24" s="357"/>
      <c r="P24" s="58"/>
      <c r="Q24" s="355"/>
      <c r="R24" s="154"/>
    </row>
    <row r="25" spans="1:18" ht="12" customHeight="1" x14ac:dyDescent="0.25">
      <c r="B25" s="19"/>
      <c r="C25" s="145"/>
      <c r="D25" s="145"/>
      <c r="E25" s="145"/>
      <c r="F25" s="309"/>
      <c r="G25" s="58"/>
      <c r="H25" s="351"/>
      <c r="I25" s="351"/>
      <c r="J25" s="58"/>
      <c r="K25" s="59"/>
      <c r="L25" s="58"/>
      <c r="M25" s="59"/>
      <c r="N25" s="58"/>
      <c r="O25" s="357"/>
      <c r="P25" s="58"/>
      <c r="Q25" s="355"/>
      <c r="R25" s="154"/>
    </row>
    <row r="26" spans="1:18" ht="12" customHeight="1" x14ac:dyDescent="0.25">
      <c r="B26" s="19"/>
      <c r="C26" s="693" t="s">
        <v>5</v>
      </c>
      <c r="D26" s="693"/>
      <c r="E26" s="142"/>
      <c r="F26" s="309">
        <f t="shared" si="1"/>
        <v>1802256.8056889358</v>
      </c>
      <c r="G26" s="58"/>
      <c r="H26" s="351">
        <f>F26/$F$16*100</f>
        <v>85.672111098450671</v>
      </c>
      <c r="I26" s="351"/>
      <c r="J26" s="354">
        <v>215125.16708772353</v>
      </c>
      <c r="K26" s="58"/>
      <c r="L26" s="354">
        <v>5550.997594755574</v>
      </c>
      <c r="M26" s="58"/>
      <c r="N26" s="354">
        <v>1504007.6941798152</v>
      </c>
      <c r="O26" s="58"/>
      <c r="P26" s="354">
        <v>77572.946826641404</v>
      </c>
      <c r="Q26" s="355"/>
      <c r="R26" s="154"/>
    </row>
    <row r="27" spans="1:18" ht="12" customHeight="1" x14ac:dyDescent="0.25">
      <c r="B27" s="19"/>
      <c r="C27" s="693"/>
      <c r="D27" s="693"/>
      <c r="E27" s="142"/>
      <c r="F27" s="309"/>
      <c r="G27" s="58"/>
      <c r="H27" s="351"/>
      <c r="I27" s="351"/>
      <c r="J27" s="58"/>
      <c r="K27" s="59"/>
      <c r="L27" s="58"/>
      <c r="M27" s="59"/>
      <c r="N27" s="58"/>
      <c r="O27" s="357"/>
      <c r="P27" s="58"/>
      <c r="Q27" s="355"/>
      <c r="R27" s="154"/>
    </row>
    <row r="28" spans="1:18" ht="12" customHeight="1" x14ac:dyDescent="0.25">
      <c r="B28" s="19"/>
      <c r="C28" s="142"/>
      <c r="D28" s="142"/>
      <c r="E28" s="142"/>
      <c r="F28" s="309"/>
      <c r="G28" s="58"/>
      <c r="H28" s="351"/>
      <c r="I28" s="351"/>
      <c r="J28" s="58"/>
      <c r="K28" s="59"/>
      <c r="L28" s="58"/>
      <c r="M28" s="59"/>
      <c r="N28" s="58"/>
      <c r="O28" s="357"/>
      <c r="P28" s="58"/>
      <c r="Q28" s="355"/>
      <c r="R28" s="154"/>
    </row>
    <row r="29" spans="1:18" ht="12" customHeight="1" x14ac:dyDescent="0.25">
      <c r="A29" s="152"/>
      <c r="B29" s="4"/>
      <c r="C29" s="735" t="s">
        <v>6</v>
      </c>
      <c r="D29" s="735"/>
      <c r="E29" s="39"/>
      <c r="F29" s="309">
        <f t="shared" si="1"/>
        <v>64808.374085710042</v>
      </c>
      <c r="G29" s="58"/>
      <c r="H29" s="351">
        <f t="shared" si="2"/>
        <v>3.0807320062572741</v>
      </c>
      <c r="I29" s="351"/>
      <c r="J29" s="354">
        <v>10182.599076648839</v>
      </c>
      <c r="K29" s="58"/>
      <c r="L29" s="354">
        <v>2713.9176219548426</v>
      </c>
      <c r="M29" s="58"/>
      <c r="N29" s="354">
        <v>44034.331664884136</v>
      </c>
      <c r="O29" s="58"/>
      <c r="P29" s="354">
        <v>7877.5257222222217</v>
      </c>
      <c r="Q29" s="355"/>
      <c r="R29" s="154"/>
    </row>
    <row r="30" spans="1:18" ht="12" customHeight="1" x14ac:dyDescent="0.25">
      <c r="A30" s="152"/>
      <c r="B30" s="4"/>
      <c r="C30" s="735"/>
      <c r="D30" s="735"/>
      <c r="E30" s="39"/>
      <c r="F30" s="181"/>
      <c r="G30" s="191"/>
      <c r="H30" s="358"/>
      <c r="I30" s="358"/>
      <c r="J30" s="191"/>
      <c r="K30" s="236"/>
      <c r="L30" s="191"/>
      <c r="M30" s="236"/>
      <c r="N30" s="191"/>
      <c r="O30" s="201"/>
      <c r="P30" s="191"/>
      <c r="Q30" s="355"/>
      <c r="R30" s="154"/>
    </row>
    <row r="31" spans="1:18" ht="12" customHeight="1" x14ac:dyDescent="0.25">
      <c r="A31" s="152"/>
      <c r="B31" s="4"/>
      <c r="C31" s="39"/>
      <c r="D31" s="39"/>
      <c r="E31" s="39"/>
      <c r="F31" s="181"/>
      <c r="G31" s="191"/>
      <c r="H31" s="358"/>
      <c r="I31" s="358"/>
      <c r="J31" s="191"/>
      <c r="K31" s="236"/>
      <c r="L31" s="191"/>
      <c r="M31" s="236"/>
      <c r="N31" s="191"/>
      <c r="O31" s="201"/>
      <c r="P31" s="191"/>
      <c r="Q31" s="355"/>
      <c r="R31" s="154"/>
    </row>
    <row r="32" spans="1:18" ht="12" customHeight="1" x14ac:dyDescent="0.25">
      <c r="A32" s="152"/>
      <c r="B32" s="4"/>
      <c r="C32" s="693" t="s">
        <v>7</v>
      </c>
      <c r="D32" s="693"/>
      <c r="E32" s="142"/>
      <c r="F32" s="309">
        <f>F35+F38+F43+F46</f>
        <v>149094.2600457457</v>
      </c>
      <c r="G32" s="58"/>
      <c r="H32" s="351">
        <f t="shared" si="2"/>
        <v>7.087347358301523</v>
      </c>
      <c r="I32" s="351"/>
      <c r="J32" s="359">
        <f>J35+J38+J43+J46</f>
        <v>30875.515437290691</v>
      </c>
      <c r="K32" s="359"/>
      <c r="L32" s="359">
        <f t="shared" ref="L32:P32" si="3">L35+L38+L43+L46</f>
        <v>44.271999999999998</v>
      </c>
      <c r="M32" s="359"/>
      <c r="N32" s="359">
        <f t="shared" si="3"/>
        <v>102514.43514813756</v>
      </c>
      <c r="O32" s="359"/>
      <c r="P32" s="359">
        <f t="shared" si="3"/>
        <v>15660.03746031746</v>
      </c>
      <c r="Q32" s="355"/>
      <c r="R32" s="154"/>
    </row>
    <row r="33" spans="1:18" ht="12" customHeight="1" x14ac:dyDescent="0.25">
      <c r="A33" s="152"/>
      <c r="B33" s="4"/>
      <c r="C33" s="693"/>
      <c r="D33" s="693"/>
      <c r="E33" s="142"/>
      <c r="F33" s="181"/>
      <c r="G33" s="191"/>
      <c r="H33" s="358"/>
      <c r="I33" s="358"/>
      <c r="J33" s="191"/>
      <c r="K33" s="236"/>
      <c r="L33" s="191"/>
      <c r="M33" s="236"/>
      <c r="N33" s="191"/>
      <c r="O33" s="201"/>
      <c r="P33" s="191"/>
      <c r="Q33" s="355"/>
      <c r="R33" s="154"/>
    </row>
    <row r="34" spans="1:18" ht="9" customHeight="1" x14ac:dyDescent="0.25">
      <c r="A34" s="152"/>
      <c r="B34" s="4"/>
      <c r="C34" s="142"/>
      <c r="D34" s="142"/>
      <c r="E34" s="142"/>
      <c r="F34" s="181"/>
      <c r="G34" s="191"/>
      <c r="H34" s="358"/>
      <c r="I34" s="358"/>
      <c r="J34" s="191"/>
      <c r="K34" s="236"/>
      <c r="L34" s="191"/>
      <c r="M34" s="236"/>
      <c r="N34" s="191"/>
      <c r="O34" s="201"/>
      <c r="P34" s="191"/>
      <c r="Q34" s="154"/>
      <c r="R34" s="154"/>
    </row>
    <row r="35" spans="1:18" ht="12" customHeight="1" x14ac:dyDescent="0.25">
      <c r="B35" s="19"/>
      <c r="C35" s="154"/>
      <c r="D35" s="693" t="s">
        <v>8</v>
      </c>
      <c r="E35" s="142"/>
      <c r="F35" s="181">
        <f t="shared" si="1"/>
        <v>12268.776</v>
      </c>
      <c r="G35" s="191"/>
      <c r="H35" s="358">
        <f t="shared" si="2"/>
        <v>0.58320875093725155</v>
      </c>
      <c r="I35" s="358"/>
      <c r="J35" s="220">
        <v>2468.6489999999999</v>
      </c>
      <c r="K35" s="191"/>
      <c r="L35" s="220">
        <v>0</v>
      </c>
      <c r="M35" s="191"/>
      <c r="N35" s="220">
        <v>5262.2340000000004</v>
      </c>
      <c r="O35" s="191"/>
      <c r="P35" s="220">
        <v>4537.893</v>
      </c>
      <c r="Q35" s="360"/>
      <c r="R35" s="154"/>
    </row>
    <row r="36" spans="1:18" ht="12" customHeight="1" x14ac:dyDescent="0.25">
      <c r="B36" s="19"/>
      <c r="C36" s="154"/>
      <c r="D36" s="693"/>
      <c r="E36" s="142"/>
      <c r="F36" s="181"/>
      <c r="G36" s="191"/>
      <c r="H36" s="358"/>
      <c r="I36" s="358"/>
      <c r="J36" s="191"/>
      <c r="K36" s="236"/>
      <c r="L36" s="191"/>
      <c r="M36" s="236"/>
      <c r="N36" s="191"/>
      <c r="O36" s="201"/>
      <c r="P36" s="191"/>
      <c r="Q36" s="360"/>
      <c r="R36" s="154"/>
    </row>
    <row r="37" spans="1:18" ht="10.5" customHeight="1" x14ac:dyDescent="0.25">
      <c r="B37" s="19"/>
      <c r="C37" s="154"/>
      <c r="D37" s="142"/>
      <c r="E37" s="142"/>
      <c r="F37" s="181"/>
      <c r="G37" s="191"/>
      <c r="H37" s="358"/>
      <c r="I37" s="358"/>
      <c r="J37" s="191"/>
      <c r="K37" s="236"/>
      <c r="L37" s="191"/>
      <c r="M37" s="236"/>
      <c r="N37" s="191"/>
      <c r="O37" s="201"/>
      <c r="P37" s="191"/>
      <c r="Q37" s="360"/>
      <c r="R37" s="154"/>
    </row>
    <row r="38" spans="1:18" ht="12" customHeight="1" x14ac:dyDescent="0.25">
      <c r="B38" s="19"/>
      <c r="C38" s="154"/>
      <c r="D38" s="693" t="s">
        <v>97</v>
      </c>
      <c r="E38" s="142"/>
      <c r="F38" s="181">
        <f t="shared" si="1"/>
        <v>43411.298699999999</v>
      </c>
      <c r="G38" s="191"/>
      <c r="H38" s="358">
        <f t="shared" si="2"/>
        <v>2.0636002557541953</v>
      </c>
      <c r="I38" s="358"/>
      <c r="J38" s="220">
        <v>2397.8982000000001</v>
      </c>
      <c r="K38" s="191"/>
      <c r="L38" s="220">
        <v>0</v>
      </c>
      <c r="M38" s="191"/>
      <c r="N38" s="220">
        <v>36911.037499999999</v>
      </c>
      <c r="O38" s="191"/>
      <c r="P38" s="220">
        <v>4102.3630000000003</v>
      </c>
      <c r="Q38" s="360"/>
      <c r="R38" s="154"/>
    </row>
    <row r="39" spans="1:18" ht="12" customHeight="1" x14ac:dyDescent="0.25">
      <c r="B39" s="19"/>
      <c r="C39" s="154"/>
      <c r="D39" s="693"/>
      <c r="E39" s="142"/>
      <c r="F39" s="181"/>
      <c r="G39" s="191"/>
      <c r="H39" s="358"/>
      <c r="I39" s="358"/>
      <c r="J39" s="191"/>
      <c r="K39" s="236"/>
      <c r="L39" s="191"/>
      <c r="M39" s="236"/>
      <c r="N39" s="191"/>
      <c r="O39" s="201"/>
      <c r="P39" s="191"/>
      <c r="Q39" s="360"/>
      <c r="R39" s="154"/>
    </row>
    <row r="40" spans="1:18" ht="12" customHeight="1" x14ac:dyDescent="0.25">
      <c r="B40" s="19"/>
      <c r="C40" s="154"/>
      <c r="D40" s="693"/>
      <c r="E40" s="142"/>
      <c r="F40" s="181"/>
      <c r="G40" s="191"/>
      <c r="H40" s="358"/>
      <c r="I40" s="358"/>
      <c r="J40" s="191"/>
      <c r="K40" s="236"/>
      <c r="L40" s="191"/>
      <c r="M40" s="236"/>
      <c r="N40" s="191"/>
      <c r="O40" s="201"/>
      <c r="P40" s="191"/>
      <c r="Q40" s="360"/>
      <c r="R40" s="154"/>
    </row>
    <row r="41" spans="1:18" ht="12" customHeight="1" x14ac:dyDescent="0.25">
      <c r="B41" s="19"/>
      <c r="C41" s="154"/>
      <c r="D41" s="693"/>
      <c r="E41" s="142"/>
      <c r="F41" s="181"/>
      <c r="G41" s="191"/>
      <c r="H41" s="358"/>
      <c r="I41" s="358"/>
      <c r="J41" s="191"/>
      <c r="K41" s="236"/>
      <c r="L41" s="191"/>
      <c r="M41" s="236"/>
      <c r="N41" s="191"/>
      <c r="O41" s="201"/>
      <c r="P41" s="192"/>
      <c r="Q41" s="360"/>
      <c r="R41" s="154"/>
    </row>
    <row r="42" spans="1:18" ht="9" customHeight="1" x14ac:dyDescent="0.25">
      <c r="B42" s="19"/>
      <c r="C42" s="154"/>
      <c r="D42" s="328"/>
      <c r="E42" s="154"/>
      <c r="F42" s="181"/>
      <c r="G42" s="211"/>
      <c r="H42" s="358"/>
      <c r="I42" s="358"/>
      <c r="J42" s="201"/>
      <c r="K42" s="201"/>
      <c r="L42" s="201"/>
      <c r="M42" s="201"/>
      <c r="N42" s="201"/>
      <c r="O42" s="201"/>
      <c r="P42" s="201"/>
      <c r="Q42" s="360"/>
      <c r="R42" s="154"/>
    </row>
    <row r="43" spans="1:18" ht="12" customHeight="1" x14ac:dyDescent="0.25">
      <c r="B43" s="19"/>
      <c r="C43" s="154"/>
      <c r="D43" s="733" t="s">
        <v>10</v>
      </c>
      <c r="E43" s="142"/>
      <c r="F43" s="181">
        <f t="shared" si="1"/>
        <v>70063.128863095248</v>
      </c>
      <c r="G43" s="211"/>
      <c r="H43" s="358">
        <f t="shared" si="2"/>
        <v>3.3305221214407599</v>
      </c>
      <c r="I43" s="358"/>
      <c r="J43" s="220">
        <v>12904.660277777777</v>
      </c>
      <c r="K43" s="201"/>
      <c r="L43" s="220">
        <v>19.27</v>
      </c>
      <c r="M43" s="201"/>
      <c r="N43" s="220">
        <v>51980.433696428576</v>
      </c>
      <c r="O43" s="201"/>
      <c r="P43" s="220">
        <v>5158.7648888888889</v>
      </c>
      <c r="Q43" s="360"/>
      <c r="R43" s="154"/>
    </row>
    <row r="44" spans="1:18" ht="12" customHeight="1" x14ac:dyDescent="0.25">
      <c r="B44" s="19"/>
      <c r="C44" s="154"/>
      <c r="D44" s="733"/>
      <c r="E44" s="142"/>
      <c r="F44" s="181"/>
      <c r="G44" s="191"/>
      <c r="H44" s="358"/>
      <c r="I44" s="358"/>
      <c r="J44" s="191"/>
      <c r="K44" s="236"/>
      <c r="L44" s="191"/>
      <c r="M44" s="236"/>
      <c r="N44" s="191"/>
      <c r="O44" s="201"/>
      <c r="P44" s="191"/>
      <c r="Q44" s="360"/>
      <c r="R44" s="154"/>
    </row>
    <row r="45" spans="1:18" ht="10.5" customHeight="1" x14ac:dyDescent="0.25">
      <c r="B45" s="19"/>
      <c r="C45" s="154"/>
      <c r="D45" s="142"/>
      <c r="E45" s="142"/>
      <c r="F45" s="181"/>
      <c r="G45" s="191"/>
      <c r="H45" s="358"/>
      <c r="I45" s="358"/>
      <c r="J45" s="191"/>
      <c r="K45" s="236"/>
      <c r="L45" s="191"/>
      <c r="M45" s="236"/>
      <c r="N45" s="191"/>
      <c r="O45" s="201"/>
      <c r="P45" s="191"/>
      <c r="Q45" s="360"/>
      <c r="R45" s="154"/>
    </row>
    <row r="46" spans="1:18" ht="12" customHeight="1" x14ac:dyDescent="0.25">
      <c r="A46" s="152"/>
      <c r="B46" s="4"/>
      <c r="C46" s="154"/>
      <c r="D46" s="694" t="s">
        <v>98</v>
      </c>
      <c r="E46" s="39"/>
      <c r="F46" s="181">
        <f t="shared" si="1"/>
        <v>23351.056482650467</v>
      </c>
      <c r="G46" s="191"/>
      <c r="H46" s="358">
        <f t="shared" si="2"/>
        <v>1.1100162301693168</v>
      </c>
      <c r="I46" s="358"/>
      <c r="J46" s="220">
        <v>13104.307959512913</v>
      </c>
      <c r="K46" s="191"/>
      <c r="L46" s="220">
        <v>25.001999999999999</v>
      </c>
      <c r="M46" s="191"/>
      <c r="N46" s="220">
        <v>8360.7299517089832</v>
      </c>
      <c r="O46" s="191"/>
      <c r="P46" s="220">
        <v>1861.0165714285713</v>
      </c>
      <c r="Q46" s="360"/>
      <c r="R46" s="154"/>
    </row>
    <row r="47" spans="1:18" ht="12" customHeight="1" x14ac:dyDescent="0.25">
      <c r="A47" s="152"/>
      <c r="B47" s="4"/>
      <c r="C47" s="154"/>
      <c r="D47" s="694"/>
      <c r="E47" s="39"/>
      <c r="F47" s="191"/>
      <c r="G47" s="191"/>
      <c r="H47" s="241"/>
      <c r="I47" s="241"/>
      <c r="J47" s="191"/>
      <c r="K47" s="236"/>
      <c r="L47" s="191"/>
      <c r="M47" s="236"/>
      <c r="N47" s="191"/>
      <c r="O47" s="201"/>
      <c r="P47" s="191"/>
      <c r="Q47" s="360"/>
      <c r="R47" s="154"/>
    </row>
    <row r="48" spans="1:18" ht="12" customHeight="1" x14ac:dyDescent="0.25">
      <c r="A48" s="152"/>
      <c r="B48" s="4"/>
      <c r="C48" s="154"/>
      <c r="D48" s="143"/>
      <c r="E48" s="39"/>
      <c r="F48" s="191"/>
      <c r="G48" s="191"/>
      <c r="H48" s="241"/>
      <c r="I48" s="241"/>
      <c r="J48" s="191"/>
      <c r="K48" s="236"/>
      <c r="L48" s="191"/>
      <c r="M48" s="236"/>
      <c r="N48" s="191"/>
      <c r="O48" s="201"/>
      <c r="P48" s="191"/>
      <c r="Q48" s="360"/>
      <c r="R48" s="154"/>
    </row>
    <row r="49" spans="1:18" ht="12" customHeight="1" x14ac:dyDescent="0.25">
      <c r="A49" s="152"/>
      <c r="B49" s="4"/>
      <c r="C49" s="154"/>
      <c r="D49" s="143"/>
      <c r="E49" s="39"/>
      <c r="F49" s="191"/>
      <c r="G49" s="191"/>
      <c r="H49" s="241"/>
      <c r="I49" s="241"/>
      <c r="J49" s="191"/>
      <c r="K49" s="236"/>
      <c r="L49" s="191"/>
      <c r="M49" s="236"/>
      <c r="N49" s="191"/>
      <c r="O49" s="201"/>
      <c r="P49" s="191"/>
      <c r="Q49" s="360"/>
      <c r="R49" s="154"/>
    </row>
    <row r="50" spans="1:18" ht="9" customHeight="1" x14ac:dyDescent="0.25">
      <c r="A50" s="152"/>
      <c r="B50" s="4"/>
      <c r="C50" s="154"/>
      <c r="D50" s="143"/>
      <c r="E50" s="39"/>
      <c r="F50" s="191"/>
      <c r="G50" s="191"/>
      <c r="H50" s="241"/>
      <c r="I50" s="241"/>
      <c r="J50" s="191"/>
      <c r="K50" s="236"/>
      <c r="L50" s="191"/>
      <c r="M50" s="236"/>
      <c r="N50" s="191"/>
      <c r="O50" s="201"/>
      <c r="P50" s="191"/>
      <c r="Q50" s="360"/>
      <c r="R50" s="154"/>
    </row>
    <row r="51" spans="1:18" ht="3.75" customHeight="1" thickBot="1" x14ac:dyDescent="0.3">
      <c r="B51" s="83"/>
      <c r="C51" s="361"/>
      <c r="D51" s="362"/>
      <c r="E51" s="362"/>
      <c r="F51" s="363"/>
      <c r="G51" s="363"/>
      <c r="H51" s="92"/>
      <c r="I51" s="92"/>
      <c r="J51" s="363"/>
      <c r="K51" s="92"/>
      <c r="L51" s="363"/>
      <c r="M51" s="92"/>
      <c r="N51" s="363"/>
      <c r="O51" s="364"/>
      <c r="P51" s="365"/>
      <c r="Q51" s="366"/>
      <c r="R51" s="154"/>
    </row>
    <row r="52" spans="1:18" ht="12" customHeight="1" x14ac:dyDescent="0.25">
      <c r="B52" s="4"/>
      <c r="C52" s="152"/>
      <c r="D52" s="367"/>
      <c r="E52" s="367"/>
      <c r="F52" s="368"/>
      <c r="G52" s="368"/>
      <c r="H52" s="250"/>
      <c r="I52" s="250"/>
      <c r="J52" s="368"/>
      <c r="K52" s="250"/>
      <c r="L52" s="368"/>
      <c r="M52" s="250"/>
      <c r="N52" s="368"/>
      <c r="O52" s="369"/>
      <c r="P52" s="370"/>
      <c r="Q52" s="371"/>
    </row>
    <row r="53" spans="1:18" ht="27.75" customHeight="1" x14ac:dyDescent="0.25"/>
  </sheetData>
  <mergeCells count="18">
    <mergeCell ref="B2:Q2"/>
    <mergeCell ref="B3:Q3"/>
    <mergeCell ref="C6:D7"/>
    <mergeCell ref="F6:H7"/>
    <mergeCell ref="J6:J9"/>
    <mergeCell ref="L6:L12"/>
    <mergeCell ref="N6:N11"/>
    <mergeCell ref="P6:P12"/>
    <mergeCell ref="D35:D36"/>
    <mergeCell ref="D38:D41"/>
    <mergeCell ref="D43:D44"/>
    <mergeCell ref="D46:D47"/>
    <mergeCell ref="C16:D16"/>
    <mergeCell ref="C20:D21"/>
    <mergeCell ref="C23:D24"/>
    <mergeCell ref="C26:D27"/>
    <mergeCell ref="C29:D30"/>
    <mergeCell ref="C32:D33"/>
  </mergeCells>
  <pageMargins left="0" right="0.19685039370078741" top="0.47244094488188981" bottom="0.31496062992125984" header="0.31496062992125984" footer="0.31496062992125984"/>
  <pageSetup paperSize="9" scale="9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4B01C"/>
  </sheetPr>
  <dimension ref="A1:S56"/>
  <sheetViews>
    <sheetView view="pageBreakPreview" zoomScale="90" zoomScaleNormal="100" zoomScaleSheetLayoutView="90" workbookViewId="0">
      <selection activeCell="L27" sqref="L27"/>
    </sheetView>
  </sheetViews>
  <sheetFormatPr defaultColWidth="8.85546875" defaultRowHeight="15" x14ac:dyDescent="0.25"/>
  <cols>
    <col min="1" max="1" width="8.85546875" style="151"/>
    <col min="2" max="2" width="1.7109375" style="151" customWidth="1"/>
    <col min="3" max="3" width="2.7109375" style="151" customWidth="1"/>
    <col min="4" max="4" width="41.42578125" style="151" customWidth="1"/>
    <col min="5" max="5" width="3.28515625" style="151" customWidth="1"/>
    <col min="6" max="6" width="12.42578125" style="151" customWidth="1"/>
    <col min="7" max="7" width="1.7109375" style="151" customWidth="1"/>
    <col min="8" max="8" width="5.7109375" style="151" customWidth="1"/>
    <col min="9" max="9" width="3.7109375" style="151" customWidth="1"/>
    <col min="10" max="10" width="12.28515625" style="151" customWidth="1"/>
    <col min="11" max="11" width="3.7109375" style="151" customWidth="1"/>
    <col min="12" max="12" width="15.5703125" style="151" customWidth="1"/>
    <col min="13" max="13" width="3.7109375" style="151" customWidth="1"/>
    <col min="14" max="14" width="12.28515625" style="151" customWidth="1"/>
    <col min="15" max="15" width="3.7109375" style="151" customWidth="1"/>
    <col min="16" max="16" width="12.28515625" style="151" customWidth="1"/>
    <col min="17" max="17" width="5.7109375" style="151" customWidth="1"/>
    <col min="18" max="18" width="3.140625" style="151" customWidth="1"/>
    <col min="19" max="19" width="7.28515625" style="151" customWidth="1"/>
    <col min="20" max="16384" width="8.85546875" style="151"/>
  </cols>
  <sheetData>
    <row r="1" spans="2:18" ht="6" customHeight="1" x14ac:dyDescent="0.25"/>
    <row r="2" spans="2:18" ht="12" customHeight="1" x14ac:dyDescent="0.25">
      <c r="B2" s="709" t="s">
        <v>99</v>
      </c>
      <c r="C2" s="709"/>
      <c r="D2" s="709"/>
      <c r="E2" s="709"/>
      <c r="F2" s="709"/>
      <c r="G2" s="709"/>
      <c r="H2" s="709"/>
      <c r="I2" s="709"/>
      <c r="J2" s="709"/>
      <c r="K2" s="709"/>
      <c r="L2" s="709"/>
      <c r="M2" s="709"/>
      <c r="N2" s="709"/>
      <c r="O2" s="709"/>
      <c r="P2" s="709"/>
      <c r="Q2" s="709"/>
      <c r="R2" s="345"/>
    </row>
    <row r="3" spans="2:18" ht="12" customHeight="1" x14ac:dyDescent="0.25">
      <c r="B3" s="714" t="s">
        <v>100</v>
      </c>
      <c r="C3" s="714"/>
      <c r="D3" s="714"/>
      <c r="E3" s="714"/>
      <c r="F3" s="714"/>
      <c r="G3" s="714"/>
      <c r="H3" s="714"/>
      <c r="I3" s="714"/>
      <c r="J3" s="714"/>
      <c r="K3" s="714"/>
      <c r="L3" s="714"/>
      <c r="M3" s="714"/>
      <c r="N3" s="714"/>
      <c r="O3" s="714"/>
      <c r="P3" s="714"/>
      <c r="Q3" s="714"/>
      <c r="R3" s="346"/>
    </row>
    <row r="4" spans="2:18" ht="10.15" customHeight="1" thickBot="1" x14ac:dyDescent="0.3">
      <c r="B4" s="347"/>
      <c r="C4" s="347"/>
      <c r="D4" s="347"/>
      <c r="E4" s="347"/>
      <c r="F4" s="347"/>
      <c r="G4" s="347"/>
      <c r="H4" s="347"/>
      <c r="I4" s="347"/>
      <c r="J4" s="347"/>
      <c r="K4" s="347"/>
      <c r="L4" s="347"/>
      <c r="M4" s="347"/>
      <c r="N4" s="347"/>
      <c r="O4" s="347"/>
      <c r="P4" s="347"/>
      <c r="Q4" s="372"/>
    </row>
    <row r="5" spans="2:18" ht="6" customHeight="1" x14ac:dyDescent="0.2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155"/>
      <c r="P5" s="3"/>
      <c r="Q5" s="155"/>
    </row>
    <row r="6" spans="2:18" ht="12" customHeight="1" x14ac:dyDescent="0.25">
      <c r="B6" s="3"/>
      <c r="C6" s="705" t="s">
        <v>2</v>
      </c>
      <c r="D6" s="705"/>
      <c r="E6" s="148"/>
      <c r="F6" s="736" t="s">
        <v>91</v>
      </c>
      <c r="G6" s="736"/>
      <c r="H6" s="736"/>
      <c r="I6" s="156"/>
      <c r="J6" s="713" t="s">
        <v>92</v>
      </c>
      <c r="K6" s="5"/>
      <c r="L6" s="713" t="s">
        <v>93</v>
      </c>
      <c r="M6" s="5"/>
      <c r="N6" s="713" t="s">
        <v>94</v>
      </c>
      <c r="O6" s="299"/>
      <c r="P6" s="713" t="s">
        <v>95</v>
      </c>
      <c r="Q6" s="155"/>
    </row>
    <row r="7" spans="2:18" ht="12" customHeight="1" x14ac:dyDescent="0.25">
      <c r="B7" s="3"/>
      <c r="C7" s="705"/>
      <c r="D7" s="705"/>
      <c r="E7" s="148"/>
      <c r="F7" s="736"/>
      <c r="G7" s="736"/>
      <c r="H7" s="736"/>
      <c r="I7" s="156"/>
      <c r="J7" s="713"/>
      <c r="K7" s="5"/>
      <c r="L7" s="713"/>
      <c r="M7" s="5"/>
      <c r="N7" s="713"/>
      <c r="O7" s="158"/>
      <c r="P7" s="713"/>
      <c r="Q7" s="155"/>
    </row>
    <row r="8" spans="2:18" ht="12" customHeight="1" x14ac:dyDescent="0.25">
      <c r="B8" s="3"/>
      <c r="C8" s="148"/>
      <c r="D8" s="148"/>
      <c r="E8" s="148"/>
      <c r="F8" s="149"/>
      <c r="G8" s="149"/>
      <c r="H8" s="348"/>
      <c r="I8" s="348"/>
      <c r="J8" s="713"/>
      <c r="K8" s="5"/>
      <c r="L8" s="713"/>
      <c r="M8" s="5"/>
      <c r="N8" s="713"/>
      <c r="O8" s="158"/>
      <c r="P8" s="713"/>
      <c r="Q8" s="155"/>
    </row>
    <row r="9" spans="2:18" ht="12" customHeight="1" x14ac:dyDescent="0.25">
      <c r="B9" s="3"/>
      <c r="C9" s="148"/>
      <c r="D9" s="148"/>
      <c r="E9" s="148"/>
      <c r="F9" s="149"/>
      <c r="G9" s="149"/>
      <c r="H9" s="348"/>
      <c r="I9" s="348"/>
      <c r="J9" s="713"/>
      <c r="K9" s="5"/>
      <c r="L9" s="713"/>
      <c r="M9" s="5"/>
      <c r="N9" s="713"/>
      <c r="O9" s="158"/>
      <c r="P9" s="713"/>
      <c r="Q9" s="155"/>
    </row>
    <row r="10" spans="2:18" ht="12" customHeight="1" x14ac:dyDescent="0.25">
      <c r="B10" s="3"/>
      <c r="C10" s="148"/>
      <c r="D10" s="148"/>
      <c r="E10" s="148"/>
      <c r="F10" s="149"/>
      <c r="G10" s="149"/>
      <c r="H10" s="348"/>
      <c r="I10" s="348"/>
      <c r="J10" s="5"/>
      <c r="K10" s="5"/>
      <c r="L10" s="713"/>
      <c r="M10" s="5"/>
      <c r="N10" s="713"/>
      <c r="O10" s="158"/>
      <c r="P10" s="713"/>
      <c r="Q10" s="155"/>
    </row>
    <row r="11" spans="2:18" ht="12" customHeight="1" x14ac:dyDescent="0.25">
      <c r="B11" s="3"/>
      <c r="C11" s="148"/>
      <c r="D11" s="148"/>
      <c r="E11" s="148"/>
      <c r="F11" s="149"/>
      <c r="G11" s="149"/>
      <c r="H11" s="348"/>
      <c r="I11" s="348"/>
      <c r="J11" s="5"/>
      <c r="K11" s="5"/>
      <c r="L11" s="713"/>
      <c r="M11" s="5"/>
      <c r="N11" s="713"/>
      <c r="O11" s="158"/>
      <c r="P11" s="713"/>
      <c r="Q11" s="155"/>
    </row>
    <row r="12" spans="2:18" ht="12" customHeight="1" x14ac:dyDescent="0.25">
      <c r="B12" s="3"/>
      <c r="C12" s="148"/>
      <c r="D12" s="148"/>
      <c r="E12" s="148"/>
      <c r="F12" s="149"/>
      <c r="G12" s="149"/>
      <c r="H12" s="348"/>
      <c r="I12" s="348"/>
      <c r="J12" s="5"/>
      <c r="K12" s="5"/>
      <c r="L12" s="713"/>
      <c r="M12" s="5"/>
      <c r="N12" s="5"/>
      <c r="O12" s="158"/>
      <c r="P12" s="713"/>
      <c r="Q12" s="155"/>
    </row>
    <row r="13" spans="2:18" ht="12" customHeight="1" x14ac:dyDescent="0.25">
      <c r="B13" s="3"/>
      <c r="C13" s="148"/>
      <c r="D13" s="148"/>
      <c r="E13" s="148"/>
      <c r="F13" s="301" t="s">
        <v>0</v>
      </c>
      <c r="G13" s="301"/>
      <c r="H13" s="301" t="s">
        <v>1</v>
      </c>
      <c r="I13" s="301"/>
      <c r="J13" s="301" t="s">
        <v>0</v>
      </c>
      <c r="K13" s="301"/>
      <c r="L13" s="301" t="s">
        <v>0</v>
      </c>
      <c r="M13" s="301"/>
      <c r="N13" s="301" t="s">
        <v>0</v>
      </c>
      <c r="O13" s="155"/>
      <c r="P13" s="301" t="s">
        <v>0</v>
      </c>
      <c r="Q13" s="155"/>
    </row>
    <row r="14" spans="2:18" ht="6" customHeight="1" thickBot="1" x14ac:dyDescent="0.3">
      <c r="B14" s="84"/>
      <c r="C14" s="85"/>
      <c r="D14" s="85"/>
      <c r="E14" s="85"/>
      <c r="F14" s="304"/>
      <c r="G14" s="304"/>
      <c r="H14" s="305"/>
      <c r="I14" s="305"/>
      <c r="J14" s="304"/>
      <c r="K14" s="304"/>
      <c r="L14" s="304"/>
      <c r="M14" s="304"/>
      <c r="N14" s="304"/>
      <c r="O14" s="349"/>
      <c r="P14" s="304"/>
      <c r="Q14" s="373"/>
    </row>
    <row r="15" spans="2:18" ht="6" customHeight="1" x14ac:dyDescent="0.25">
      <c r="B15" s="12"/>
      <c r="C15" s="143"/>
      <c r="D15" s="143"/>
      <c r="E15" s="143"/>
      <c r="F15" s="306"/>
      <c r="G15" s="306"/>
      <c r="H15" s="306"/>
      <c r="I15" s="306"/>
      <c r="J15" s="306"/>
      <c r="K15" s="306"/>
      <c r="L15" s="306"/>
      <c r="M15" s="306"/>
      <c r="N15" s="306"/>
      <c r="O15" s="166"/>
    </row>
    <row r="16" spans="2:18" ht="21.95" customHeight="1" x14ac:dyDescent="0.25">
      <c r="B16" s="12"/>
      <c r="C16" s="739" t="s">
        <v>3</v>
      </c>
      <c r="D16" s="739"/>
      <c r="E16" s="374"/>
      <c r="F16" s="309">
        <f>F20+F23+F26+F29+F32</f>
        <v>716238.81488041731</v>
      </c>
      <c r="G16" s="58"/>
      <c r="H16" s="312">
        <f>F16/F16*100</f>
        <v>100</v>
      </c>
      <c r="I16" s="312"/>
      <c r="J16" s="309">
        <f>J20+J23+J26+J29+J32</f>
        <v>82859.292497429691</v>
      </c>
      <c r="K16" s="309"/>
      <c r="L16" s="309">
        <f t="shared" ref="L16:P16" si="0">L20+L23+L26+L29+L32</f>
        <v>907.82425167016663</v>
      </c>
      <c r="M16" s="309"/>
      <c r="N16" s="309">
        <f t="shared" si="0"/>
        <v>591404.80981818202</v>
      </c>
      <c r="O16" s="309"/>
      <c r="P16" s="309">
        <f t="shared" si="0"/>
        <v>41066.888313135496</v>
      </c>
    </row>
    <row r="17" spans="1:19" ht="12" customHeight="1" x14ac:dyDescent="0.25">
      <c r="B17" s="12"/>
      <c r="C17" s="178" t="s">
        <v>1</v>
      </c>
      <c r="D17" s="178"/>
      <c r="E17" s="178"/>
      <c r="F17" s="312">
        <f>F16/F16*100</f>
        <v>100</v>
      </c>
      <c r="G17" s="312"/>
      <c r="H17" s="213"/>
      <c r="I17" s="213"/>
      <c r="J17" s="312">
        <f>J16/F16*100</f>
        <v>11.56866826761739</v>
      </c>
      <c r="K17" s="59"/>
      <c r="L17" s="312">
        <f>L16/F16*100</f>
        <v>0.12674882075774352</v>
      </c>
      <c r="M17" s="58"/>
      <c r="N17" s="312">
        <f>N16/F16*100</f>
        <v>82.570896400933322</v>
      </c>
      <c r="O17" s="201"/>
      <c r="P17" s="312">
        <f>P16/F16*100</f>
        <v>5.7336865106915482</v>
      </c>
      <c r="Q17" s="152"/>
    </row>
    <row r="18" spans="1:19" ht="6" customHeight="1" thickBot="1" x14ac:dyDescent="0.3">
      <c r="B18" s="72"/>
      <c r="C18" s="375"/>
      <c r="D18" s="375"/>
      <c r="E18" s="375"/>
      <c r="F18" s="318"/>
      <c r="G18" s="318"/>
      <c r="H18" s="216"/>
      <c r="I18" s="216"/>
      <c r="J18" s="215"/>
      <c r="K18" s="215"/>
      <c r="L18" s="215"/>
      <c r="M18" s="215"/>
      <c r="N18" s="215"/>
      <c r="O18" s="352"/>
      <c r="P18" s="376"/>
      <c r="Q18" s="372"/>
    </row>
    <row r="19" spans="1:19" ht="6" customHeight="1" x14ac:dyDescent="0.25">
      <c r="B19" s="12"/>
      <c r="C19" s="178"/>
      <c r="D19" s="178"/>
      <c r="E19" s="178"/>
      <c r="F19" s="213"/>
      <c r="G19" s="213"/>
      <c r="H19" s="213"/>
      <c r="I19" s="213"/>
      <c r="J19" s="213"/>
      <c r="K19" s="213"/>
      <c r="L19" s="213"/>
      <c r="M19" s="213"/>
      <c r="N19" s="213"/>
      <c r="O19" s="201"/>
      <c r="P19" s="183"/>
    </row>
    <row r="20" spans="1:19" ht="12" customHeight="1" x14ac:dyDescent="0.25">
      <c r="B20" s="19"/>
      <c r="C20" s="719" t="s">
        <v>12</v>
      </c>
      <c r="D20" s="719"/>
      <c r="E20" s="145"/>
      <c r="F20" s="309">
        <f>J20+L20+N20+P20</f>
        <v>4263.6270331016049</v>
      </c>
      <c r="G20" s="58"/>
      <c r="H20" s="377">
        <f>F20/$F$16*100</f>
        <v>0.59528008598828264</v>
      </c>
      <c r="I20" s="377"/>
      <c r="J20" s="58">
        <v>727.84896153846148</v>
      </c>
      <c r="K20" s="58"/>
      <c r="L20" s="58">
        <v>114.20372727272728</v>
      </c>
      <c r="M20" s="58"/>
      <c r="N20" s="58">
        <v>736.66803818181836</v>
      </c>
      <c r="O20" s="58"/>
      <c r="P20" s="58">
        <v>2684.9063061085976</v>
      </c>
      <c r="Q20" s="378"/>
    </row>
    <row r="21" spans="1:19" ht="12" customHeight="1" x14ac:dyDescent="0.25">
      <c r="B21" s="19"/>
      <c r="C21" s="719"/>
      <c r="D21" s="719"/>
      <c r="E21" s="145"/>
      <c r="F21" s="309"/>
      <c r="G21" s="58"/>
      <c r="H21" s="377"/>
      <c r="I21" s="377"/>
      <c r="J21" s="58"/>
      <c r="K21" s="59"/>
      <c r="L21" s="58"/>
      <c r="M21" s="59"/>
      <c r="N21" s="58"/>
      <c r="O21" s="357"/>
      <c r="P21" s="58"/>
      <c r="Q21" s="378"/>
      <c r="R21" s="154"/>
      <c r="S21" s="154"/>
    </row>
    <row r="22" spans="1:19" ht="12" customHeight="1" x14ac:dyDescent="0.25">
      <c r="B22" s="19"/>
      <c r="C22" s="145"/>
      <c r="D22" s="145"/>
      <c r="E22" s="145"/>
      <c r="F22" s="309"/>
      <c r="G22" s="58"/>
      <c r="H22" s="377"/>
      <c r="I22" s="377"/>
      <c r="J22" s="58"/>
      <c r="K22" s="59"/>
      <c r="L22" s="58"/>
      <c r="M22" s="59"/>
      <c r="N22" s="58"/>
      <c r="O22" s="357"/>
      <c r="P22" s="357"/>
      <c r="Q22" s="378"/>
      <c r="R22" s="154"/>
      <c r="S22" s="154"/>
    </row>
    <row r="23" spans="1:19" ht="12" customHeight="1" x14ac:dyDescent="0.25">
      <c r="B23" s="19"/>
      <c r="C23" s="719" t="s">
        <v>96</v>
      </c>
      <c r="D23" s="719"/>
      <c r="E23" s="227"/>
      <c r="F23" s="309">
        <f t="shared" ref="F23:F46" si="1">J23+L23+N23+P23</f>
        <v>7978.6150714285704</v>
      </c>
      <c r="G23" s="58"/>
      <c r="H23" s="377">
        <f t="shared" ref="H23:H46" si="2">F23/$F$16*100</f>
        <v>1.1139601632397811</v>
      </c>
      <c r="I23" s="377"/>
      <c r="J23" s="58">
        <v>2189.9924999999998</v>
      </c>
      <c r="K23" s="58"/>
      <c r="L23" s="58">
        <v>35.238571428571426</v>
      </c>
      <c r="M23" s="58"/>
      <c r="N23" s="58">
        <v>4311.3839999999991</v>
      </c>
      <c r="O23" s="58"/>
      <c r="P23" s="58">
        <v>1442</v>
      </c>
      <c r="Q23" s="378"/>
      <c r="R23" s="154"/>
      <c r="S23" s="327"/>
    </row>
    <row r="24" spans="1:19" ht="12" customHeight="1" x14ac:dyDescent="0.25">
      <c r="B24" s="19"/>
      <c r="C24" s="719"/>
      <c r="D24" s="719"/>
      <c r="E24" s="227"/>
      <c r="F24" s="309"/>
      <c r="G24" s="58"/>
      <c r="H24" s="377"/>
      <c r="I24" s="377"/>
      <c r="J24" s="58"/>
      <c r="K24" s="59"/>
      <c r="L24" s="58"/>
      <c r="M24" s="59"/>
      <c r="N24" s="58"/>
      <c r="O24" s="357"/>
      <c r="P24" s="58"/>
      <c r="Q24" s="378"/>
      <c r="R24" s="154"/>
      <c r="S24" s="328"/>
    </row>
    <row r="25" spans="1:19" ht="12" customHeight="1" x14ac:dyDescent="0.25">
      <c r="B25" s="19"/>
      <c r="C25" s="227"/>
      <c r="D25" s="227"/>
      <c r="E25" s="227"/>
      <c r="F25" s="309"/>
      <c r="G25" s="58"/>
      <c r="H25" s="377"/>
      <c r="I25" s="377"/>
      <c r="J25" s="58"/>
      <c r="K25" s="59"/>
      <c r="L25" s="58"/>
      <c r="M25" s="59"/>
      <c r="N25" s="58"/>
      <c r="O25" s="357"/>
      <c r="P25" s="58"/>
      <c r="Q25" s="378"/>
      <c r="R25" s="154"/>
      <c r="S25" s="328"/>
    </row>
    <row r="26" spans="1:19" ht="12" customHeight="1" x14ac:dyDescent="0.25">
      <c r="B26" s="19"/>
      <c r="C26" s="707" t="s">
        <v>5</v>
      </c>
      <c r="D26" s="707"/>
      <c r="E26" s="150"/>
      <c r="F26" s="309">
        <f t="shared" si="1"/>
        <v>584594.92798670242</v>
      </c>
      <c r="G26" s="58"/>
      <c r="H26" s="377">
        <f t="shared" si="2"/>
        <v>81.620112711191993</v>
      </c>
      <c r="I26" s="377"/>
      <c r="J26" s="58">
        <v>66674.976221754434</v>
      </c>
      <c r="K26" s="58"/>
      <c r="L26" s="58">
        <v>440.3542256961407</v>
      </c>
      <c r="M26" s="58"/>
      <c r="N26" s="58">
        <v>488611.33553222497</v>
      </c>
      <c r="O26" s="58"/>
      <c r="P26" s="58">
        <v>28868.262007026897</v>
      </c>
      <c r="Q26" s="378"/>
      <c r="R26" s="154"/>
      <c r="S26" s="328"/>
    </row>
    <row r="27" spans="1:19" ht="12" customHeight="1" x14ac:dyDescent="0.25">
      <c r="B27" s="19"/>
      <c r="C27" s="707"/>
      <c r="D27" s="707"/>
      <c r="E27" s="150"/>
      <c r="F27" s="309"/>
      <c r="G27" s="58"/>
      <c r="H27" s="377"/>
      <c r="I27" s="377"/>
      <c r="J27" s="58"/>
      <c r="K27" s="59"/>
      <c r="L27" s="58"/>
      <c r="M27" s="59"/>
      <c r="N27" s="58"/>
      <c r="O27" s="357"/>
      <c r="P27" s="58"/>
      <c r="Q27" s="378"/>
      <c r="R27" s="154"/>
      <c r="S27" s="328"/>
    </row>
    <row r="28" spans="1:19" ht="12" customHeight="1" x14ac:dyDescent="0.25">
      <c r="B28" s="19"/>
      <c r="C28" s="150"/>
      <c r="D28" s="150"/>
      <c r="E28" s="150"/>
      <c r="F28" s="309"/>
      <c r="G28" s="58"/>
      <c r="H28" s="377"/>
      <c r="I28" s="377"/>
      <c r="J28" s="58"/>
      <c r="K28" s="59"/>
      <c r="L28" s="58"/>
      <c r="M28" s="59"/>
      <c r="N28" s="58"/>
      <c r="O28" s="357"/>
      <c r="P28" s="58"/>
      <c r="Q28" s="378"/>
      <c r="R28" s="154"/>
      <c r="S28" s="328"/>
    </row>
    <row r="29" spans="1:19" ht="12" customHeight="1" x14ac:dyDescent="0.25">
      <c r="A29" s="152"/>
      <c r="B29" s="4"/>
      <c r="C29" s="738" t="s">
        <v>6</v>
      </c>
      <c r="D29" s="738"/>
      <c r="E29" s="379"/>
      <c r="F29" s="309">
        <f t="shared" si="1"/>
        <v>22751.623393939397</v>
      </c>
      <c r="G29" s="58"/>
      <c r="H29" s="377">
        <f t="shared" si="2"/>
        <v>3.1765415279452558</v>
      </c>
      <c r="I29" s="377"/>
      <c r="J29" s="58">
        <v>1485.3075555555556</v>
      </c>
      <c r="K29" s="58"/>
      <c r="L29" s="58">
        <v>318.0277272727273</v>
      </c>
      <c r="M29" s="58"/>
      <c r="N29" s="58">
        <v>19207.112111111113</v>
      </c>
      <c r="O29" s="58"/>
      <c r="P29" s="58">
        <v>1741.1759999999999</v>
      </c>
      <c r="Q29" s="378"/>
      <c r="R29" s="154"/>
      <c r="S29" s="328"/>
    </row>
    <row r="30" spans="1:19" ht="12" customHeight="1" x14ac:dyDescent="0.25">
      <c r="A30" s="152"/>
      <c r="B30" s="4"/>
      <c r="C30" s="738"/>
      <c r="D30" s="738"/>
      <c r="E30" s="379"/>
      <c r="F30" s="309"/>
      <c r="G30" s="58"/>
      <c r="H30" s="377"/>
      <c r="I30" s="377"/>
      <c r="J30" s="58"/>
      <c r="K30" s="59"/>
      <c r="L30" s="58"/>
      <c r="M30" s="59"/>
      <c r="N30" s="58"/>
      <c r="O30" s="357"/>
      <c r="P30" s="58"/>
      <c r="Q30" s="378"/>
      <c r="R30" s="154"/>
      <c r="S30" s="328"/>
    </row>
    <row r="31" spans="1:19" ht="12" customHeight="1" x14ac:dyDescent="0.25">
      <c r="A31" s="152"/>
      <c r="B31" s="4"/>
      <c r="C31" s="379"/>
      <c r="D31" s="379"/>
      <c r="E31" s="379"/>
      <c r="F31" s="181"/>
      <c r="G31" s="191"/>
      <c r="H31" s="185"/>
      <c r="I31" s="185"/>
      <c r="J31" s="191"/>
      <c r="K31" s="236"/>
      <c r="L31" s="191"/>
      <c r="M31" s="236"/>
      <c r="N31" s="191"/>
      <c r="O31" s="201"/>
      <c r="P31" s="191"/>
      <c r="Q31" s="378"/>
      <c r="R31" s="154"/>
      <c r="S31" s="328"/>
    </row>
    <row r="32" spans="1:19" ht="12" customHeight="1" x14ac:dyDescent="0.25">
      <c r="A32" s="152"/>
      <c r="B32" s="4"/>
      <c r="C32" s="707" t="s">
        <v>7</v>
      </c>
      <c r="D32" s="707"/>
      <c r="E32" s="150"/>
      <c r="F32" s="309">
        <f t="shared" si="1"/>
        <v>96650.021395245349</v>
      </c>
      <c r="G32" s="58"/>
      <c r="H32" s="377">
        <f t="shared" si="2"/>
        <v>13.494105511634686</v>
      </c>
      <c r="I32" s="377"/>
      <c r="J32" s="380">
        <f>J35+J38+J43+J46</f>
        <v>11781.167258581236</v>
      </c>
      <c r="K32" s="380"/>
      <c r="L32" s="380">
        <f t="shared" ref="L32:P32" si="3">L35+L38+L43+L46</f>
        <v>0</v>
      </c>
      <c r="M32" s="380"/>
      <c r="N32" s="380">
        <f t="shared" si="3"/>
        <v>78538.31013666412</v>
      </c>
      <c r="O32" s="380"/>
      <c r="P32" s="380">
        <f t="shared" si="3"/>
        <v>6330.5439999999999</v>
      </c>
      <c r="Q32" s="378"/>
      <c r="R32" s="154"/>
      <c r="S32" s="328"/>
    </row>
    <row r="33" spans="1:19" ht="12" customHeight="1" x14ac:dyDescent="0.25">
      <c r="A33" s="152"/>
      <c r="B33" s="4"/>
      <c r="C33" s="707"/>
      <c r="D33" s="707"/>
      <c r="E33" s="150"/>
      <c r="F33" s="181"/>
      <c r="G33" s="191"/>
      <c r="H33" s="185"/>
      <c r="I33" s="185"/>
      <c r="J33" s="191"/>
      <c r="K33" s="236"/>
      <c r="L33" s="191"/>
      <c r="M33" s="236"/>
      <c r="N33" s="191"/>
      <c r="O33" s="201"/>
      <c r="P33" s="191"/>
      <c r="Q33" s="378"/>
      <c r="R33" s="154"/>
      <c r="S33" s="328"/>
    </row>
    <row r="34" spans="1:19" ht="9" customHeight="1" x14ac:dyDescent="0.25">
      <c r="A34" s="152"/>
      <c r="B34" s="4"/>
      <c r="C34" s="150"/>
      <c r="D34" s="150"/>
      <c r="E34" s="150"/>
      <c r="F34" s="181"/>
      <c r="G34" s="191"/>
      <c r="H34" s="185"/>
      <c r="I34" s="185"/>
      <c r="J34" s="191"/>
      <c r="K34" s="236"/>
      <c r="L34" s="191"/>
      <c r="M34" s="236"/>
      <c r="N34" s="191"/>
      <c r="O34" s="201"/>
      <c r="P34" s="191"/>
      <c r="R34" s="154"/>
      <c r="S34" s="328"/>
    </row>
    <row r="35" spans="1:19" ht="12" customHeight="1" x14ac:dyDescent="0.25">
      <c r="B35" s="19"/>
      <c r="D35" s="707" t="s">
        <v>8</v>
      </c>
      <c r="E35" s="150"/>
      <c r="F35" s="181">
        <f t="shared" si="1"/>
        <v>3975.7489999999998</v>
      </c>
      <c r="G35" s="191"/>
      <c r="H35" s="185">
        <f t="shared" si="2"/>
        <v>0.5550870627786052</v>
      </c>
      <c r="I35" s="185"/>
      <c r="J35" s="191">
        <v>108.529</v>
      </c>
      <c r="K35" s="191"/>
      <c r="L35" s="191">
        <v>0</v>
      </c>
      <c r="M35" s="191"/>
      <c r="N35" s="191">
        <v>3214.509</v>
      </c>
      <c r="O35" s="191"/>
      <c r="P35" s="191">
        <v>652.71100000000001</v>
      </c>
      <c r="Q35" s="371"/>
      <c r="R35" s="154"/>
      <c r="S35" s="328"/>
    </row>
    <row r="36" spans="1:19" ht="12" customHeight="1" x14ac:dyDescent="0.25">
      <c r="B36" s="19"/>
      <c r="D36" s="707"/>
      <c r="E36" s="150"/>
      <c r="F36" s="181"/>
      <c r="G36" s="191"/>
      <c r="H36" s="185"/>
      <c r="I36" s="185"/>
      <c r="J36" s="191"/>
      <c r="K36" s="236"/>
      <c r="L36" s="191"/>
      <c r="M36" s="236"/>
      <c r="N36" s="191"/>
      <c r="O36" s="201"/>
      <c r="P36" s="191"/>
      <c r="Q36" s="371"/>
      <c r="R36" s="154"/>
      <c r="S36" s="328"/>
    </row>
    <row r="37" spans="1:19" ht="10.9" customHeight="1" x14ac:dyDescent="0.25">
      <c r="B37" s="19"/>
      <c r="D37" s="150"/>
      <c r="E37" s="150"/>
      <c r="F37" s="181"/>
      <c r="G37" s="191"/>
      <c r="H37" s="185"/>
      <c r="I37" s="185"/>
      <c r="J37" s="191"/>
      <c r="K37" s="236"/>
      <c r="L37" s="191"/>
      <c r="M37" s="236"/>
      <c r="N37" s="191"/>
      <c r="O37" s="201"/>
      <c r="P37" s="191"/>
      <c r="Q37" s="371"/>
      <c r="R37" s="154"/>
      <c r="S37" s="328"/>
    </row>
    <row r="38" spans="1:19" ht="12" customHeight="1" x14ac:dyDescent="0.25">
      <c r="B38" s="19"/>
      <c r="D38" s="693" t="s">
        <v>97</v>
      </c>
      <c r="E38" s="150"/>
      <c r="F38" s="181">
        <f t="shared" si="1"/>
        <v>27213.439000000002</v>
      </c>
      <c r="G38" s="191"/>
      <c r="H38" s="185">
        <f t="shared" si="2"/>
        <v>3.7994923529163298</v>
      </c>
      <c r="I38" s="185"/>
      <c r="J38" s="191">
        <v>6.4340000000000002</v>
      </c>
      <c r="K38" s="191"/>
      <c r="L38" s="191">
        <v>0</v>
      </c>
      <c r="M38" s="191"/>
      <c r="N38" s="191">
        <v>23118.722000000002</v>
      </c>
      <c r="O38" s="191"/>
      <c r="P38" s="191">
        <v>4088.2829999999999</v>
      </c>
      <c r="Q38" s="371"/>
      <c r="R38" s="154"/>
      <c r="S38" s="328"/>
    </row>
    <row r="39" spans="1:19" ht="12" customHeight="1" x14ac:dyDescent="0.25">
      <c r="B39" s="19"/>
      <c r="D39" s="693"/>
      <c r="E39" s="150"/>
      <c r="F39" s="181"/>
      <c r="G39" s="191"/>
      <c r="H39" s="185"/>
      <c r="I39" s="185"/>
      <c r="J39" s="191"/>
      <c r="K39" s="236"/>
      <c r="L39" s="191"/>
      <c r="M39" s="236"/>
      <c r="N39" s="191"/>
      <c r="O39" s="201"/>
      <c r="P39" s="191"/>
      <c r="Q39" s="371"/>
      <c r="R39" s="154"/>
      <c r="S39" s="328"/>
    </row>
    <row r="40" spans="1:19" ht="12" customHeight="1" x14ac:dyDescent="0.25">
      <c r="B40" s="19"/>
      <c r="D40" s="693"/>
      <c r="E40" s="150"/>
      <c r="F40" s="181"/>
      <c r="G40" s="191"/>
      <c r="H40" s="185"/>
      <c r="I40" s="185"/>
      <c r="J40" s="191"/>
      <c r="K40" s="236"/>
      <c r="L40" s="191"/>
      <c r="M40" s="236"/>
      <c r="N40" s="191"/>
      <c r="O40" s="201"/>
      <c r="P40" s="191"/>
      <c r="Q40" s="371"/>
      <c r="R40" s="154"/>
      <c r="S40" s="328"/>
    </row>
    <row r="41" spans="1:19" ht="12" customHeight="1" x14ac:dyDescent="0.25">
      <c r="B41" s="19"/>
      <c r="D41" s="693"/>
      <c r="E41" s="150"/>
      <c r="F41" s="181"/>
      <c r="G41" s="191"/>
      <c r="H41" s="185"/>
      <c r="I41" s="185"/>
      <c r="J41" s="191"/>
      <c r="K41" s="236"/>
      <c r="L41" s="191"/>
      <c r="M41" s="236"/>
      <c r="N41" s="191"/>
      <c r="O41" s="201"/>
      <c r="P41" s="192"/>
      <c r="Q41" s="371"/>
      <c r="R41" s="154"/>
      <c r="S41" s="328"/>
    </row>
    <row r="42" spans="1:19" ht="10.9" customHeight="1" x14ac:dyDescent="0.25">
      <c r="B42" s="19"/>
      <c r="D42" s="381"/>
      <c r="E42" s="154"/>
      <c r="F42" s="181"/>
      <c r="G42" s="211"/>
      <c r="H42" s="185"/>
      <c r="I42" s="185"/>
      <c r="J42" s="201"/>
      <c r="K42" s="236"/>
      <c r="L42" s="191"/>
      <c r="M42" s="236"/>
      <c r="N42" s="191"/>
      <c r="O42" s="201"/>
      <c r="P42" s="191"/>
      <c r="Q42" s="371"/>
      <c r="R42" s="154"/>
      <c r="S42" s="328"/>
    </row>
    <row r="43" spans="1:19" ht="12" customHeight="1" x14ac:dyDescent="0.25">
      <c r="B43" s="19"/>
      <c r="D43" s="737" t="s">
        <v>101</v>
      </c>
      <c r="E43" s="154"/>
      <c r="F43" s="181">
        <f t="shared" si="1"/>
        <v>49295.114499999996</v>
      </c>
      <c r="G43" s="211"/>
      <c r="H43" s="185">
        <f t="shared" si="2"/>
        <v>6.8824969375934018</v>
      </c>
      <c r="I43" s="185"/>
      <c r="J43" s="191">
        <v>18.614999999999998</v>
      </c>
      <c r="K43" s="201"/>
      <c r="L43" s="191">
        <v>0</v>
      </c>
      <c r="M43" s="201"/>
      <c r="N43" s="191">
        <v>47930.099499999997</v>
      </c>
      <c r="O43" s="201"/>
      <c r="P43" s="191">
        <v>1346.4</v>
      </c>
      <c r="Q43" s="371"/>
      <c r="R43" s="154"/>
      <c r="S43" s="328"/>
    </row>
    <row r="44" spans="1:19" ht="12" customHeight="1" x14ac:dyDescent="0.25">
      <c r="B44" s="19"/>
      <c r="D44" s="737"/>
      <c r="E44" s="142"/>
      <c r="F44" s="181"/>
      <c r="G44" s="191"/>
      <c r="H44" s="185"/>
      <c r="I44" s="185"/>
      <c r="J44" s="191"/>
      <c r="K44" s="236"/>
      <c r="L44" s="191"/>
      <c r="M44" s="236"/>
      <c r="N44" s="191"/>
      <c r="O44" s="201"/>
      <c r="P44" s="191"/>
      <c r="Q44" s="371"/>
      <c r="R44" s="154"/>
      <c r="S44" s="328"/>
    </row>
    <row r="45" spans="1:19" ht="10.9" customHeight="1" x14ac:dyDescent="0.25">
      <c r="B45" s="19"/>
      <c r="D45" s="142"/>
      <c r="E45" s="142"/>
      <c r="F45" s="181"/>
      <c r="G45" s="191"/>
      <c r="H45" s="185"/>
      <c r="I45" s="185"/>
      <c r="J45" s="201"/>
      <c r="K45" s="236"/>
      <c r="L45" s="191"/>
      <c r="M45" s="236"/>
      <c r="N45" s="191"/>
      <c r="O45" s="201"/>
      <c r="P45" s="191"/>
      <c r="Q45" s="371"/>
      <c r="R45" s="154"/>
      <c r="S45" s="328"/>
    </row>
    <row r="46" spans="1:19" ht="12" customHeight="1" x14ac:dyDescent="0.25">
      <c r="A46" s="152"/>
      <c r="B46" s="4"/>
      <c r="D46" s="738" t="s">
        <v>102</v>
      </c>
      <c r="E46" s="379"/>
      <c r="F46" s="181">
        <f t="shared" si="1"/>
        <v>16165.71889524536</v>
      </c>
      <c r="G46" s="191"/>
      <c r="H46" s="185">
        <f t="shared" si="2"/>
        <v>2.2570291583463504</v>
      </c>
      <c r="I46" s="185"/>
      <c r="J46" s="191">
        <v>11647.589258581236</v>
      </c>
      <c r="K46" s="191"/>
      <c r="L46" s="191">
        <v>0</v>
      </c>
      <c r="M46" s="191"/>
      <c r="N46" s="191">
        <v>4274.979636664124</v>
      </c>
      <c r="O46" s="191"/>
      <c r="P46" s="191">
        <v>243.15</v>
      </c>
      <c r="Q46" s="371"/>
      <c r="R46" s="154"/>
      <c r="S46" s="328"/>
    </row>
    <row r="47" spans="1:19" ht="12" customHeight="1" x14ac:dyDescent="0.25">
      <c r="A47" s="152"/>
      <c r="B47" s="4"/>
      <c r="D47" s="738"/>
      <c r="E47" s="379"/>
      <c r="F47" s="221"/>
      <c r="G47" s="191"/>
      <c r="H47" s="182"/>
      <c r="I47" s="182"/>
      <c r="J47" s="191"/>
      <c r="K47" s="190"/>
      <c r="L47" s="191"/>
      <c r="M47" s="190"/>
      <c r="N47" s="191"/>
      <c r="O47" s="200"/>
      <c r="P47" s="191"/>
      <c r="Q47" s="371"/>
      <c r="R47" s="154"/>
      <c r="S47" s="154"/>
    </row>
    <row r="48" spans="1:19" ht="8.25" customHeight="1" x14ac:dyDescent="0.25">
      <c r="A48" s="152"/>
      <c r="B48" s="4"/>
      <c r="D48" s="379"/>
      <c r="E48" s="379"/>
      <c r="F48" s="191"/>
      <c r="G48" s="191"/>
      <c r="H48" s="182"/>
      <c r="I48" s="182"/>
      <c r="J48" s="191"/>
      <c r="K48" s="190"/>
      <c r="L48" s="191"/>
      <c r="M48" s="190"/>
      <c r="N48" s="191"/>
      <c r="O48" s="200"/>
      <c r="P48" s="191"/>
      <c r="Q48" s="371"/>
      <c r="R48" s="154"/>
      <c r="S48" s="154"/>
    </row>
    <row r="49" spans="1:19" ht="7.5" customHeight="1" x14ac:dyDescent="0.25">
      <c r="A49" s="152"/>
      <c r="B49" s="4"/>
      <c r="D49" s="379"/>
      <c r="E49" s="379"/>
      <c r="F49" s="191"/>
      <c r="G49" s="191"/>
      <c r="H49" s="182"/>
      <c r="I49" s="182"/>
      <c r="J49" s="191"/>
      <c r="K49" s="190"/>
      <c r="L49" s="191"/>
      <c r="M49" s="190"/>
      <c r="N49" s="191"/>
      <c r="O49" s="200"/>
      <c r="P49" s="191"/>
      <c r="Q49" s="371"/>
      <c r="R49" s="154"/>
      <c r="S49" s="154"/>
    </row>
    <row r="50" spans="1:19" ht="7.5" customHeight="1" x14ac:dyDescent="0.25">
      <c r="A50" s="152"/>
      <c r="B50" s="4"/>
      <c r="D50" s="379"/>
      <c r="E50" s="379"/>
      <c r="F50" s="191"/>
      <c r="G50" s="191"/>
      <c r="H50" s="182"/>
      <c r="I50" s="182"/>
      <c r="J50" s="191"/>
      <c r="K50" s="190"/>
      <c r="L50" s="191"/>
      <c r="M50" s="190"/>
      <c r="N50" s="191"/>
      <c r="O50" s="200"/>
      <c r="P50" s="191"/>
      <c r="Q50" s="371"/>
      <c r="R50" s="154"/>
      <c r="S50" s="154"/>
    </row>
    <row r="51" spans="1:19" ht="10.9" customHeight="1" thickBot="1" x14ac:dyDescent="0.3">
      <c r="B51" s="83"/>
      <c r="C51" s="347"/>
      <c r="D51" s="382"/>
      <c r="E51" s="382"/>
      <c r="F51" s="363"/>
      <c r="G51" s="363"/>
      <c r="H51" s="90"/>
      <c r="I51" s="90"/>
      <c r="J51" s="363"/>
      <c r="K51" s="90"/>
      <c r="L51" s="363"/>
      <c r="M51" s="90"/>
      <c r="N51" s="363"/>
      <c r="O51" s="383"/>
      <c r="P51" s="365"/>
      <c r="Q51" s="384"/>
    </row>
    <row r="52" spans="1:19" ht="12" customHeight="1" x14ac:dyDescent="0.25">
      <c r="B52" s="4"/>
      <c r="C52" s="152"/>
      <c r="D52" s="367"/>
      <c r="E52" s="367"/>
      <c r="F52" s="368"/>
      <c r="G52" s="368"/>
      <c r="H52" s="250"/>
      <c r="I52" s="250"/>
      <c r="J52" s="368"/>
      <c r="K52" s="250"/>
      <c r="L52" s="368"/>
      <c r="M52" s="250"/>
      <c r="N52" s="368"/>
      <c r="O52" s="369"/>
      <c r="P52" s="370"/>
      <c r="Q52" s="371"/>
    </row>
    <row r="56" spans="1:19" ht="27.75" customHeight="1" x14ac:dyDescent="0.25"/>
  </sheetData>
  <mergeCells count="18">
    <mergeCell ref="B2:Q2"/>
    <mergeCell ref="B3:Q3"/>
    <mergeCell ref="C6:D7"/>
    <mergeCell ref="F6:H7"/>
    <mergeCell ref="J6:J9"/>
    <mergeCell ref="L6:L12"/>
    <mergeCell ref="N6:N11"/>
    <mergeCell ref="P6:P12"/>
    <mergeCell ref="D35:D36"/>
    <mergeCell ref="D38:D41"/>
    <mergeCell ref="D43:D44"/>
    <mergeCell ref="D46:D47"/>
    <mergeCell ref="C16:D16"/>
    <mergeCell ref="C20:D21"/>
    <mergeCell ref="C23:D24"/>
    <mergeCell ref="C26:D27"/>
    <mergeCell ref="C29:D30"/>
    <mergeCell ref="C32:D33"/>
  </mergeCells>
  <pageMargins left="0" right="0.19685039370078741" top="0.47244094488188981" bottom="0.31496062992125984" header="0.31496062992125984" footer="0.31496062992125984"/>
  <pageSetup paperSize="9" scale="9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4B01C"/>
  </sheetPr>
  <dimension ref="A1:R56"/>
  <sheetViews>
    <sheetView view="pageBreakPreview" topLeftCell="A16" zoomScale="90" zoomScaleNormal="100" zoomScaleSheetLayoutView="90" workbookViewId="0">
      <selection activeCell="L27" sqref="L27"/>
    </sheetView>
  </sheetViews>
  <sheetFormatPr defaultColWidth="8.85546875" defaultRowHeight="15" x14ac:dyDescent="0.25"/>
  <cols>
    <col min="1" max="1" width="8.85546875" style="154"/>
    <col min="2" max="2" width="1.7109375" style="154" customWidth="1"/>
    <col min="3" max="3" width="2.7109375" style="154" customWidth="1"/>
    <col min="4" max="4" width="41.42578125" style="154" customWidth="1"/>
    <col min="5" max="5" width="3.28515625" style="154" customWidth="1"/>
    <col min="6" max="6" width="12.42578125" style="154" customWidth="1"/>
    <col min="7" max="7" width="1.7109375" style="154" customWidth="1"/>
    <col min="8" max="8" width="5.7109375" style="154" customWidth="1"/>
    <col min="9" max="9" width="3.7109375" style="154" customWidth="1"/>
    <col min="10" max="10" width="12.28515625" style="154" customWidth="1"/>
    <col min="11" max="11" width="3.7109375" style="154" customWidth="1"/>
    <col min="12" max="12" width="15.5703125" style="154" customWidth="1"/>
    <col min="13" max="13" width="3.7109375" style="154" customWidth="1"/>
    <col min="14" max="14" width="12.28515625" style="154" customWidth="1"/>
    <col min="15" max="15" width="3.7109375" style="154" customWidth="1"/>
    <col min="16" max="16" width="12.28515625" style="154" customWidth="1"/>
    <col min="17" max="17" width="5.7109375" style="154" customWidth="1"/>
    <col min="18" max="18" width="3.140625" style="154" customWidth="1"/>
    <col min="19" max="16384" width="8.85546875" style="154"/>
  </cols>
  <sheetData>
    <row r="1" spans="2:18" ht="6" customHeight="1" x14ac:dyDescent="0.25"/>
    <row r="2" spans="2:18" ht="12" customHeight="1" x14ac:dyDescent="0.25">
      <c r="B2" s="709" t="s">
        <v>103</v>
      </c>
      <c r="C2" s="709"/>
      <c r="D2" s="709"/>
      <c r="E2" s="709"/>
      <c r="F2" s="709"/>
      <c r="G2" s="709"/>
      <c r="H2" s="709"/>
      <c r="I2" s="709"/>
      <c r="J2" s="709"/>
      <c r="K2" s="709"/>
      <c r="L2" s="709"/>
      <c r="M2" s="709"/>
      <c r="N2" s="709"/>
      <c r="O2" s="709"/>
      <c r="P2" s="709"/>
      <c r="Q2" s="709"/>
      <c r="R2" s="385"/>
    </row>
    <row r="3" spans="2:18" ht="12" customHeight="1" x14ac:dyDescent="0.25">
      <c r="B3" s="714" t="s">
        <v>104</v>
      </c>
      <c r="C3" s="714"/>
      <c r="D3" s="714"/>
      <c r="E3" s="714"/>
      <c r="F3" s="714"/>
      <c r="G3" s="714"/>
      <c r="H3" s="714"/>
      <c r="I3" s="714"/>
      <c r="J3" s="714"/>
      <c r="K3" s="714"/>
      <c r="L3" s="714"/>
      <c r="M3" s="714"/>
      <c r="N3" s="714"/>
      <c r="O3" s="714"/>
      <c r="P3" s="714"/>
      <c r="Q3" s="714"/>
      <c r="R3" s="386"/>
    </row>
    <row r="4" spans="2:18" ht="10.15" customHeight="1" thickBot="1" x14ac:dyDescent="0.3">
      <c r="B4" s="361"/>
      <c r="C4" s="361"/>
      <c r="D4" s="361"/>
      <c r="E4" s="361"/>
      <c r="F4" s="361"/>
      <c r="G4" s="361"/>
      <c r="H4" s="361"/>
      <c r="I4" s="361"/>
      <c r="J4" s="361"/>
      <c r="K4" s="361"/>
      <c r="L4" s="361"/>
      <c r="M4" s="361"/>
      <c r="N4" s="361"/>
      <c r="O4" s="361"/>
      <c r="P4" s="361"/>
      <c r="Q4" s="166"/>
    </row>
    <row r="5" spans="2:18" ht="6" customHeight="1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66"/>
      <c r="P5" s="12"/>
      <c r="Q5" s="166"/>
    </row>
    <row r="6" spans="2:18" ht="12" customHeight="1" x14ac:dyDescent="0.25">
      <c r="B6" s="12"/>
      <c r="C6" s="694" t="s">
        <v>2</v>
      </c>
      <c r="D6" s="694"/>
      <c r="E6" s="143"/>
      <c r="F6" s="740" t="s">
        <v>91</v>
      </c>
      <c r="G6" s="740"/>
      <c r="H6" s="740"/>
      <c r="I6" s="9"/>
      <c r="J6" s="713" t="s">
        <v>92</v>
      </c>
      <c r="K6" s="8"/>
      <c r="L6" s="713" t="s">
        <v>93</v>
      </c>
      <c r="M6" s="8"/>
      <c r="N6" s="741" t="s">
        <v>94</v>
      </c>
      <c r="O6" s="387"/>
      <c r="P6" s="741" t="s">
        <v>95</v>
      </c>
      <c r="Q6" s="166"/>
    </row>
    <row r="7" spans="2:18" ht="12" customHeight="1" x14ac:dyDescent="0.25">
      <c r="B7" s="12"/>
      <c r="C7" s="694"/>
      <c r="D7" s="694"/>
      <c r="E7" s="143"/>
      <c r="F7" s="740"/>
      <c r="G7" s="740"/>
      <c r="H7" s="740"/>
      <c r="I7" s="9"/>
      <c r="J7" s="713"/>
      <c r="K7" s="8"/>
      <c r="L7" s="713"/>
      <c r="M7" s="8"/>
      <c r="N7" s="741"/>
      <c r="O7" s="388"/>
      <c r="P7" s="741"/>
      <c r="Q7" s="166"/>
    </row>
    <row r="8" spans="2:18" ht="12" customHeight="1" x14ac:dyDescent="0.25">
      <c r="B8" s="12"/>
      <c r="C8" s="143"/>
      <c r="D8" s="143"/>
      <c r="E8" s="143"/>
      <c r="F8" s="147"/>
      <c r="G8" s="147"/>
      <c r="H8" s="10"/>
      <c r="I8" s="10"/>
      <c r="J8" s="713"/>
      <c r="K8" s="8"/>
      <c r="L8" s="713"/>
      <c r="M8" s="8"/>
      <c r="N8" s="741"/>
      <c r="O8" s="388"/>
      <c r="P8" s="741"/>
      <c r="Q8" s="166"/>
    </row>
    <row r="9" spans="2:18" ht="12" customHeight="1" x14ac:dyDescent="0.25">
      <c r="B9" s="12"/>
      <c r="C9" s="143"/>
      <c r="D9" s="143"/>
      <c r="E9" s="143"/>
      <c r="F9" s="147"/>
      <c r="G9" s="147"/>
      <c r="H9" s="10"/>
      <c r="I9" s="10"/>
      <c r="J9" s="713"/>
      <c r="K9" s="8"/>
      <c r="L9" s="713"/>
      <c r="M9" s="8"/>
      <c r="N9" s="741"/>
      <c r="O9" s="388"/>
      <c r="P9" s="741"/>
      <c r="Q9" s="166"/>
    </row>
    <row r="10" spans="2:18" ht="12" customHeight="1" x14ac:dyDescent="0.25">
      <c r="B10" s="12"/>
      <c r="C10" s="143"/>
      <c r="D10" s="143"/>
      <c r="E10" s="143"/>
      <c r="F10" s="147"/>
      <c r="G10" s="147"/>
      <c r="H10" s="10"/>
      <c r="I10" s="10"/>
      <c r="J10" s="8"/>
      <c r="K10" s="8"/>
      <c r="L10" s="713"/>
      <c r="M10" s="8"/>
      <c r="N10" s="741"/>
      <c r="O10" s="388"/>
      <c r="P10" s="741"/>
      <c r="Q10" s="166"/>
    </row>
    <row r="11" spans="2:18" ht="12" customHeight="1" x14ac:dyDescent="0.25">
      <c r="B11" s="12"/>
      <c r="C11" s="143"/>
      <c r="D11" s="143"/>
      <c r="E11" s="143"/>
      <c r="F11" s="147"/>
      <c r="G11" s="147"/>
      <c r="H11" s="10"/>
      <c r="I11" s="10"/>
      <c r="J11" s="8"/>
      <c r="K11" s="8"/>
      <c r="L11" s="713"/>
      <c r="M11" s="8"/>
      <c r="N11" s="741"/>
      <c r="O11" s="388"/>
      <c r="P11" s="741"/>
      <c r="Q11" s="166"/>
    </row>
    <row r="12" spans="2:18" ht="12" customHeight="1" x14ac:dyDescent="0.25">
      <c r="B12" s="12"/>
      <c r="C12" s="143"/>
      <c r="D12" s="143"/>
      <c r="E12" s="143"/>
      <c r="F12" s="147"/>
      <c r="G12" s="147"/>
      <c r="H12" s="10"/>
      <c r="I12" s="10"/>
      <c r="J12" s="8"/>
      <c r="K12" s="8"/>
      <c r="L12" s="713"/>
      <c r="M12" s="8"/>
      <c r="N12" s="8"/>
      <c r="O12" s="388"/>
      <c r="P12" s="741"/>
      <c r="Q12" s="166"/>
    </row>
    <row r="13" spans="2:18" ht="12" customHeight="1" x14ac:dyDescent="0.25">
      <c r="B13" s="12"/>
      <c r="C13" s="143"/>
      <c r="D13" s="143"/>
      <c r="E13" s="143"/>
      <c r="F13" s="213" t="s">
        <v>0</v>
      </c>
      <c r="G13" s="213"/>
      <c r="H13" s="213" t="s">
        <v>1</v>
      </c>
      <c r="I13" s="213"/>
      <c r="J13" s="213" t="s">
        <v>0</v>
      </c>
      <c r="K13" s="213"/>
      <c r="L13" s="213" t="s">
        <v>0</v>
      </c>
      <c r="M13" s="213"/>
      <c r="N13" s="213" t="s">
        <v>0</v>
      </c>
      <c r="O13" s="166"/>
      <c r="P13" s="213" t="s">
        <v>0</v>
      </c>
      <c r="Q13" s="166"/>
    </row>
    <row r="14" spans="2:18" ht="6" customHeight="1" thickBot="1" x14ac:dyDescent="0.3">
      <c r="B14" s="72"/>
      <c r="C14" s="74"/>
      <c r="D14" s="74"/>
      <c r="E14" s="74"/>
      <c r="F14" s="216"/>
      <c r="G14" s="216"/>
      <c r="H14" s="389"/>
      <c r="I14" s="389"/>
      <c r="J14" s="216"/>
      <c r="K14" s="216"/>
      <c r="L14" s="216"/>
      <c r="M14" s="216"/>
      <c r="N14" s="216"/>
      <c r="O14" s="361"/>
      <c r="P14" s="216"/>
      <c r="Q14" s="166"/>
    </row>
    <row r="15" spans="2:18" ht="6" customHeight="1" x14ac:dyDescent="0.25">
      <c r="B15" s="12"/>
      <c r="C15" s="143"/>
      <c r="D15" s="143"/>
      <c r="E15" s="143"/>
      <c r="F15" s="306"/>
      <c r="G15" s="306"/>
      <c r="H15" s="306"/>
      <c r="I15" s="306"/>
      <c r="J15" s="306"/>
      <c r="K15" s="306"/>
      <c r="L15" s="306"/>
      <c r="M15" s="306"/>
      <c r="N15" s="306"/>
      <c r="O15" s="166"/>
    </row>
    <row r="16" spans="2:18" ht="21.95" customHeight="1" x14ac:dyDescent="0.25">
      <c r="B16" s="12"/>
      <c r="C16" s="734" t="s">
        <v>3</v>
      </c>
      <c r="D16" s="734"/>
      <c r="E16" s="350"/>
      <c r="F16" s="390">
        <f>F20+F23+F26+F29+F32</f>
        <v>1387429.2079816093</v>
      </c>
      <c r="G16" s="58"/>
      <c r="H16" s="312">
        <f>F16/F16*100</f>
        <v>100</v>
      </c>
      <c r="I16" s="312"/>
      <c r="J16" s="390">
        <f>J20+J23+J26+J29+J32</f>
        <v>190707.01390892026</v>
      </c>
      <c r="K16" s="390"/>
      <c r="L16" s="390">
        <f t="shared" ref="L16:P16" si="0">L20+L23+L26+L29+L32</f>
        <v>8192.733605437501</v>
      </c>
      <c r="M16" s="390"/>
      <c r="N16" s="390">
        <f t="shared" si="0"/>
        <v>1121711.0539199994</v>
      </c>
      <c r="O16" s="390"/>
      <c r="P16" s="390">
        <f t="shared" si="0"/>
        <v>66818.406547252263</v>
      </c>
    </row>
    <row r="17" spans="1:17" ht="12" customHeight="1" x14ac:dyDescent="0.25">
      <c r="B17" s="12"/>
      <c r="C17" s="172" t="s">
        <v>1</v>
      </c>
      <c r="D17" s="172"/>
      <c r="E17" s="172"/>
      <c r="F17" s="312">
        <f>F16/F16*100</f>
        <v>100</v>
      </c>
      <c r="G17" s="312"/>
      <c r="H17" s="213"/>
      <c r="I17" s="213"/>
      <c r="J17" s="312">
        <f>J16/F16*100</f>
        <v>13.745350956417814</v>
      </c>
      <c r="K17" s="59"/>
      <c r="L17" s="312">
        <f>L16/F16*100</f>
        <v>0.59049741480908025</v>
      </c>
      <c r="M17" s="58"/>
      <c r="N17" s="312">
        <f>N16/F16*100</f>
        <v>80.848164898577508</v>
      </c>
      <c r="O17" s="201"/>
      <c r="P17" s="312">
        <f>P16/F16*100</f>
        <v>4.8159867301956032</v>
      </c>
      <c r="Q17" s="166"/>
    </row>
    <row r="18" spans="1:17" ht="6" customHeight="1" thickBot="1" x14ac:dyDescent="0.3">
      <c r="B18" s="72"/>
      <c r="C18" s="175"/>
      <c r="D18" s="175"/>
      <c r="E18" s="175"/>
      <c r="F18" s="318"/>
      <c r="G18" s="318"/>
      <c r="H18" s="216"/>
      <c r="I18" s="216"/>
      <c r="J18" s="215"/>
      <c r="K18" s="215"/>
      <c r="L18" s="215"/>
      <c r="M18" s="215"/>
      <c r="N18" s="215"/>
      <c r="O18" s="352"/>
      <c r="P18" s="353"/>
      <c r="Q18" s="166"/>
    </row>
    <row r="19" spans="1:17" ht="6" customHeight="1" x14ac:dyDescent="0.25">
      <c r="B19" s="12"/>
      <c r="C19" s="172"/>
      <c r="D19" s="172"/>
      <c r="E19" s="172"/>
      <c r="F19" s="213"/>
      <c r="G19" s="213"/>
      <c r="H19" s="213"/>
      <c r="I19" s="213"/>
      <c r="J19" s="213"/>
      <c r="K19" s="213"/>
      <c r="L19" s="213"/>
      <c r="M19" s="213"/>
      <c r="N19" s="213"/>
      <c r="O19" s="201"/>
      <c r="P19" s="184"/>
    </row>
    <row r="20" spans="1:17" ht="12" customHeight="1" x14ac:dyDescent="0.25">
      <c r="B20" s="29"/>
      <c r="C20" s="719" t="s">
        <v>12</v>
      </c>
      <c r="D20" s="719"/>
      <c r="E20" s="145"/>
      <c r="F20" s="390">
        <f>J20+L20+N20+P20</f>
        <v>5906.73186567622</v>
      </c>
      <c r="G20" s="58"/>
      <c r="H20" s="210">
        <f>F20/$F$16*100</f>
        <v>0.42573212612909866</v>
      </c>
      <c r="I20" s="210"/>
      <c r="J20" s="58">
        <v>3079.4554145769916</v>
      </c>
      <c r="K20" s="58"/>
      <c r="L20" s="58">
        <v>169.84477026737972</v>
      </c>
      <c r="M20" s="58"/>
      <c r="N20" s="58">
        <v>1914.759135733809</v>
      </c>
      <c r="O20" s="58"/>
      <c r="P20" s="58">
        <v>742.67254509803934</v>
      </c>
      <c r="Q20" s="355"/>
    </row>
    <row r="21" spans="1:17" ht="12" customHeight="1" x14ac:dyDescent="0.25">
      <c r="B21" s="29"/>
      <c r="C21" s="719"/>
      <c r="D21" s="719"/>
      <c r="E21" s="145"/>
      <c r="F21" s="390"/>
      <c r="G21" s="58"/>
      <c r="H21" s="210"/>
      <c r="I21" s="210"/>
      <c r="J21" s="357"/>
      <c r="K21" s="357"/>
      <c r="L21" s="357"/>
      <c r="M21" s="357"/>
      <c r="N21" s="357"/>
      <c r="O21" s="357"/>
      <c r="P21" s="357"/>
      <c r="Q21" s="355"/>
    </row>
    <row r="22" spans="1:17" ht="12" customHeight="1" x14ac:dyDescent="0.25">
      <c r="B22" s="29"/>
      <c r="C22" s="145"/>
      <c r="D22" s="145"/>
      <c r="E22" s="145"/>
      <c r="F22" s="390"/>
      <c r="G22" s="58"/>
      <c r="H22" s="210"/>
      <c r="I22" s="210"/>
      <c r="J22" s="58"/>
      <c r="K22" s="59"/>
      <c r="L22" s="58"/>
      <c r="M22" s="59"/>
      <c r="N22" s="58"/>
      <c r="O22" s="357"/>
      <c r="P22" s="58"/>
      <c r="Q22" s="355"/>
    </row>
    <row r="23" spans="1:17" ht="12" customHeight="1" x14ac:dyDescent="0.25">
      <c r="B23" s="29"/>
      <c r="C23" s="696" t="s">
        <v>96</v>
      </c>
      <c r="D23" s="696"/>
      <c r="E23" s="145"/>
      <c r="F23" s="390">
        <f t="shared" ref="F23:F46" si="1">J23+L23+N23+P23</f>
        <v>69359.609071428582</v>
      </c>
      <c r="G23" s="58"/>
      <c r="H23" s="210">
        <f t="shared" ref="H23:H46" si="2">F23/$F$16*100</f>
        <v>4.9991458066772916</v>
      </c>
      <c r="I23" s="210"/>
      <c r="J23" s="58">
        <v>11385.727928571428</v>
      </c>
      <c r="K23" s="58"/>
      <c r="L23" s="58">
        <v>472.08357142857142</v>
      </c>
      <c r="M23" s="58"/>
      <c r="N23" s="58">
        <v>55596.591571428573</v>
      </c>
      <c r="O23" s="58"/>
      <c r="P23" s="58">
        <v>1905.2059999999999</v>
      </c>
      <c r="Q23" s="355"/>
    </row>
    <row r="24" spans="1:17" ht="12" customHeight="1" x14ac:dyDescent="0.25">
      <c r="B24" s="29"/>
      <c r="C24" s="696"/>
      <c r="D24" s="696"/>
      <c r="E24" s="145"/>
      <c r="F24" s="390"/>
      <c r="G24" s="58"/>
      <c r="H24" s="210"/>
      <c r="I24" s="210"/>
      <c r="J24" s="58"/>
      <c r="K24" s="59"/>
      <c r="L24" s="58"/>
      <c r="M24" s="59"/>
      <c r="N24" s="58"/>
      <c r="O24" s="357"/>
      <c r="P24" s="58"/>
      <c r="Q24" s="355"/>
    </row>
    <row r="25" spans="1:17" ht="12" customHeight="1" x14ac:dyDescent="0.25">
      <c r="B25" s="29"/>
      <c r="C25" s="145"/>
      <c r="D25" s="145"/>
      <c r="E25" s="145"/>
      <c r="F25" s="390"/>
      <c r="G25" s="58"/>
      <c r="H25" s="210"/>
      <c r="I25" s="210"/>
      <c r="J25" s="58"/>
      <c r="K25" s="59"/>
      <c r="L25" s="58"/>
      <c r="M25" s="59"/>
      <c r="N25" s="58"/>
      <c r="O25" s="357"/>
      <c r="P25" s="58"/>
      <c r="Q25" s="355"/>
    </row>
    <row r="26" spans="1:17" ht="12" customHeight="1" x14ac:dyDescent="0.25">
      <c r="B26" s="29"/>
      <c r="C26" s="693" t="s">
        <v>5</v>
      </c>
      <c r="D26" s="693"/>
      <c r="E26" s="142"/>
      <c r="F26" s="390">
        <f t="shared" si="1"/>
        <v>1217661.8777022336</v>
      </c>
      <c r="G26" s="58"/>
      <c r="H26" s="210">
        <f t="shared" si="2"/>
        <v>87.763892434818473</v>
      </c>
      <c r="I26" s="210"/>
      <c r="J26" s="58">
        <v>148450.19086596911</v>
      </c>
      <c r="K26" s="58"/>
      <c r="L26" s="58">
        <v>5110.6433690594331</v>
      </c>
      <c r="M26" s="58"/>
      <c r="N26" s="58">
        <v>1015396.3586475906</v>
      </c>
      <c r="O26" s="58"/>
      <c r="P26" s="58">
        <v>48704.684819614537</v>
      </c>
      <c r="Q26" s="355"/>
    </row>
    <row r="27" spans="1:17" ht="12" customHeight="1" x14ac:dyDescent="0.25">
      <c r="B27" s="29"/>
      <c r="C27" s="693"/>
      <c r="D27" s="693"/>
      <c r="E27" s="142"/>
      <c r="F27" s="390"/>
      <c r="G27" s="58"/>
      <c r="H27" s="210"/>
      <c r="I27" s="210"/>
      <c r="J27" s="58"/>
      <c r="K27" s="59"/>
      <c r="L27" s="58"/>
      <c r="M27" s="59"/>
      <c r="N27" s="58"/>
      <c r="O27" s="357"/>
      <c r="P27" s="58"/>
      <c r="Q27" s="355"/>
    </row>
    <row r="28" spans="1:17" ht="12" customHeight="1" x14ac:dyDescent="0.25">
      <c r="B28" s="29"/>
      <c r="C28" s="142"/>
      <c r="D28" s="142"/>
      <c r="E28" s="142"/>
      <c r="F28" s="390"/>
      <c r="G28" s="58"/>
      <c r="H28" s="210"/>
      <c r="I28" s="210"/>
      <c r="J28" s="58"/>
      <c r="K28" s="59"/>
      <c r="L28" s="58"/>
      <c r="M28" s="59"/>
      <c r="N28" s="58"/>
      <c r="O28" s="357"/>
      <c r="P28" s="357"/>
      <c r="Q28" s="355"/>
    </row>
    <row r="29" spans="1:17" ht="12" customHeight="1" x14ac:dyDescent="0.25">
      <c r="A29" s="166"/>
      <c r="B29" s="12"/>
      <c r="C29" s="735" t="s">
        <v>6</v>
      </c>
      <c r="D29" s="735"/>
      <c r="E29" s="39"/>
      <c r="F29" s="390">
        <f t="shared" si="1"/>
        <v>42056.750691770641</v>
      </c>
      <c r="G29" s="58"/>
      <c r="H29" s="210">
        <f t="shared" si="2"/>
        <v>3.0312718263264435</v>
      </c>
      <c r="I29" s="210"/>
      <c r="J29" s="58">
        <v>8697.2915210932842</v>
      </c>
      <c r="K29" s="58"/>
      <c r="L29" s="58">
        <v>2395.8898946821155</v>
      </c>
      <c r="M29" s="58"/>
      <c r="N29" s="58">
        <v>24827.219553773019</v>
      </c>
      <c r="O29" s="58"/>
      <c r="P29" s="58">
        <v>6136.3497222222222</v>
      </c>
      <c r="Q29" s="355"/>
    </row>
    <row r="30" spans="1:17" ht="12" customHeight="1" x14ac:dyDescent="0.25">
      <c r="A30" s="166"/>
      <c r="B30" s="12"/>
      <c r="C30" s="735"/>
      <c r="D30" s="735"/>
      <c r="E30" s="39"/>
      <c r="F30" s="391"/>
      <c r="G30" s="191"/>
      <c r="H30" s="237"/>
      <c r="I30" s="237"/>
      <c r="J30" s="191"/>
      <c r="K30" s="236"/>
      <c r="L30" s="191"/>
      <c r="M30" s="236"/>
      <c r="N30" s="191"/>
      <c r="O30" s="201"/>
      <c r="P30" s="191"/>
      <c r="Q30" s="355"/>
    </row>
    <row r="31" spans="1:17" ht="12" customHeight="1" x14ac:dyDescent="0.25">
      <c r="A31" s="166"/>
      <c r="B31" s="12"/>
      <c r="C31" s="39"/>
      <c r="D31" s="39"/>
      <c r="E31" s="39"/>
      <c r="F31" s="391"/>
      <c r="G31" s="191"/>
      <c r="H31" s="237"/>
      <c r="I31" s="237"/>
      <c r="J31" s="191"/>
      <c r="K31" s="236"/>
      <c r="L31" s="191"/>
      <c r="M31" s="236"/>
      <c r="N31" s="191"/>
      <c r="O31" s="201"/>
      <c r="P31" s="191"/>
      <c r="Q31" s="355"/>
    </row>
    <row r="32" spans="1:17" ht="12" customHeight="1" x14ac:dyDescent="0.25">
      <c r="A32" s="166"/>
      <c r="B32" s="12"/>
      <c r="C32" s="693" t="s">
        <v>7</v>
      </c>
      <c r="D32" s="693"/>
      <c r="E32" s="142"/>
      <c r="F32" s="390">
        <f t="shared" si="1"/>
        <v>52444.238650500338</v>
      </c>
      <c r="G32" s="58"/>
      <c r="H32" s="210">
        <f t="shared" si="2"/>
        <v>3.7799578060486887</v>
      </c>
      <c r="I32" s="210"/>
      <c r="J32" s="392">
        <f>J35+J38+J43+J46</f>
        <v>19094.348178709453</v>
      </c>
      <c r="K32" s="392"/>
      <c r="L32" s="392">
        <f t="shared" ref="L32:P32" si="3">L35+L38+L43+L46</f>
        <v>44.271999999999998</v>
      </c>
      <c r="M32" s="392"/>
      <c r="N32" s="392">
        <f t="shared" si="3"/>
        <v>23976.125011473428</v>
      </c>
      <c r="O32" s="392"/>
      <c r="P32" s="392">
        <f t="shared" si="3"/>
        <v>9329.4934603174588</v>
      </c>
      <c r="Q32" s="355"/>
    </row>
    <row r="33" spans="1:17" ht="12" customHeight="1" x14ac:dyDescent="0.25">
      <c r="A33" s="166"/>
      <c r="B33" s="12"/>
      <c r="C33" s="693"/>
      <c r="D33" s="693"/>
      <c r="E33" s="142"/>
      <c r="F33" s="391"/>
      <c r="G33" s="191"/>
      <c r="H33" s="237"/>
      <c r="I33" s="237"/>
      <c r="J33" s="191"/>
      <c r="K33" s="236"/>
      <c r="L33" s="191"/>
      <c r="M33" s="236"/>
      <c r="N33" s="191"/>
      <c r="O33" s="201"/>
      <c r="P33" s="191"/>
      <c r="Q33" s="355"/>
    </row>
    <row r="34" spans="1:17" ht="9" customHeight="1" x14ac:dyDescent="0.25">
      <c r="A34" s="166"/>
      <c r="B34" s="12"/>
      <c r="C34" s="142"/>
      <c r="D34" s="142"/>
      <c r="E34" s="142"/>
      <c r="F34" s="391"/>
      <c r="G34" s="191"/>
      <c r="H34" s="237"/>
      <c r="I34" s="237"/>
      <c r="J34" s="191"/>
      <c r="K34" s="236"/>
      <c r="L34" s="191"/>
      <c r="M34" s="236"/>
      <c r="N34" s="191"/>
      <c r="O34" s="201"/>
      <c r="P34" s="191"/>
    </row>
    <row r="35" spans="1:17" ht="12" customHeight="1" x14ac:dyDescent="0.25">
      <c r="B35" s="29"/>
      <c r="D35" s="693" t="s">
        <v>8</v>
      </c>
      <c r="E35" s="142"/>
      <c r="F35" s="391">
        <f t="shared" si="1"/>
        <v>8293.0269999999982</v>
      </c>
      <c r="G35" s="191"/>
      <c r="H35" s="237">
        <f t="shared" si="2"/>
        <v>0.59772613638892946</v>
      </c>
      <c r="I35" s="237"/>
      <c r="J35" s="191">
        <v>2360.12</v>
      </c>
      <c r="K35" s="191"/>
      <c r="L35" s="191">
        <v>0</v>
      </c>
      <c r="M35" s="191"/>
      <c r="N35" s="191">
        <v>2047.7249999999999</v>
      </c>
      <c r="O35" s="191"/>
      <c r="P35" s="191">
        <v>3885.1819999999998</v>
      </c>
      <c r="Q35" s="360"/>
    </row>
    <row r="36" spans="1:17" ht="12" customHeight="1" x14ac:dyDescent="0.25">
      <c r="B36" s="29"/>
      <c r="D36" s="693"/>
      <c r="E36" s="142"/>
      <c r="F36" s="391"/>
      <c r="G36" s="191"/>
      <c r="H36" s="237"/>
      <c r="I36" s="237"/>
      <c r="J36" s="191"/>
      <c r="K36" s="236"/>
      <c r="L36" s="191"/>
      <c r="M36" s="236"/>
      <c r="N36" s="191"/>
      <c r="O36" s="201"/>
      <c r="P36" s="191"/>
      <c r="Q36" s="360"/>
    </row>
    <row r="37" spans="1:17" ht="10.9" customHeight="1" x14ac:dyDescent="0.25">
      <c r="B37" s="29"/>
      <c r="D37" s="142"/>
      <c r="E37" s="142"/>
      <c r="F37" s="391"/>
      <c r="G37" s="191"/>
      <c r="H37" s="237"/>
      <c r="I37" s="237"/>
      <c r="J37" s="191"/>
      <c r="K37" s="236"/>
      <c r="L37" s="191"/>
      <c r="M37" s="236"/>
      <c r="N37" s="191"/>
      <c r="O37" s="201"/>
      <c r="P37" s="191"/>
      <c r="Q37" s="360"/>
    </row>
    <row r="38" spans="1:17" ht="12" customHeight="1" x14ac:dyDescent="0.25">
      <c r="B38" s="29"/>
      <c r="D38" s="693" t="s">
        <v>97</v>
      </c>
      <c r="E38" s="142"/>
      <c r="F38" s="391">
        <f t="shared" si="1"/>
        <v>16197.859700000001</v>
      </c>
      <c r="G38" s="191"/>
      <c r="H38" s="237">
        <f t="shared" si="2"/>
        <v>1.1674728776658931</v>
      </c>
      <c r="I38" s="237"/>
      <c r="J38" s="191">
        <v>2391.4642000000003</v>
      </c>
      <c r="K38" s="191"/>
      <c r="L38" s="191">
        <v>0</v>
      </c>
      <c r="M38" s="191"/>
      <c r="N38" s="191">
        <v>13792.315500000001</v>
      </c>
      <c r="O38" s="191"/>
      <c r="P38" s="191">
        <v>14.08</v>
      </c>
      <c r="Q38" s="360"/>
    </row>
    <row r="39" spans="1:17" ht="12" customHeight="1" x14ac:dyDescent="0.25">
      <c r="B39" s="29"/>
      <c r="D39" s="693"/>
      <c r="E39" s="142"/>
      <c r="F39" s="391"/>
      <c r="G39" s="191"/>
      <c r="H39" s="237"/>
      <c r="I39" s="237"/>
      <c r="J39" s="191"/>
      <c r="K39" s="236"/>
      <c r="L39" s="191"/>
      <c r="M39" s="236"/>
      <c r="N39" s="191"/>
      <c r="O39" s="201"/>
      <c r="P39" s="191"/>
      <c r="Q39" s="360"/>
    </row>
    <row r="40" spans="1:17" ht="12" customHeight="1" x14ac:dyDescent="0.25">
      <c r="B40" s="29"/>
      <c r="D40" s="693"/>
      <c r="E40" s="142"/>
      <c r="F40" s="391"/>
      <c r="G40" s="191"/>
      <c r="H40" s="237"/>
      <c r="I40" s="237"/>
      <c r="J40" s="191"/>
      <c r="K40" s="236"/>
      <c r="L40" s="191"/>
      <c r="M40" s="236"/>
      <c r="N40" s="191"/>
      <c r="O40" s="201"/>
      <c r="P40" s="191"/>
      <c r="Q40" s="360"/>
    </row>
    <row r="41" spans="1:17" ht="12" customHeight="1" x14ac:dyDescent="0.25">
      <c r="B41" s="29"/>
      <c r="D41" s="693"/>
      <c r="E41" s="142"/>
      <c r="F41" s="391"/>
      <c r="G41" s="191"/>
      <c r="H41" s="237"/>
      <c r="I41" s="237"/>
      <c r="J41" s="191"/>
      <c r="K41" s="236"/>
      <c r="L41" s="191"/>
      <c r="M41" s="236"/>
      <c r="N41" s="191"/>
      <c r="O41" s="201"/>
      <c r="P41" s="192"/>
      <c r="Q41" s="360"/>
    </row>
    <row r="42" spans="1:17" ht="10.9" customHeight="1" x14ac:dyDescent="0.25">
      <c r="B42" s="29"/>
      <c r="D42" s="381"/>
      <c r="F42" s="391"/>
      <c r="G42" s="211"/>
      <c r="H42" s="237"/>
      <c r="I42" s="237"/>
      <c r="J42" s="201"/>
      <c r="K42" s="201"/>
      <c r="L42" s="201"/>
      <c r="M42" s="201"/>
      <c r="N42" s="201"/>
      <c r="O42" s="201"/>
      <c r="P42" s="201"/>
      <c r="Q42" s="360"/>
    </row>
    <row r="43" spans="1:17" ht="12" customHeight="1" x14ac:dyDescent="0.25">
      <c r="B43" s="29"/>
      <c r="D43" s="737" t="s">
        <v>101</v>
      </c>
      <c r="E43" s="142"/>
      <c r="F43" s="391">
        <f t="shared" si="1"/>
        <v>20768.014363095237</v>
      </c>
      <c r="G43" s="211"/>
      <c r="H43" s="237">
        <f t="shared" si="2"/>
        <v>1.4968702001962269</v>
      </c>
      <c r="I43" s="237"/>
      <c r="J43" s="191">
        <v>12886.045277777777</v>
      </c>
      <c r="K43" s="201"/>
      <c r="L43" s="191">
        <v>19.27</v>
      </c>
      <c r="M43" s="201"/>
      <c r="N43" s="191">
        <v>4050.3341964285714</v>
      </c>
      <c r="O43" s="201"/>
      <c r="P43" s="191">
        <v>3812.3648888888888</v>
      </c>
      <c r="Q43" s="360"/>
    </row>
    <row r="44" spans="1:17" ht="12" customHeight="1" x14ac:dyDescent="0.25">
      <c r="B44" s="29"/>
      <c r="D44" s="737"/>
      <c r="E44" s="142"/>
      <c r="F44" s="391"/>
      <c r="G44" s="191"/>
      <c r="H44" s="237"/>
      <c r="I44" s="237"/>
      <c r="J44" s="191"/>
      <c r="K44" s="236"/>
      <c r="L44" s="191"/>
      <c r="M44" s="236"/>
      <c r="N44" s="191"/>
      <c r="O44" s="201"/>
      <c r="P44" s="191"/>
      <c r="Q44" s="360"/>
    </row>
    <row r="45" spans="1:17" ht="10.9" customHeight="1" x14ac:dyDescent="0.25">
      <c r="B45" s="29"/>
      <c r="D45" s="142"/>
      <c r="E45" s="142"/>
      <c r="F45" s="391"/>
      <c r="G45" s="191"/>
      <c r="H45" s="237"/>
      <c r="I45" s="237"/>
      <c r="J45" s="191"/>
      <c r="K45" s="236"/>
      <c r="L45" s="191"/>
      <c r="M45" s="236"/>
      <c r="N45" s="191"/>
      <c r="O45" s="201"/>
      <c r="P45" s="191"/>
      <c r="Q45" s="360"/>
    </row>
    <row r="46" spans="1:17" ht="12" customHeight="1" x14ac:dyDescent="0.25">
      <c r="A46" s="166"/>
      <c r="B46" s="12"/>
      <c r="D46" s="694" t="s">
        <v>105</v>
      </c>
      <c r="E46" s="39"/>
      <c r="F46" s="391">
        <f t="shared" si="1"/>
        <v>7185.3375874051062</v>
      </c>
      <c r="G46" s="191"/>
      <c r="H46" s="237">
        <f t="shared" si="2"/>
        <v>0.51788859179764002</v>
      </c>
      <c r="I46" s="237"/>
      <c r="J46" s="191">
        <v>1456.7187009316772</v>
      </c>
      <c r="K46" s="191"/>
      <c r="L46" s="191">
        <v>25.001999999999999</v>
      </c>
      <c r="M46" s="191"/>
      <c r="N46" s="191">
        <v>4085.7503150448574</v>
      </c>
      <c r="O46" s="191"/>
      <c r="P46" s="191">
        <v>1617.8665714285714</v>
      </c>
      <c r="Q46" s="360"/>
    </row>
    <row r="47" spans="1:17" ht="12" customHeight="1" x14ac:dyDescent="0.25">
      <c r="A47" s="166"/>
      <c r="B47" s="12"/>
      <c r="D47" s="694"/>
      <c r="E47" s="39"/>
      <c r="F47" s="191"/>
      <c r="G47" s="191"/>
      <c r="H47" s="241"/>
      <c r="I47" s="241"/>
      <c r="J47" s="191"/>
      <c r="K47" s="236"/>
      <c r="L47" s="191"/>
      <c r="M47" s="236"/>
      <c r="N47" s="191"/>
      <c r="O47" s="201"/>
      <c r="P47" s="191"/>
      <c r="Q47" s="360"/>
    </row>
    <row r="48" spans="1:17" ht="12" customHeight="1" x14ac:dyDescent="0.25">
      <c r="A48" s="166"/>
      <c r="B48" s="12"/>
      <c r="D48" s="143"/>
      <c r="E48" s="39"/>
      <c r="F48" s="191"/>
      <c r="G48" s="191"/>
      <c r="H48" s="241"/>
      <c r="I48" s="241"/>
      <c r="J48" s="191"/>
      <c r="K48" s="236"/>
      <c r="L48" s="191"/>
      <c r="M48" s="236"/>
      <c r="N48" s="191"/>
      <c r="O48" s="201"/>
      <c r="P48" s="191"/>
      <c r="Q48" s="360"/>
    </row>
    <row r="49" spans="1:17" ht="9" customHeight="1" x14ac:dyDescent="0.25">
      <c r="A49" s="166"/>
      <c r="B49" s="12"/>
      <c r="D49" s="143"/>
      <c r="E49" s="39"/>
      <c r="F49" s="191"/>
      <c r="G49" s="191"/>
      <c r="H49" s="241"/>
      <c r="I49" s="241"/>
      <c r="J49" s="191"/>
      <c r="K49" s="236"/>
      <c r="L49" s="191"/>
      <c r="M49" s="236"/>
      <c r="N49" s="191"/>
      <c r="O49" s="201"/>
      <c r="P49" s="191"/>
      <c r="Q49" s="360"/>
    </row>
    <row r="50" spans="1:17" ht="9.75" customHeight="1" x14ac:dyDescent="0.25">
      <c r="A50" s="166"/>
      <c r="B50" s="12"/>
      <c r="D50" s="143"/>
      <c r="E50" s="39"/>
      <c r="F50" s="191"/>
      <c r="G50" s="191"/>
      <c r="H50" s="241"/>
      <c r="I50" s="241"/>
      <c r="J50" s="191"/>
      <c r="K50" s="236"/>
      <c r="L50" s="191"/>
      <c r="M50" s="236"/>
      <c r="N50" s="191"/>
      <c r="O50" s="201"/>
      <c r="P50" s="191"/>
      <c r="Q50" s="360"/>
    </row>
    <row r="51" spans="1:17" ht="4.5" customHeight="1" thickBot="1" x14ac:dyDescent="0.3">
      <c r="B51" s="72"/>
      <c r="C51" s="361"/>
      <c r="D51" s="362"/>
      <c r="E51" s="362"/>
      <c r="F51" s="363"/>
      <c r="G51" s="363"/>
      <c r="H51" s="92"/>
      <c r="I51" s="92"/>
      <c r="J51" s="363"/>
      <c r="K51" s="92"/>
      <c r="L51" s="363"/>
      <c r="M51" s="92"/>
      <c r="N51" s="363"/>
      <c r="O51" s="364"/>
      <c r="P51" s="365"/>
      <c r="Q51" s="366"/>
    </row>
    <row r="52" spans="1:17" ht="12" customHeight="1" x14ac:dyDescent="0.25">
      <c r="B52" s="12"/>
      <c r="C52" s="166"/>
      <c r="D52" s="387"/>
      <c r="E52" s="387"/>
      <c r="F52" s="368"/>
      <c r="G52" s="368"/>
      <c r="H52" s="28"/>
      <c r="I52" s="28"/>
      <c r="J52" s="368"/>
      <c r="K52" s="28"/>
      <c r="L52" s="368"/>
      <c r="M52" s="28"/>
      <c r="N52" s="368"/>
      <c r="O52" s="393"/>
      <c r="P52" s="370"/>
      <c r="Q52" s="360"/>
    </row>
    <row r="56" spans="1:17" ht="27.75" customHeight="1" x14ac:dyDescent="0.25"/>
  </sheetData>
  <mergeCells count="18">
    <mergeCell ref="B2:Q2"/>
    <mergeCell ref="B3:Q3"/>
    <mergeCell ref="C6:D7"/>
    <mergeCell ref="F6:H7"/>
    <mergeCell ref="J6:J9"/>
    <mergeCell ref="L6:L12"/>
    <mergeCell ref="N6:N11"/>
    <mergeCell ref="P6:P12"/>
    <mergeCell ref="D35:D36"/>
    <mergeCell ref="D38:D41"/>
    <mergeCell ref="D43:D44"/>
    <mergeCell ref="D46:D47"/>
    <mergeCell ref="C16:D16"/>
    <mergeCell ref="C20:D21"/>
    <mergeCell ref="C23:D24"/>
    <mergeCell ref="C26:D27"/>
    <mergeCell ref="C29:D30"/>
    <mergeCell ref="C32:D33"/>
  </mergeCells>
  <pageMargins left="0" right="0.19685039370078741" top="0.47244094488188981" bottom="0.31496062992125984" header="0.31496062992125984" footer="0.31496062992125984"/>
  <pageSetup paperSize="9" scale="95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4B01C"/>
  </sheetPr>
  <dimension ref="B1:R50"/>
  <sheetViews>
    <sheetView view="pageBreakPreview" zoomScale="90" zoomScaleNormal="100" zoomScaleSheetLayoutView="90" workbookViewId="0">
      <selection activeCell="L27" sqref="L27"/>
    </sheetView>
  </sheetViews>
  <sheetFormatPr defaultColWidth="9.140625" defaultRowHeight="12.75" x14ac:dyDescent="0.2"/>
  <cols>
    <col min="1" max="1" width="9.140625" style="394"/>
    <col min="2" max="2" width="1.7109375" style="394" customWidth="1"/>
    <col min="3" max="3" width="2.7109375" style="394" customWidth="1"/>
    <col min="4" max="4" width="43.5703125" style="394" customWidth="1"/>
    <col min="5" max="5" width="14.5703125" style="394" customWidth="1"/>
    <col min="6" max="6" width="1.7109375" style="394" customWidth="1"/>
    <col min="7" max="7" width="5.7109375" style="394" customWidth="1"/>
    <col min="8" max="8" width="4.28515625" style="394" customWidth="1"/>
    <col min="9" max="9" width="14.28515625" style="394" customWidth="1"/>
    <col min="10" max="10" width="1.7109375" style="394" customWidth="1"/>
    <col min="11" max="11" width="14.28515625" style="394" customWidth="1"/>
    <col min="12" max="12" width="1.7109375" style="394" customWidth="1"/>
    <col min="13" max="13" width="14.28515625" style="394" customWidth="1"/>
    <col min="14" max="14" width="1.7109375" style="394" customWidth="1"/>
    <col min="15" max="15" width="14.28515625" style="394" customWidth="1"/>
    <col min="16" max="16" width="5.28515625" style="394" customWidth="1"/>
    <col min="17" max="17" width="7.5703125" style="394" customWidth="1"/>
    <col min="18" max="18" width="1.28515625" style="394" customWidth="1"/>
    <col min="19" max="16384" width="9.140625" style="394"/>
  </cols>
  <sheetData>
    <row r="1" spans="2:18" ht="7.5" customHeight="1" x14ac:dyDescent="0.2"/>
    <row r="2" spans="2:18" ht="12" customHeight="1" x14ac:dyDescent="0.2">
      <c r="B2" s="709" t="s">
        <v>106</v>
      </c>
      <c r="C2" s="709"/>
      <c r="D2" s="709"/>
      <c r="E2" s="709"/>
      <c r="F2" s="709"/>
      <c r="G2" s="709"/>
      <c r="H2" s="709"/>
      <c r="I2" s="709"/>
      <c r="J2" s="709"/>
      <c r="K2" s="709"/>
      <c r="L2" s="709"/>
      <c r="M2" s="709"/>
      <c r="N2" s="709"/>
      <c r="O2" s="709"/>
      <c r="P2" s="709"/>
      <c r="Q2" s="385"/>
      <c r="R2" s="385"/>
    </row>
    <row r="3" spans="2:18" ht="12" customHeight="1" x14ac:dyDescent="0.2">
      <c r="B3" s="714" t="s">
        <v>107</v>
      </c>
      <c r="C3" s="714"/>
      <c r="D3" s="714"/>
      <c r="E3" s="714"/>
      <c r="F3" s="714"/>
      <c r="G3" s="714"/>
      <c r="H3" s="714"/>
      <c r="I3" s="714"/>
      <c r="J3" s="714"/>
      <c r="K3" s="714"/>
      <c r="L3" s="714"/>
      <c r="M3" s="714"/>
      <c r="N3" s="714"/>
      <c r="O3" s="714"/>
      <c r="P3" s="714"/>
      <c r="Q3" s="386"/>
      <c r="R3" s="386"/>
    </row>
    <row r="4" spans="2:18" ht="10.15" customHeight="1" thickBot="1" x14ac:dyDescent="0.25">
      <c r="B4" s="395"/>
      <c r="C4" s="396"/>
      <c r="D4" s="396"/>
      <c r="E4" s="396"/>
      <c r="F4" s="396"/>
      <c r="G4" s="396"/>
      <c r="H4" s="396"/>
      <c r="I4" s="396"/>
      <c r="J4" s="396"/>
      <c r="K4" s="396"/>
      <c r="L4" s="396"/>
      <c r="M4" s="395"/>
      <c r="N4" s="395"/>
      <c r="O4" s="395"/>
      <c r="P4" s="397"/>
    </row>
    <row r="5" spans="2:18" ht="12" customHeight="1" x14ac:dyDescent="0.2">
      <c r="B5" s="397"/>
      <c r="C5" s="398"/>
      <c r="D5" s="398"/>
      <c r="E5" s="398"/>
      <c r="F5" s="398"/>
      <c r="G5" s="398"/>
      <c r="H5" s="398"/>
      <c r="I5" s="398"/>
      <c r="J5" s="398"/>
      <c r="K5" s="398"/>
      <c r="L5" s="398"/>
      <c r="M5" s="397"/>
      <c r="N5" s="397"/>
      <c r="O5" s="397"/>
      <c r="P5" s="397"/>
    </row>
    <row r="6" spans="2:18" ht="12" customHeight="1" x14ac:dyDescent="0.2">
      <c r="B6" s="397"/>
      <c r="C6" s="694" t="s">
        <v>2</v>
      </c>
      <c r="D6" s="694"/>
      <c r="E6" s="700" t="s">
        <v>25</v>
      </c>
      <c r="F6" s="147"/>
      <c r="G6" s="398"/>
      <c r="H6" s="398"/>
      <c r="I6" s="743" t="s">
        <v>108</v>
      </c>
      <c r="J6" s="743"/>
      <c r="K6" s="743"/>
      <c r="L6" s="743"/>
      <c r="M6" s="743"/>
      <c r="N6" s="743"/>
      <c r="O6" s="743"/>
      <c r="P6" s="397"/>
    </row>
    <row r="7" spans="2:18" ht="12" customHeight="1" thickBot="1" x14ac:dyDescent="0.25">
      <c r="B7" s="397"/>
      <c r="C7" s="694"/>
      <c r="D7" s="694"/>
      <c r="E7" s="700"/>
      <c r="F7" s="147"/>
      <c r="G7" s="398"/>
      <c r="H7" s="398"/>
      <c r="I7" s="399"/>
      <c r="J7" s="399"/>
      <c r="K7" s="399"/>
      <c r="L7" s="399"/>
      <c r="M7" s="399"/>
      <c r="N7" s="399"/>
      <c r="O7" s="399"/>
      <c r="P7" s="397"/>
    </row>
    <row r="8" spans="2:18" ht="9.75" customHeight="1" x14ac:dyDescent="0.2">
      <c r="B8" s="397"/>
      <c r="C8" s="694"/>
      <c r="D8" s="694"/>
      <c r="E8" s="700"/>
      <c r="F8" s="147"/>
      <c r="G8" s="397"/>
      <c r="H8" s="397"/>
      <c r="I8" s="744" t="s">
        <v>109</v>
      </c>
      <c r="J8" s="400"/>
      <c r="K8" s="744" t="s">
        <v>110</v>
      </c>
      <c r="L8" s="400"/>
      <c r="M8" s="744" t="s">
        <v>111</v>
      </c>
      <c r="N8" s="400"/>
      <c r="O8" s="744" t="s">
        <v>112</v>
      </c>
      <c r="P8" s="397"/>
    </row>
    <row r="9" spans="2:18" ht="12.75" customHeight="1" x14ac:dyDescent="0.2">
      <c r="B9" s="397"/>
      <c r="C9" s="143"/>
      <c r="D9" s="143"/>
      <c r="E9" s="147"/>
      <c r="F9" s="147"/>
      <c r="G9" s="397"/>
      <c r="H9" s="397"/>
      <c r="I9" s="744"/>
      <c r="J9" s="400"/>
      <c r="K9" s="744"/>
      <c r="L9" s="400"/>
      <c r="M9" s="744"/>
      <c r="N9" s="400"/>
      <c r="O9" s="744"/>
      <c r="P9" s="397"/>
    </row>
    <row r="10" spans="2:18" ht="12" customHeight="1" x14ac:dyDescent="0.2">
      <c r="B10" s="397"/>
      <c r="C10" s="143"/>
      <c r="D10" s="143"/>
      <c r="E10" s="147"/>
      <c r="F10" s="147"/>
      <c r="G10" s="397"/>
      <c r="H10" s="397"/>
      <c r="I10" s="400"/>
      <c r="J10" s="400"/>
      <c r="K10" s="400"/>
      <c r="L10" s="400"/>
      <c r="M10" s="400"/>
      <c r="N10" s="400"/>
      <c r="O10" s="401"/>
      <c r="P10" s="397"/>
    </row>
    <row r="11" spans="2:18" ht="12" customHeight="1" x14ac:dyDescent="0.2">
      <c r="B11" s="397"/>
      <c r="C11" s="402"/>
      <c r="D11" s="402"/>
      <c r="E11" s="213" t="s">
        <v>0</v>
      </c>
      <c r="F11" s="213"/>
      <c r="G11" s="403" t="s">
        <v>1</v>
      </c>
      <c r="H11" s="403"/>
      <c r="I11" s="213" t="s">
        <v>0</v>
      </c>
      <c r="J11" s="213"/>
      <c r="K11" s="213" t="s">
        <v>0</v>
      </c>
      <c r="L11" s="213"/>
      <c r="M11" s="213" t="s">
        <v>0</v>
      </c>
      <c r="N11" s="213"/>
      <c r="O11" s="213" t="s">
        <v>0</v>
      </c>
      <c r="P11" s="397"/>
    </row>
    <row r="12" spans="2:18" ht="12" customHeight="1" thickBot="1" x14ac:dyDescent="0.25">
      <c r="B12" s="395"/>
      <c r="C12" s="404"/>
      <c r="D12" s="404"/>
      <c r="E12" s="216"/>
      <c r="F12" s="216"/>
      <c r="G12" s="405"/>
      <c r="H12" s="405"/>
      <c r="I12" s="216"/>
      <c r="J12" s="216"/>
      <c r="K12" s="216"/>
      <c r="L12" s="216"/>
      <c r="M12" s="216"/>
      <c r="N12" s="216"/>
      <c r="O12" s="216"/>
      <c r="P12" s="397"/>
    </row>
    <row r="13" spans="2:18" ht="6" customHeight="1" x14ac:dyDescent="0.2">
      <c r="B13" s="397"/>
      <c r="C13" s="402"/>
      <c r="D13" s="402"/>
      <c r="E13" s="213"/>
      <c r="F13" s="213"/>
      <c r="G13" s="406"/>
      <c r="H13" s="406"/>
      <c r="I13" s="213"/>
      <c r="J13" s="213"/>
      <c r="K13" s="213"/>
      <c r="L13" s="213"/>
      <c r="M13" s="213"/>
      <c r="N13" s="213"/>
      <c r="O13" s="213"/>
      <c r="P13" s="397"/>
    </row>
    <row r="14" spans="2:18" ht="21.95" customHeight="1" x14ac:dyDescent="0.2">
      <c r="C14" s="697" t="s">
        <v>3</v>
      </c>
      <c r="D14" s="697"/>
      <c r="E14" s="55">
        <f>E18+E21+E24+E27+E30</f>
        <v>2103668.0228620269</v>
      </c>
      <c r="F14" s="55"/>
      <c r="G14" s="407">
        <f>E14/E14*100</f>
        <v>100</v>
      </c>
      <c r="H14" s="407"/>
      <c r="I14" s="55">
        <f>I18+I21+I24+I27+I30</f>
        <v>643996.75083757006</v>
      </c>
      <c r="J14" s="55"/>
      <c r="K14" s="55">
        <f t="shared" ref="K14:O14" si="0">K18+K21+K24+K27+K30</f>
        <v>1400223.4357464486</v>
      </c>
      <c r="L14" s="55"/>
      <c r="M14" s="55">
        <f t="shared" si="0"/>
        <v>22612.747934653777</v>
      </c>
      <c r="N14" s="55"/>
      <c r="O14" s="55">
        <f t="shared" si="0"/>
        <v>36835.08834335424</v>
      </c>
      <c r="Q14" s="408"/>
      <c r="R14" s="408"/>
    </row>
    <row r="15" spans="2:18" ht="12" customHeight="1" x14ac:dyDescent="0.2">
      <c r="B15" s="397"/>
      <c r="C15" s="146" t="s">
        <v>1</v>
      </c>
      <c r="D15" s="172"/>
      <c r="E15" s="409">
        <f>E14/E14*100</f>
        <v>100</v>
      </c>
      <c r="F15" s="409"/>
      <c r="G15" s="409"/>
      <c r="H15" s="409"/>
      <c r="I15" s="312">
        <f>I14/E14*100</f>
        <v>30.613040833382854</v>
      </c>
      <c r="J15" s="58"/>
      <c r="K15" s="312">
        <f>K14/E14*100</f>
        <v>66.561045779526253</v>
      </c>
      <c r="L15" s="58"/>
      <c r="M15" s="312">
        <f>M14/E14*100</f>
        <v>1.074919982093433</v>
      </c>
      <c r="N15" s="58"/>
      <c r="O15" s="312">
        <f>O14/E14*100</f>
        <v>1.7509934049974454</v>
      </c>
      <c r="P15" s="397"/>
    </row>
    <row r="16" spans="2:18" ht="6" customHeight="1" thickBot="1" x14ac:dyDescent="0.25">
      <c r="B16" s="395"/>
      <c r="C16" s="410"/>
      <c r="D16" s="175"/>
      <c r="E16" s="411"/>
      <c r="F16" s="411"/>
      <c r="G16" s="411"/>
      <c r="H16" s="411"/>
      <c r="I16" s="317"/>
      <c r="J16" s="317"/>
      <c r="K16" s="317"/>
      <c r="L16" s="317"/>
      <c r="M16" s="317"/>
      <c r="N16" s="317"/>
      <c r="O16" s="317"/>
      <c r="P16" s="397"/>
    </row>
    <row r="17" spans="3:18" ht="12" customHeight="1" x14ac:dyDescent="0.25">
      <c r="C17" s="412"/>
      <c r="D17" s="412"/>
      <c r="E17" s="409"/>
      <c r="F17" s="409"/>
      <c r="G17" s="409"/>
      <c r="H17" s="409"/>
      <c r="I17" s="236"/>
      <c r="J17" s="236"/>
      <c r="K17" s="236"/>
      <c r="L17" s="236"/>
      <c r="M17" s="236"/>
      <c r="N17" s="236"/>
      <c r="O17" s="236"/>
      <c r="P17" s="154"/>
    </row>
    <row r="18" spans="3:18" ht="12" customHeight="1" x14ac:dyDescent="0.25">
      <c r="C18" s="719" t="s">
        <v>12</v>
      </c>
      <c r="D18" s="719"/>
      <c r="E18" s="58">
        <f>I18+K18+M18+O18</f>
        <v>10170.358898777824</v>
      </c>
      <c r="F18" s="58"/>
      <c r="G18" s="407">
        <f>E18/$E$14*100</f>
        <v>0.48345835884034188</v>
      </c>
      <c r="H18" s="407"/>
      <c r="I18" s="101">
        <v>4796.2824635646057</v>
      </c>
      <c r="J18" s="55"/>
      <c r="K18" s="101">
        <v>4212.8939242588785</v>
      </c>
      <c r="L18" s="55"/>
      <c r="M18" s="101">
        <v>757.19298668449198</v>
      </c>
      <c r="N18" s="55"/>
      <c r="O18" s="101">
        <v>403.98952426984778</v>
      </c>
      <c r="P18" s="154"/>
      <c r="Q18" s="413"/>
      <c r="R18" s="413"/>
    </row>
    <row r="19" spans="3:18" ht="12" customHeight="1" x14ac:dyDescent="0.25">
      <c r="C19" s="719"/>
      <c r="D19" s="719"/>
      <c r="E19" s="58"/>
      <c r="F19" s="58"/>
      <c r="G19" s="407"/>
      <c r="H19" s="409"/>
      <c r="I19" s="58"/>
      <c r="J19" s="58"/>
      <c r="K19" s="58"/>
      <c r="L19" s="58"/>
      <c r="M19" s="58"/>
      <c r="N19" s="58"/>
      <c r="O19" s="58"/>
      <c r="P19" s="154"/>
      <c r="Q19" s="413"/>
      <c r="R19" s="413"/>
    </row>
    <row r="20" spans="3:18" ht="12.95" customHeight="1" x14ac:dyDescent="0.25">
      <c r="C20" s="145"/>
      <c r="D20" s="145"/>
      <c r="E20" s="58"/>
      <c r="F20" s="58"/>
      <c r="G20" s="407"/>
      <c r="H20" s="409"/>
      <c r="I20" s="58"/>
      <c r="J20" s="58"/>
      <c r="K20" s="58"/>
      <c r="L20" s="58"/>
      <c r="M20" s="58"/>
      <c r="N20" s="58"/>
      <c r="O20" s="58"/>
      <c r="P20" s="154"/>
      <c r="Q20" s="413"/>
      <c r="R20" s="413"/>
    </row>
    <row r="21" spans="3:18" ht="12" customHeight="1" x14ac:dyDescent="0.25">
      <c r="C21" s="696" t="s">
        <v>96</v>
      </c>
      <c r="D21" s="696"/>
      <c r="E21" s="58">
        <f t="shared" ref="E21:E44" si="1">I21+K21+M21+O21</f>
        <v>77338.224142857129</v>
      </c>
      <c r="F21" s="58"/>
      <c r="G21" s="407">
        <f t="shared" ref="G21:G44" si="2">E21/$E$14*100</f>
        <v>3.6763511781501994</v>
      </c>
      <c r="H21" s="407"/>
      <c r="I21" s="101">
        <v>19982.914904761903</v>
      </c>
      <c r="J21" s="55"/>
      <c r="K21" s="101">
        <v>54746.978666666662</v>
      </c>
      <c r="L21" s="55"/>
      <c r="M21" s="101">
        <v>1399.3571428571427</v>
      </c>
      <c r="N21" s="55"/>
      <c r="O21" s="101">
        <v>1208.9734285714287</v>
      </c>
      <c r="P21" s="154"/>
      <c r="Q21" s="413"/>
      <c r="R21" s="413"/>
    </row>
    <row r="22" spans="3:18" ht="12" customHeight="1" x14ac:dyDescent="0.25">
      <c r="C22" s="696"/>
      <c r="D22" s="696"/>
      <c r="E22" s="58"/>
      <c r="F22" s="58"/>
      <c r="G22" s="407"/>
      <c r="H22" s="409"/>
      <c r="I22" s="58"/>
      <c r="J22" s="58"/>
      <c r="K22" s="58"/>
      <c r="L22" s="58"/>
      <c r="M22" s="58"/>
      <c r="N22" s="58"/>
      <c r="O22" s="58"/>
      <c r="P22" s="154"/>
      <c r="Q22" s="413"/>
      <c r="R22" s="413"/>
    </row>
    <row r="23" spans="3:18" ht="12.95" customHeight="1" x14ac:dyDescent="0.25">
      <c r="C23" s="145"/>
      <c r="D23" s="145"/>
      <c r="E23" s="58"/>
      <c r="F23" s="58"/>
      <c r="G23" s="407"/>
      <c r="H23" s="409"/>
      <c r="I23" s="58"/>
      <c r="J23" s="58"/>
      <c r="K23" s="58"/>
      <c r="L23" s="58"/>
      <c r="M23" s="58"/>
      <c r="N23" s="58"/>
      <c r="O23" s="58"/>
      <c r="P23" s="154"/>
      <c r="Q23" s="413"/>
      <c r="R23" s="413"/>
    </row>
    <row r="24" spans="3:18" ht="12" customHeight="1" x14ac:dyDescent="0.25">
      <c r="C24" s="742" t="s">
        <v>5</v>
      </c>
      <c r="D24" s="742"/>
      <c r="E24" s="58">
        <f t="shared" si="1"/>
        <v>1802256.805688936</v>
      </c>
      <c r="F24" s="58"/>
      <c r="G24" s="407">
        <f t="shared" si="2"/>
        <v>85.672111098450657</v>
      </c>
      <c r="H24" s="407"/>
      <c r="I24" s="101">
        <v>576325.72260189429</v>
      </c>
      <c r="J24" s="55"/>
      <c r="K24" s="101">
        <v>1199701.367735564</v>
      </c>
      <c r="L24" s="55"/>
      <c r="M24" s="101">
        <v>8338.3661384454754</v>
      </c>
      <c r="N24" s="55"/>
      <c r="O24" s="101">
        <v>17891.349213032277</v>
      </c>
      <c r="P24" s="154"/>
      <c r="Q24" s="413"/>
      <c r="R24" s="413"/>
    </row>
    <row r="25" spans="3:18" ht="12" customHeight="1" x14ac:dyDescent="0.25">
      <c r="C25" s="742"/>
      <c r="D25" s="742"/>
      <c r="E25" s="58"/>
      <c r="F25" s="58"/>
      <c r="G25" s="407"/>
      <c r="H25" s="409"/>
      <c r="I25" s="58"/>
      <c r="J25" s="58"/>
      <c r="K25" s="58"/>
      <c r="L25" s="58"/>
      <c r="M25" s="58"/>
      <c r="N25" s="58"/>
      <c r="O25" s="58"/>
      <c r="P25" s="154"/>
      <c r="Q25" s="413"/>
      <c r="R25" s="413"/>
    </row>
    <row r="26" spans="3:18" ht="12.95" customHeight="1" x14ac:dyDescent="0.25">
      <c r="C26" s="414"/>
      <c r="D26" s="414"/>
      <c r="E26" s="58"/>
      <c r="F26" s="58"/>
      <c r="G26" s="407"/>
      <c r="H26" s="409"/>
      <c r="I26" s="58"/>
      <c r="J26" s="58"/>
      <c r="K26" s="58"/>
      <c r="L26" s="58"/>
      <c r="M26" s="58"/>
      <c r="N26" s="58"/>
      <c r="O26" s="58"/>
      <c r="P26" s="154"/>
      <c r="Q26" s="413"/>
      <c r="R26" s="413"/>
    </row>
    <row r="27" spans="3:18" ht="12" customHeight="1" x14ac:dyDescent="0.25">
      <c r="C27" s="696" t="s">
        <v>113</v>
      </c>
      <c r="D27" s="696"/>
      <c r="E27" s="58">
        <f t="shared" si="1"/>
        <v>64808.374085710042</v>
      </c>
      <c r="F27" s="58"/>
      <c r="G27" s="407">
        <f t="shared" si="2"/>
        <v>3.0807320062572736</v>
      </c>
      <c r="H27" s="407"/>
      <c r="I27" s="101">
        <v>16198.617292483661</v>
      </c>
      <c r="J27" s="55"/>
      <c r="K27" s="101">
        <v>32148.215849079028</v>
      </c>
      <c r="L27" s="55"/>
      <c r="M27" s="101">
        <v>444.06666666666661</v>
      </c>
      <c r="N27" s="55"/>
      <c r="O27" s="101">
        <v>16017.474277480689</v>
      </c>
      <c r="P27" s="154"/>
      <c r="Q27" s="413"/>
      <c r="R27" s="413"/>
    </row>
    <row r="28" spans="3:18" ht="12" customHeight="1" x14ac:dyDescent="0.25">
      <c r="C28" s="696"/>
      <c r="D28" s="696"/>
      <c r="E28" s="191"/>
      <c r="F28" s="191"/>
      <c r="G28" s="415"/>
      <c r="H28" s="409"/>
      <c r="I28" s="191"/>
      <c r="J28" s="191"/>
      <c r="K28" s="191"/>
      <c r="L28" s="191"/>
      <c r="M28" s="191"/>
      <c r="N28" s="191"/>
      <c r="O28" s="191"/>
      <c r="P28" s="154"/>
      <c r="Q28" s="413"/>
      <c r="R28" s="413"/>
    </row>
    <row r="29" spans="3:18" ht="12.95" customHeight="1" x14ac:dyDescent="0.25">
      <c r="C29" s="145"/>
      <c r="D29" s="145"/>
      <c r="E29" s="191"/>
      <c r="F29" s="191"/>
      <c r="G29" s="415"/>
      <c r="H29" s="409"/>
      <c r="I29" s="191"/>
      <c r="J29" s="191"/>
      <c r="K29" s="191"/>
      <c r="L29" s="191"/>
      <c r="M29" s="191"/>
      <c r="N29" s="191"/>
      <c r="O29" s="191"/>
      <c r="P29" s="154"/>
      <c r="Q29" s="413"/>
      <c r="R29" s="413"/>
    </row>
    <row r="30" spans="3:18" ht="12" customHeight="1" x14ac:dyDescent="0.25">
      <c r="C30" s="693" t="s">
        <v>7</v>
      </c>
      <c r="D30" s="693"/>
      <c r="E30" s="58">
        <f t="shared" si="1"/>
        <v>149094.26004574567</v>
      </c>
      <c r="F30" s="58"/>
      <c r="G30" s="407">
        <f t="shared" si="2"/>
        <v>7.0873473583015194</v>
      </c>
      <c r="H30" s="407"/>
      <c r="I30" s="58">
        <f>I33+I36+I41+I44</f>
        <v>26693.213574865607</v>
      </c>
      <c r="J30" s="58"/>
      <c r="K30" s="58">
        <f t="shared" ref="K30:O30" si="3">K33+K36+K41+K44</f>
        <v>109413.9795708801</v>
      </c>
      <c r="L30" s="58"/>
      <c r="M30" s="58">
        <f t="shared" si="3"/>
        <v>11673.764999999999</v>
      </c>
      <c r="N30" s="58"/>
      <c r="O30" s="58">
        <f t="shared" si="3"/>
        <v>1313.3018999999999</v>
      </c>
      <c r="P30" s="154"/>
      <c r="Q30" s="413"/>
      <c r="R30" s="413"/>
    </row>
    <row r="31" spans="3:18" ht="12" customHeight="1" x14ac:dyDescent="0.25">
      <c r="C31" s="693"/>
      <c r="D31" s="693"/>
      <c r="E31" s="191"/>
      <c r="F31" s="191"/>
      <c r="G31" s="415"/>
      <c r="H31" s="409"/>
      <c r="I31" s="191"/>
      <c r="J31" s="191"/>
      <c r="K31" s="191"/>
      <c r="L31" s="191"/>
      <c r="M31" s="191"/>
      <c r="N31" s="191"/>
      <c r="O31" s="191"/>
      <c r="P31" s="154"/>
      <c r="Q31" s="413"/>
      <c r="R31" s="413"/>
    </row>
    <row r="32" spans="3:18" ht="9" customHeight="1" x14ac:dyDescent="0.25">
      <c r="C32" s="142"/>
      <c r="D32" s="142"/>
      <c r="E32" s="191"/>
      <c r="F32" s="191"/>
      <c r="G32" s="415"/>
      <c r="H32" s="409"/>
      <c r="I32" s="191"/>
      <c r="J32" s="191"/>
      <c r="K32" s="191"/>
      <c r="L32" s="191"/>
      <c r="M32" s="191"/>
      <c r="N32" s="191"/>
      <c r="O32" s="191"/>
      <c r="P32" s="154"/>
      <c r="Q32" s="413"/>
      <c r="R32" s="413"/>
    </row>
    <row r="33" spans="2:18" ht="12" customHeight="1" x14ac:dyDescent="0.25">
      <c r="D33" s="693" t="s">
        <v>8</v>
      </c>
      <c r="E33" s="191">
        <f t="shared" si="1"/>
        <v>12268.776</v>
      </c>
      <c r="F33" s="191"/>
      <c r="G33" s="415">
        <f t="shared" si="2"/>
        <v>0.58320875093725144</v>
      </c>
      <c r="H33" s="415"/>
      <c r="I33" s="183">
        <v>4798.9340000000002</v>
      </c>
      <c r="J33" s="184"/>
      <c r="K33" s="183">
        <v>6966.89</v>
      </c>
      <c r="L33" s="184"/>
      <c r="M33" s="183">
        <v>199.536</v>
      </c>
      <c r="N33" s="184"/>
      <c r="O33" s="183">
        <v>303.416</v>
      </c>
      <c r="P33" s="154"/>
      <c r="Q33" s="416"/>
      <c r="R33" s="416"/>
    </row>
    <row r="34" spans="2:18" ht="12" customHeight="1" x14ac:dyDescent="0.25">
      <c r="D34" s="693"/>
      <c r="E34" s="191"/>
      <c r="F34" s="191"/>
      <c r="G34" s="415"/>
      <c r="H34" s="417"/>
      <c r="I34" s="191"/>
      <c r="J34" s="191"/>
      <c r="K34" s="191"/>
      <c r="L34" s="191"/>
      <c r="M34" s="418"/>
      <c r="N34" s="191"/>
      <c r="O34" s="191"/>
      <c r="P34" s="154"/>
      <c r="Q34" s="416"/>
      <c r="R34" s="416"/>
    </row>
    <row r="35" spans="2:18" ht="10.9" customHeight="1" x14ac:dyDescent="0.25">
      <c r="D35" s="142"/>
      <c r="E35" s="191"/>
      <c r="F35" s="191"/>
      <c r="G35" s="415"/>
      <c r="H35" s="417"/>
      <c r="I35" s="191"/>
      <c r="J35" s="191"/>
      <c r="K35" s="191"/>
      <c r="L35" s="191"/>
      <c r="M35" s="191"/>
      <c r="N35" s="191"/>
      <c r="O35" s="191"/>
      <c r="P35" s="154"/>
      <c r="Q35" s="416"/>
      <c r="R35" s="416"/>
    </row>
    <row r="36" spans="2:18" ht="12" customHeight="1" x14ac:dyDescent="0.25">
      <c r="D36" s="693" t="s">
        <v>114</v>
      </c>
      <c r="E36" s="191">
        <f t="shared" si="1"/>
        <v>43411.298699999999</v>
      </c>
      <c r="F36" s="191"/>
      <c r="G36" s="415">
        <f t="shared" si="2"/>
        <v>2.0636002557541948</v>
      </c>
      <c r="H36" s="415"/>
      <c r="I36" s="183">
        <v>6150.7539999999999</v>
      </c>
      <c r="J36" s="184"/>
      <c r="K36" s="183">
        <v>36997.599799999996</v>
      </c>
      <c r="L36" s="184"/>
      <c r="M36" s="183">
        <v>140.11199999999999</v>
      </c>
      <c r="N36" s="184"/>
      <c r="O36" s="183">
        <v>122.8329</v>
      </c>
      <c r="P36" s="154"/>
      <c r="Q36" s="419"/>
      <c r="R36" s="419"/>
    </row>
    <row r="37" spans="2:18" ht="12" customHeight="1" x14ac:dyDescent="0.25">
      <c r="D37" s="693"/>
      <c r="E37" s="191"/>
      <c r="F37" s="191"/>
      <c r="G37" s="415"/>
      <c r="H37" s="417"/>
      <c r="I37" s="191"/>
      <c r="J37" s="191"/>
      <c r="K37" s="191"/>
      <c r="L37" s="191"/>
      <c r="M37" s="191"/>
      <c r="N37" s="191"/>
      <c r="O37" s="191"/>
      <c r="P37" s="154"/>
      <c r="Q37" s="419"/>
      <c r="R37" s="419"/>
    </row>
    <row r="38" spans="2:18" ht="12" customHeight="1" x14ac:dyDescent="0.25">
      <c r="D38" s="693"/>
      <c r="E38" s="191"/>
      <c r="F38" s="191"/>
      <c r="G38" s="415"/>
      <c r="H38" s="417"/>
      <c r="I38" s="191"/>
      <c r="J38" s="191"/>
      <c r="K38" s="191"/>
      <c r="L38" s="191"/>
      <c r="M38" s="191"/>
      <c r="N38" s="191"/>
      <c r="O38" s="191"/>
      <c r="P38" s="154"/>
      <c r="Q38" s="419"/>
      <c r="R38" s="419"/>
    </row>
    <row r="39" spans="2:18" ht="12" customHeight="1" x14ac:dyDescent="0.25">
      <c r="D39" s="693"/>
      <c r="E39" s="191"/>
      <c r="F39" s="191"/>
      <c r="G39" s="415"/>
      <c r="H39" s="417"/>
      <c r="I39" s="191"/>
      <c r="J39" s="191"/>
      <c r="K39" s="191"/>
      <c r="L39" s="191"/>
      <c r="M39" s="191"/>
      <c r="N39" s="191"/>
      <c r="O39" s="191"/>
      <c r="P39" s="154"/>
      <c r="Q39" s="419"/>
      <c r="R39" s="419"/>
    </row>
    <row r="40" spans="2:18" ht="10.9" customHeight="1" x14ac:dyDescent="0.25">
      <c r="D40" s="142"/>
      <c r="E40" s="191"/>
      <c r="F40" s="191"/>
      <c r="G40" s="415"/>
      <c r="H40" s="417"/>
      <c r="I40" s="191"/>
      <c r="J40" s="191"/>
      <c r="K40" s="191"/>
      <c r="L40" s="191"/>
      <c r="M40" s="191"/>
      <c r="N40" s="191"/>
      <c r="O40" s="191"/>
      <c r="P40" s="154"/>
      <c r="Q40" s="419"/>
      <c r="R40" s="419"/>
    </row>
    <row r="41" spans="2:18" ht="12" customHeight="1" x14ac:dyDescent="0.25">
      <c r="B41" s="397"/>
      <c r="C41" s="397"/>
      <c r="D41" s="737" t="s">
        <v>101</v>
      </c>
      <c r="E41" s="191">
        <f t="shared" si="1"/>
        <v>70063.128863095233</v>
      </c>
      <c r="F41" s="191"/>
      <c r="G41" s="415">
        <f t="shared" si="2"/>
        <v>3.3305221214407585</v>
      </c>
      <c r="H41" s="415"/>
      <c r="I41" s="183">
        <v>9643.5108749999999</v>
      </c>
      <c r="J41" s="184"/>
      <c r="K41" s="183">
        <v>48622.082988095237</v>
      </c>
      <c r="L41" s="184"/>
      <c r="M41" s="183">
        <v>11301.72</v>
      </c>
      <c r="N41" s="184"/>
      <c r="O41" s="183">
        <v>495.815</v>
      </c>
      <c r="P41" s="166"/>
      <c r="Q41" s="419"/>
      <c r="R41" s="419"/>
    </row>
    <row r="42" spans="2:18" ht="12" customHeight="1" x14ac:dyDescent="0.25">
      <c r="B42" s="397"/>
      <c r="C42" s="397"/>
      <c r="D42" s="737"/>
      <c r="E42" s="191"/>
      <c r="F42" s="191"/>
      <c r="G42" s="415"/>
      <c r="H42" s="417"/>
      <c r="I42" s="191"/>
      <c r="J42" s="191"/>
      <c r="K42" s="191"/>
      <c r="L42" s="191"/>
      <c r="M42" s="191"/>
      <c r="N42" s="191"/>
      <c r="O42" s="191"/>
      <c r="P42" s="166"/>
      <c r="Q42" s="408"/>
      <c r="R42" s="408"/>
    </row>
    <row r="43" spans="2:18" ht="10.9" customHeight="1" x14ac:dyDescent="0.25">
      <c r="B43" s="397"/>
      <c r="C43" s="397"/>
      <c r="D43" s="420"/>
      <c r="E43" s="191"/>
      <c r="F43" s="191"/>
      <c r="G43" s="415"/>
      <c r="H43" s="417"/>
      <c r="I43" s="191"/>
      <c r="J43" s="191"/>
      <c r="K43" s="191"/>
      <c r="L43" s="191"/>
      <c r="M43" s="191"/>
      <c r="N43" s="191"/>
      <c r="O43" s="191"/>
      <c r="P43" s="166"/>
      <c r="Q43" s="408"/>
      <c r="R43" s="408"/>
    </row>
    <row r="44" spans="2:18" ht="12" customHeight="1" x14ac:dyDescent="0.25">
      <c r="B44" s="397"/>
      <c r="C44" s="397"/>
      <c r="D44" s="694" t="s">
        <v>105</v>
      </c>
      <c r="E44" s="191">
        <f t="shared" si="1"/>
        <v>23351.056482650467</v>
      </c>
      <c r="F44" s="191"/>
      <c r="G44" s="415">
        <f t="shared" si="2"/>
        <v>1.1100162301693166</v>
      </c>
      <c r="H44" s="415"/>
      <c r="I44" s="183">
        <v>6100.0146998656064</v>
      </c>
      <c r="J44" s="191"/>
      <c r="K44" s="183">
        <v>16827.406782784859</v>
      </c>
      <c r="L44" s="191"/>
      <c r="M44" s="183">
        <v>32.396999999999998</v>
      </c>
      <c r="N44" s="191"/>
      <c r="O44" s="183">
        <v>391.238</v>
      </c>
      <c r="P44" s="166"/>
      <c r="Q44" s="408"/>
      <c r="R44" s="408"/>
    </row>
    <row r="45" spans="2:18" ht="12" customHeight="1" x14ac:dyDescent="0.25">
      <c r="B45" s="397"/>
      <c r="C45" s="397"/>
      <c r="D45" s="694"/>
      <c r="E45" s="191"/>
      <c r="F45" s="191"/>
      <c r="G45" s="417"/>
      <c r="H45" s="417"/>
      <c r="I45" s="191"/>
      <c r="J45" s="191"/>
      <c r="K45" s="191"/>
      <c r="L45" s="191"/>
      <c r="M45" s="191"/>
      <c r="N45" s="191"/>
      <c r="O45" s="191"/>
      <c r="P45" s="166"/>
      <c r="Q45" s="408"/>
      <c r="R45" s="408"/>
    </row>
    <row r="46" spans="2:18" ht="12" customHeight="1" x14ac:dyDescent="0.25">
      <c r="B46" s="397"/>
      <c r="C46" s="397"/>
      <c r="D46" s="143"/>
      <c r="E46" s="421"/>
      <c r="F46" s="421"/>
      <c r="G46" s="422"/>
      <c r="H46" s="417"/>
      <c r="I46" s="191"/>
      <c r="J46" s="191"/>
      <c r="K46" s="191"/>
      <c r="L46" s="191"/>
      <c r="M46" s="191"/>
      <c r="N46" s="191"/>
      <c r="O46" s="191"/>
      <c r="P46" s="166"/>
      <c r="Q46" s="408"/>
      <c r="R46" s="408"/>
    </row>
    <row r="47" spans="2:18" ht="8.25" customHeight="1" x14ac:dyDescent="0.25">
      <c r="B47" s="397"/>
      <c r="C47" s="397"/>
      <c r="D47" s="143"/>
      <c r="E47" s="421"/>
      <c r="F47" s="421"/>
      <c r="G47" s="422"/>
      <c r="H47" s="417"/>
      <c r="I47" s="191"/>
      <c r="J47" s="191"/>
      <c r="K47" s="191"/>
      <c r="L47" s="191"/>
      <c r="M47" s="191"/>
      <c r="N47" s="191"/>
      <c r="O47" s="191"/>
      <c r="P47" s="166"/>
      <c r="Q47" s="408"/>
      <c r="R47" s="408"/>
    </row>
    <row r="48" spans="2:18" ht="9.75" customHeight="1" x14ac:dyDescent="0.25">
      <c r="B48" s="397"/>
      <c r="C48" s="397"/>
      <c r="D48" s="143"/>
      <c r="E48" s="191"/>
      <c r="F48" s="191"/>
      <c r="G48" s="417"/>
      <c r="H48" s="417"/>
      <c r="I48" s="191"/>
      <c r="J48" s="191"/>
      <c r="K48" s="191"/>
      <c r="L48" s="191"/>
      <c r="M48" s="191"/>
      <c r="N48" s="191"/>
      <c r="O48" s="191"/>
      <c r="P48" s="166"/>
      <c r="Q48" s="408"/>
      <c r="R48" s="408"/>
    </row>
    <row r="49" spans="2:18" ht="6.75" customHeight="1" thickBot="1" x14ac:dyDescent="0.3">
      <c r="B49" s="395"/>
      <c r="C49" s="395"/>
      <c r="D49" s="362"/>
      <c r="E49" s="82"/>
      <c r="F49" s="82"/>
      <c r="G49" s="423"/>
      <c r="H49" s="423"/>
      <c r="I49" s="82"/>
      <c r="J49" s="82"/>
      <c r="K49" s="82"/>
      <c r="L49" s="82"/>
      <c r="M49" s="82"/>
      <c r="N49" s="82"/>
      <c r="O49" s="82"/>
      <c r="P49" s="166"/>
      <c r="Q49" s="408"/>
      <c r="R49" s="408"/>
    </row>
    <row r="50" spans="2:18" ht="12" customHeight="1" x14ac:dyDescent="0.25">
      <c r="D50" s="270"/>
      <c r="E50" s="26"/>
      <c r="F50" s="26"/>
      <c r="G50" s="424"/>
      <c r="H50" s="424"/>
      <c r="I50" s="26"/>
      <c r="J50" s="26"/>
      <c r="K50" s="26"/>
      <c r="L50" s="26"/>
      <c r="M50" s="26"/>
      <c r="N50" s="26"/>
      <c r="O50" s="26"/>
      <c r="P50" s="154"/>
      <c r="Q50" s="408"/>
      <c r="R50" s="408"/>
    </row>
  </sheetData>
  <mergeCells count="19">
    <mergeCell ref="B2:P2"/>
    <mergeCell ref="B3:P3"/>
    <mergeCell ref="C6:D8"/>
    <mergeCell ref="E6:E8"/>
    <mergeCell ref="I6:O6"/>
    <mergeCell ref="I8:I9"/>
    <mergeCell ref="K8:K9"/>
    <mergeCell ref="M8:M9"/>
    <mergeCell ref="O8:O9"/>
    <mergeCell ref="D33:D34"/>
    <mergeCell ref="D36:D39"/>
    <mergeCell ref="D41:D42"/>
    <mergeCell ref="D44:D45"/>
    <mergeCell ref="C14:D14"/>
    <mergeCell ref="C18:D19"/>
    <mergeCell ref="C21:D22"/>
    <mergeCell ref="C24:D25"/>
    <mergeCell ref="C27:D28"/>
    <mergeCell ref="C30:D31"/>
  </mergeCells>
  <pageMargins left="0" right="0.19685039370078741" top="0.47244094488188981" bottom="0.31496062992125984" header="0.31496062992125984" footer="0.31496062992125984"/>
  <pageSetup paperSize="9" scale="95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4B01C"/>
  </sheetPr>
  <dimension ref="B1:P53"/>
  <sheetViews>
    <sheetView view="pageBreakPreview" topLeftCell="A28" zoomScale="90" zoomScaleNormal="100" zoomScaleSheetLayoutView="90" workbookViewId="0">
      <selection activeCell="L27" sqref="L27"/>
    </sheetView>
  </sheetViews>
  <sheetFormatPr defaultColWidth="9.140625" defaultRowHeight="10.5" x14ac:dyDescent="0.15"/>
  <cols>
    <col min="1" max="1" width="9.140625" style="425"/>
    <col min="2" max="2" width="1.7109375" style="425" customWidth="1"/>
    <col min="3" max="3" width="2.7109375" style="425" customWidth="1"/>
    <col min="4" max="4" width="43.5703125" style="425" customWidth="1"/>
    <col min="5" max="5" width="14.5703125" style="425" customWidth="1"/>
    <col min="6" max="6" width="1.7109375" style="425" customWidth="1"/>
    <col min="7" max="7" width="5.7109375" style="426" customWidth="1"/>
    <col min="8" max="8" width="4.28515625" style="426" customWidth="1"/>
    <col min="9" max="9" width="14.28515625" style="425" customWidth="1"/>
    <col min="10" max="10" width="1.7109375" style="425" customWidth="1"/>
    <col min="11" max="11" width="14.28515625" style="425" customWidth="1"/>
    <col min="12" max="12" width="1.7109375" style="425" customWidth="1"/>
    <col min="13" max="13" width="14.28515625" style="425" customWidth="1"/>
    <col min="14" max="14" width="1.7109375" style="425" customWidth="1"/>
    <col min="15" max="15" width="14.28515625" style="425" customWidth="1"/>
    <col min="16" max="16" width="5.28515625" style="425" customWidth="1"/>
    <col min="17" max="16384" width="9.140625" style="425"/>
  </cols>
  <sheetData>
    <row r="1" spans="2:16" ht="9.75" customHeight="1" x14ac:dyDescent="0.15"/>
    <row r="2" spans="2:16" ht="12" customHeight="1" x14ac:dyDescent="0.2">
      <c r="B2" s="709" t="s">
        <v>115</v>
      </c>
      <c r="C2" s="709"/>
      <c r="D2" s="709"/>
      <c r="E2" s="709"/>
      <c r="F2" s="709"/>
      <c r="G2" s="709"/>
      <c r="H2" s="709"/>
      <c r="I2" s="709"/>
      <c r="J2" s="709"/>
      <c r="K2" s="709"/>
      <c r="L2" s="709"/>
      <c r="M2" s="709"/>
      <c r="N2" s="709"/>
      <c r="O2" s="709"/>
      <c r="P2" s="709"/>
    </row>
    <row r="3" spans="2:16" ht="12" customHeight="1" x14ac:dyDescent="0.15">
      <c r="B3" s="714" t="s">
        <v>116</v>
      </c>
      <c r="C3" s="714"/>
      <c r="D3" s="714"/>
      <c r="E3" s="714"/>
      <c r="F3" s="714"/>
      <c r="G3" s="714"/>
      <c r="H3" s="714"/>
      <c r="I3" s="714"/>
      <c r="J3" s="714"/>
      <c r="K3" s="714"/>
      <c r="L3" s="714"/>
      <c r="M3" s="714"/>
      <c r="N3" s="714"/>
      <c r="O3" s="714"/>
      <c r="P3" s="714"/>
    </row>
    <row r="4" spans="2:16" ht="7.9" customHeight="1" thickBot="1" x14ac:dyDescent="0.2">
      <c r="B4" s="427"/>
      <c r="C4" s="428"/>
      <c r="D4" s="428"/>
      <c r="E4" s="428"/>
      <c r="F4" s="428"/>
      <c r="G4" s="429"/>
      <c r="H4" s="429"/>
      <c r="I4" s="428"/>
      <c r="J4" s="428"/>
      <c r="K4" s="428"/>
      <c r="L4" s="428"/>
      <c r="M4" s="428"/>
      <c r="N4" s="428"/>
      <c r="O4" s="428"/>
      <c r="P4" s="430"/>
    </row>
    <row r="5" spans="2:16" ht="7.5" customHeight="1" x14ac:dyDescent="0.2">
      <c r="B5" s="431"/>
      <c r="C5" s="432"/>
      <c r="D5" s="432"/>
      <c r="E5" s="432"/>
      <c r="F5" s="432"/>
      <c r="G5" s="433"/>
      <c r="H5" s="433"/>
      <c r="I5" s="432"/>
      <c r="J5" s="432"/>
      <c r="K5" s="432"/>
      <c r="L5" s="432"/>
      <c r="M5" s="434"/>
      <c r="N5" s="434"/>
      <c r="O5" s="434"/>
      <c r="P5" s="431"/>
    </row>
    <row r="6" spans="2:16" ht="12" customHeight="1" x14ac:dyDescent="0.2">
      <c r="B6" s="431"/>
      <c r="C6" s="705" t="s">
        <v>2</v>
      </c>
      <c r="D6" s="705"/>
      <c r="E6" s="706" t="s">
        <v>25</v>
      </c>
      <c r="F6" s="149"/>
      <c r="G6" s="433"/>
      <c r="H6" s="433"/>
      <c r="I6" s="745" t="s">
        <v>108</v>
      </c>
      <c r="J6" s="745"/>
      <c r="K6" s="745"/>
      <c r="L6" s="745"/>
      <c r="M6" s="745"/>
      <c r="N6" s="745"/>
      <c r="O6" s="745"/>
      <c r="P6" s="431"/>
    </row>
    <row r="7" spans="2:16" ht="12" customHeight="1" thickBot="1" x14ac:dyDescent="0.25">
      <c r="B7" s="431"/>
      <c r="C7" s="705"/>
      <c r="D7" s="705"/>
      <c r="E7" s="706"/>
      <c r="F7" s="149"/>
      <c r="G7" s="433"/>
      <c r="H7" s="433"/>
      <c r="I7" s="435"/>
      <c r="J7" s="435"/>
      <c r="K7" s="435"/>
      <c r="L7" s="435"/>
      <c r="M7" s="435"/>
      <c r="N7" s="435"/>
      <c r="O7" s="435"/>
      <c r="P7" s="431"/>
    </row>
    <row r="8" spans="2:16" ht="12" customHeight="1" x14ac:dyDescent="0.2">
      <c r="B8" s="431"/>
      <c r="C8" s="705"/>
      <c r="D8" s="705"/>
      <c r="E8" s="706"/>
      <c r="F8" s="149"/>
      <c r="G8" s="436"/>
      <c r="H8" s="436"/>
      <c r="I8" s="746" t="s">
        <v>109</v>
      </c>
      <c r="J8" s="437"/>
      <c r="K8" s="747" t="s">
        <v>117</v>
      </c>
      <c r="L8" s="437"/>
      <c r="M8" s="746" t="s">
        <v>111</v>
      </c>
      <c r="N8" s="437"/>
      <c r="O8" s="746" t="s">
        <v>118</v>
      </c>
      <c r="P8" s="431"/>
    </row>
    <row r="9" spans="2:16" ht="12" customHeight="1" x14ac:dyDescent="0.2">
      <c r="B9" s="431"/>
      <c r="C9" s="148"/>
      <c r="D9" s="148"/>
      <c r="E9" s="149"/>
      <c r="F9" s="149"/>
      <c r="G9" s="436"/>
      <c r="H9" s="436"/>
      <c r="I9" s="746"/>
      <c r="J9" s="437"/>
      <c r="K9" s="747"/>
      <c r="L9" s="437"/>
      <c r="M9" s="746"/>
      <c r="N9" s="437"/>
      <c r="O9" s="746"/>
      <c r="P9" s="431"/>
    </row>
    <row r="10" spans="2:16" ht="12" customHeight="1" x14ac:dyDescent="0.2">
      <c r="B10" s="431"/>
      <c r="C10" s="148"/>
      <c r="D10" s="148"/>
      <c r="E10" s="149"/>
      <c r="F10" s="149"/>
      <c r="G10" s="436"/>
      <c r="H10" s="436"/>
      <c r="I10" s="437"/>
      <c r="J10" s="437"/>
      <c r="K10" s="437"/>
      <c r="L10" s="437"/>
      <c r="M10" s="437"/>
      <c r="N10" s="437"/>
      <c r="O10" s="437"/>
      <c r="P10" s="431"/>
    </row>
    <row r="11" spans="2:16" ht="12" customHeight="1" x14ac:dyDescent="0.2">
      <c r="B11" s="431"/>
      <c r="C11" s="438"/>
      <c r="D11" s="438"/>
      <c r="E11" s="301" t="s">
        <v>0</v>
      </c>
      <c r="F11" s="301"/>
      <c r="G11" s="439" t="s">
        <v>1</v>
      </c>
      <c r="H11" s="439"/>
      <c r="I11" s="301" t="s">
        <v>0</v>
      </c>
      <c r="J11" s="301"/>
      <c r="K11" s="301" t="s">
        <v>0</v>
      </c>
      <c r="L11" s="301"/>
      <c r="M11" s="301" t="s">
        <v>0</v>
      </c>
      <c r="N11" s="301"/>
      <c r="O11" s="301" t="s">
        <v>0</v>
      </c>
      <c r="P11" s="431"/>
    </row>
    <row r="12" spans="2:16" ht="9.6" customHeight="1" thickBot="1" x14ac:dyDescent="0.25">
      <c r="B12" s="440"/>
      <c r="C12" s="441"/>
      <c r="D12" s="441"/>
      <c r="E12" s="304"/>
      <c r="F12" s="304"/>
      <c r="G12" s="442"/>
      <c r="H12" s="442"/>
      <c r="I12" s="304"/>
      <c r="J12" s="304"/>
      <c r="K12" s="304"/>
      <c r="L12" s="304"/>
      <c r="M12" s="304"/>
      <c r="N12" s="304"/>
      <c r="O12" s="304"/>
      <c r="P12" s="431"/>
    </row>
    <row r="13" spans="2:16" ht="6" customHeight="1" x14ac:dyDescent="0.2">
      <c r="C13" s="443"/>
      <c r="D13" s="443"/>
      <c r="E13" s="443"/>
      <c r="F13" s="443"/>
      <c r="G13" s="444"/>
      <c r="H13" s="444"/>
      <c r="I13" s="443"/>
      <c r="J13" s="443"/>
      <c r="K13" s="443"/>
      <c r="L13" s="443"/>
      <c r="M13" s="443"/>
      <c r="N13" s="443"/>
      <c r="O13" s="443"/>
    </row>
    <row r="14" spans="2:16" ht="21.95" customHeight="1" x14ac:dyDescent="0.15">
      <c r="C14" s="739" t="s">
        <v>3</v>
      </c>
      <c r="D14" s="739"/>
      <c r="E14" s="238">
        <f>E18+E21+E24+E27+E30</f>
        <v>716238.81488041731</v>
      </c>
      <c r="F14" s="58"/>
      <c r="G14" s="445">
        <f>E14/E14*100</f>
        <v>100</v>
      </c>
      <c r="H14" s="445"/>
      <c r="I14" s="238">
        <f>I18+I21+I24+I27+I30</f>
        <v>298223.86625243007</v>
      </c>
      <c r="J14" s="238"/>
      <c r="K14" s="238">
        <f t="shared" ref="K14:O14" si="0">K18+K21+K24+K27+K30</f>
        <v>406025.71900067106</v>
      </c>
      <c r="L14" s="238"/>
      <c r="M14" s="238">
        <f t="shared" si="0"/>
        <v>335.82675707620615</v>
      </c>
      <c r="N14" s="238"/>
      <c r="O14" s="238">
        <f t="shared" si="0"/>
        <v>11653.40287023997</v>
      </c>
    </row>
    <row r="15" spans="2:16" ht="12" customHeight="1" x14ac:dyDescent="0.15">
      <c r="B15" s="446"/>
      <c r="C15" s="178" t="s">
        <v>1</v>
      </c>
      <c r="D15" s="178"/>
      <c r="E15" s="407">
        <f>E14/E14*100</f>
        <v>100</v>
      </c>
      <c r="F15" s="409"/>
      <c r="G15" s="447"/>
      <c r="H15" s="447"/>
      <c r="I15" s="448">
        <f>I14/E14*100</f>
        <v>41.637490185758963</v>
      </c>
      <c r="J15" s="354"/>
      <c r="K15" s="448">
        <f>K14/E14*100</f>
        <v>56.688594720807032</v>
      </c>
      <c r="L15" s="354"/>
      <c r="M15" s="448">
        <f>M14/E14*100</f>
        <v>4.6887539476937662E-2</v>
      </c>
      <c r="N15" s="354"/>
      <c r="O15" s="448">
        <f>O14/E14*100</f>
        <v>1.6270275539570711</v>
      </c>
      <c r="P15" s="446"/>
    </row>
    <row r="16" spans="2:16" ht="6" customHeight="1" thickBot="1" x14ac:dyDescent="0.2">
      <c r="B16" s="427"/>
      <c r="C16" s="375"/>
      <c r="D16" s="375"/>
      <c r="E16" s="411"/>
      <c r="F16" s="411"/>
      <c r="G16" s="449"/>
      <c r="H16" s="449"/>
      <c r="I16" s="449"/>
      <c r="J16" s="449"/>
      <c r="K16" s="449"/>
      <c r="L16" s="449"/>
      <c r="M16" s="449"/>
      <c r="N16" s="449"/>
      <c r="O16" s="449"/>
      <c r="P16" s="446"/>
    </row>
    <row r="17" spans="3:16" ht="12" customHeight="1" x14ac:dyDescent="0.25">
      <c r="C17" s="450"/>
      <c r="D17" s="450"/>
      <c r="E17" s="409"/>
      <c r="F17" s="409"/>
      <c r="G17" s="447"/>
      <c r="H17" s="447"/>
      <c r="I17" s="451"/>
      <c r="J17" s="451"/>
      <c r="K17" s="451"/>
      <c r="L17" s="451"/>
      <c r="M17" s="451"/>
      <c r="N17" s="451"/>
      <c r="O17" s="451"/>
      <c r="P17" s="151"/>
    </row>
    <row r="18" spans="3:16" ht="12" customHeight="1" x14ac:dyDescent="0.25">
      <c r="C18" s="719" t="s">
        <v>12</v>
      </c>
      <c r="D18" s="719"/>
      <c r="E18" s="238">
        <f>I18+K18+M18+O18</f>
        <v>4263.6270331016049</v>
      </c>
      <c r="F18" s="354"/>
      <c r="G18" s="447">
        <f>E18/$E$14*100</f>
        <v>0.59528008598828264</v>
      </c>
      <c r="H18" s="447"/>
      <c r="I18" s="55">
        <v>3324.7151200000003</v>
      </c>
      <c r="J18" s="224"/>
      <c r="K18" s="55">
        <v>724.41297727272729</v>
      </c>
      <c r="L18" s="224"/>
      <c r="M18" s="55">
        <v>155.99893582887702</v>
      </c>
      <c r="N18" s="224"/>
      <c r="O18" s="55">
        <v>58.5</v>
      </c>
      <c r="P18" s="151"/>
    </row>
    <row r="19" spans="3:16" ht="12" customHeight="1" x14ac:dyDescent="0.25">
      <c r="C19" s="719"/>
      <c r="D19" s="719"/>
      <c r="E19" s="238"/>
      <c r="F19" s="354"/>
      <c r="G19" s="447"/>
      <c r="H19" s="447"/>
      <c r="I19" s="58"/>
      <c r="J19" s="58"/>
      <c r="K19" s="58"/>
      <c r="L19" s="58"/>
      <c r="M19" s="452"/>
      <c r="N19" s="58"/>
      <c r="O19" s="58"/>
      <c r="P19" s="151"/>
    </row>
    <row r="20" spans="3:16" ht="12.95" customHeight="1" x14ac:dyDescent="0.25">
      <c r="C20" s="145"/>
      <c r="D20" s="145"/>
      <c r="E20" s="238"/>
      <c r="F20" s="354"/>
      <c r="G20" s="447"/>
      <c r="H20" s="447"/>
      <c r="I20" s="58"/>
      <c r="J20" s="58"/>
      <c r="K20" s="58"/>
      <c r="L20" s="58"/>
      <c r="M20" s="58"/>
      <c r="N20" s="58"/>
      <c r="O20" s="58"/>
      <c r="P20" s="151"/>
    </row>
    <row r="21" spans="3:16" ht="12" customHeight="1" x14ac:dyDescent="0.15">
      <c r="C21" s="719" t="s">
        <v>96</v>
      </c>
      <c r="D21" s="719"/>
      <c r="E21" s="238">
        <f t="shared" ref="E21:E44" si="1">I21+K21+M21+O21</f>
        <v>7978.6150714285723</v>
      </c>
      <c r="F21" s="354"/>
      <c r="G21" s="447">
        <f t="shared" ref="G21:G44" si="2">E21/$E$14*100</f>
        <v>1.1139601632397813</v>
      </c>
      <c r="H21" s="447"/>
      <c r="I21" s="55">
        <v>3677.428142857143</v>
      </c>
      <c r="J21" s="224"/>
      <c r="K21" s="55">
        <v>4256.6269285714288</v>
      </c>
      <c r="L21" s="224"/>
      <c r="M21" s="55">
        <v>5.81</v>
      </c>
      <c r="N21" s="224"/>
      <c r="O21" s="55">
        <v>38.75</v>
      </c>
    </row>
    <row r="22" spans="3:16" ht="12" customHeight="1" x14ac:dyDescent="0.25">
      <c r="C22" s="719"/>
      <c r="D22" s="719"/>
      <c r="E22" s="238"/>
      <c r="F22" s="354"/>
      <c r="G22" s="447"/>
      <c r="H22" s="447"/>
      <c r="I22" s="58"/>
      <c r="J22" s="58"/>
      <c r="K22" s="58"/>
      <c r="L22" s="58"/>
      <c r="M22" s="58"/>
      <c r="N22" s="58"/>
      <c r="O22" s="58"/>
      <c r="P22" s="151"/>
    </row>
    <row r="23" spans="3:16" ht="12.95" customHeight="1" x14ac:dyDescent="0.25">
      <c r="C23" s="227"/>
      <c r="D23" s="227"/>
      <c r="E23" s="238"/>
      <c r="F23" s="354"/>
      <c r="G23" s="447"/>
      <c r="H23" s="447"/>
      <c r="I23" s="58"/>
      <c r="J23" s="58"/>
      <c r="K23" s="58"/>
      <c r="L23" s="58"/>
      <c r="M23" s="58"/>
      <c r="N23" s="58"/>
      <c r="O23" s="58"/>
      <c r="P23" s="151"/>
    </row>
    <row r="24" spans="3:16" ht="12" customHeight="1" x14ac:dyDescent="0.25">
      <c r="C24" s="707" t="s">
        <v>5</v>
      </c>
      <c r="D24" s="707"/>
      <c r="E24" s="238">
        <f t="shared" si="1"/>
        <v>584594.92798670242</v>
      </c>
      <c r="F24" s="58"/>
      <c r="G24" s="447">
        <f t="shared" si="2"/>
        <v>81.620112711191993</v>
      </c>
      <c r="H24" s="447"/>
      <c r="I24" s="55">
        <v>276357.51340608357</v>
      </c>
      <c r="J24" s="224"/>
      <c r="K24" s="55">
        <v>301832.00977802044</v>
      </c>
      <c r="L24" s="224"/>
      <c r="M24" s="55">
        <v>169.09582124732913</v>
      </c>
      <c r="N24" s="224"/>
      <c r="O24" s="55">
        <v>6236.3089813510796</v>
      </c>
      <c r="P24" s="151"/>
    </row>
    <row r="25" spans="3:16" ht="12" customHeight="1" x14ac:dyDescent="0.25">
      <c r="C25" s="707"/>
      <c r="D25" s="707"/>
      <c r="E25" s="238"/>
      <c r="F25" s="58"/>
      <c r="G25" s="447"/>
      <c r="H25" s="447"/>
      <c r="I25" s="58"/>
      <c r="J25" s="58"/>
      <c r="K25" s="58"/>
      <c r="L25" s="58"/>
      <c r="M25" s="58"/>
      <c r="N25" s="58"/>
      <c r="O25" s="58"/>
      <c r="P25" s="151"/>
    </row>
    <row r="26" spans="3:16" ht="12.95" customHeight="1" x14ac:dyDescent="0.25">
      <c r="C26" s="150"/>
      <c r="D26" s="150"/>
      <c r="E26" s="238"/>
      <c r="F26" s="58"/>
      <c r="G26" s="447"/>
      <c r="H26" s="447"/>
      <c r="I26" s="58"/>
      <c r="J26" s="58"/>
      <c r="K26" s="58"/>
      <c r="L26" s="58"/>
      <c r="M26" s="58"/>
      <c r="N26" s="58"/>
      <c r="O26" s="58"/>
      <c r="P26" s="151"/>
    </row>
    <row r="27" spans="3:16" ht="12" customHeight="1" x14ac:dyDescent="0.25">
      <c r="C27" s="719" t="s">
        <v>113</v>
      </c>
      <c r="D27" s="719"/>
      <c r="E27" s="238">
        <f t="shared" si="1"/>
        <v>22751.623393939393</v>
      </c>
      <c r="F27" s="58"/>
      <c r="G27" s="447">
        <f t="shared" si="2"/>
        <v>3.1765415279452549</v>
      </c>
      <c r="H27" s="447"/>
      <c r="I27" s="55">
        <v>1869.1966161616162</v>
      </c>
      <c r="J27" s="224"/>
      <c r="K27" s="55">
        <v>15857.399888888887</v>
      </c>
      <c r="L27" s="224"/>
      <c r="M27" s="55">
        <v>3.1150000000000002</v>
      </c>
      <c r="N27" s="224"/>
      <c r="O27" s="55">
        <v>5021.9118888888888</v>
      </c>
      <c r="P27" s="151"/>
    </row>
    <row r="28" spans="3:16" ht="12" customHeight="1" x14ac:dyDescent="0.25">
      <c r="C28" s="719"/>
      <c r="D28" s="719"/>
      <c r="E28" s="245"/>
      <c r="F28" s="191"/>
      <c r="G28" s="453"/>
      <c r="H28" s="453"/>
      <c r="I28" s="191"/>
      <c r="J28" s="191"/>
      <c r="K28" s="454"/>
      <c r="L28" s="191"/>
      <c r="M28" s="191"/>
      <c r="N28" s="191"/>
      <c r="O28" s="191"/>
      <c r="P28" s="151"/>
    </row>
    <row r="29" spans="3:16" ht="12.95" customHeight="1" x14ac:dyDescent="0.25">
      <c r="C29" s="227"/>
      <c r="D29" s="227"/>
      <c r="E29" s="245"/>
      <c r="F29" s="191"/>
      <c r="G29" s="453"/>
      <c r="H29" s="453"/>
      <c r="I29" s="191"/>
      <c r="J29" s="191"/>
      <c r="K29" s="191"/>
      <c r="L29" s="191"/>
      <c r="M29" s="191"/>
      <c r="N29" s="191"/>
      <c r="O29" s="191"/>
      <c r="P29" s="151"/>
    </row>
    <row r="30" spans="3:16" ht="12" customHeight="1" x14ac:dyDescent="0.25">
      <c r="C30" s="707" t="s">
        <v>7</v>
      </c>
      <c r="D30" s="707"/>
      <c r="E30" s="238">
        <f t="shared" si="1"/>
        <v>96650.021395245363</v>
      </c>
      <c r="F30" s="58"/>
      <c r="G30" s="447">
        <f t="shared" si="2"/>
        <v>13.494105511634688</v>
      </c>
      <c r="H30" s="447"/>
      <c r="I30" s="238">
        <f>I33+I36+I41+I44</f>
        <v>12995.012967327741</v>
      </c>
      <c r="J30" s="238"/>
      <c r="K30" s="238">
        <f t="shared" ref="K30:O30" si="3">K33+K36+K41+K44</f>
        <v>83355.269427917621</v>
      </c>
      <c r="L30" s="238"/>
      <c r="M30" s="238">
        <f t="shared" si="3"/>
        <v>1.8069999999999999</v>
      </c>
      <c r="N30" s="238"/>
      <c r="O30" s="238">
        <f t="shared" si="3"/>
        <v>297.93200000000002</v>
      </c>
      <c r="P30" s="151"/>
    </row>
    <row r="31" spans="3:16" ht="12" customHeight="1" x14ac:dyDescent="0.25">
      <c r="C31" s="707"/>
      <c r="D31" s="707"/>
      <c r="E31" s="245"/>
      <c r="F31" s="191"/>
      <c r="G31" s="453"/>
      <c r="H31" s="455"/>
      <c r="I31" s="191"/>
      <c r="J31" s="191"/>
      <c r="K31" s="191"/>
      <c r="L31" s="191"/>
      <c r="M31" s="191"/>
      <c r="N31" s="191"/>
      <c r="O31" s="191"/>
      <c r="P31" s="151"/>
    </row>
    <row r="32" spans="3:16" ht="9" customHeight="1" x14ac:dyDescent="0.25">
      <c r="C32" s="150"/>
      <c r="D32" s="150"/>
      <c r="E32" s="245"/>
      <c r="F32" s="191"/>
      <c r="G32" s="453"/>
      <c r="H32" s="455"/>
      <c r="I32" s="191"/>
      <c r="J32" s="191"/>
      <c r="K32" s="191"/>
      <c r="L32" s="191"/>
      <c r="M32" s="191"/>
      <c r="N32" s="191"/>
      <c r="O32" s="191"/>
      <c r="P32" s="151"/>
    </row>
    <row r="33" spans="4:16" ht="12" customHeight="1" x14ac:dyDescent="0.25">
      <c r="D33" s="707" t="s">
        <v>8</v>
      </c>
      <c r="E33" s="245">
        <f t="shared" si="1"/>
        <v>3975.7490000000003</v>
      </c>
      <c r="F33" s="191"/>
      <c r="G33" s="453">
        <f t="shared" si="2"/>
        <v>0.55508706277860531</v>
      </c>
      <c r="H33" s="453"/>
      <c r="I33" s="184">
        <v>1775.8720000000001</v>
      </c>
      <c r="J33" s="121"/>
      <c r="K33" s="184">
        <v>2163.6149999999998</v>
      </c>
      <c r="L33" s="121"/>
      <c r="M33" s="184">
        <v>0</v>
      </c>
      <c r="N33" s="121"/>
      <c r="O33" s="184">
        <v>36.262</v>
      </c>
      <c r="P33" s="151"/>
    </row>
    <row r="34" spans="4:16" ht="12" customHeight="1" x14ac:dyDescent="0.25">
      <c r="D34" s="707"/>
      <c r="E34" s="245"/>
      <c r="F34" s="191"/>
      <c r="G34" s="453"/>
      <c r="H34" s="453"/>
      <c r="I34" s="191"/>
      <c r="J34" s="191"/>
      <c r="K34" s="191"/>
      <c r="L34" s="191"/>
      <c r="M34" s="191"/>
      <c r="N34" s="191"/>
      <c r="O34" s="191"/>
      <c r="P34" s="151"/>
    </row>
    <row r="35" spans="4:16" ht="10.9" customHeight="1" x14ac:dyDescent="0.25">
      <c r="D35" s="150"/>
      <c r="E35" s="245"/>
      <c r="F35" s="191"/>
      <c r="G35" s="453"/>
      <c r="H35" s="453"/>
      <c r="I35" s="456"/>
      <c r="J35" s="456"/>
      <c r="K35" s="456"/>
      <c r="L35" s="456"/>
      <c r="M35" s="456"/>
      <c r="N35" s="456"/>
      <c r="O35" s="456"/>
      <c r="P35" s="151"/>
    </row>
    <row r="36" spans="4:16" ht="12" customHeight="1" x14ac:dyDescent="0.25">
      <c r="D36" s="693" t="s">
        <v>119</v>
      </c>
      <c r="E36" s="245">
        <f t="shared" si="1"/>
        <v>27213.438999999998</v>
      </c>
      <c r="F36" s="220"/>
      <c r="G36" s="453">
        <f t="shared" si="2"/>
        <v>3.7994923529163289</v>
      </c>
      <c r="H36" s="453"/>
      <c r="I36" s="184">
        <v>4122.2489999999998</v>
      </c>
      <c r="J36" s="121"/>
      <c r="K36" s="184">
        <v>23091.19</v>
      </c>
      <c r="L36" s="121"/>
      <c r="M36" s="184">
        <v>0</v>
      </c>
      <c r="N36" s="121"/>
      <c r="O36" s="184">
        <v>0</v>
      </c>
      <c r="P36" s="151"/>
    </row>
    <row r="37" spans="4:16" ht="12" customHeight="1" x14ac:dyDescent="0.25">
      <c r="D37" s="693"/>
      <c r="E37" s="245"/>
      <c r="F37" s="220"/>
      <c r="G37" s="453"/>
      <c r="H37" s="453"/>
      <c r="I37" s="191"/>
      <c r="J37" s="191"/>
      <c r="K37" s="191"/>
      <c r="L37" s="191"/>
      <c r="M37" s="457"/>
      <c r="N37" s="191"/>
      <c r="O37" s="191"/>
      <c r="P37" s="151"/>
    </row>
    <row r="38" spans="4:16" ht="12" customHeight="1" x14ac:dyDescent="0.25">
      <c r="D38" s="693"/>
      <c r="E38" s="245"/>
      <c r="F38" s="220"/>
      <c r="G38" s="453"/>
      <c r="H38" s="453"/>
      <c r="I38" s="191"/>
      <c r="J38" s="191"/>
      <c r="K38" s="191"/>
      <c r="L38" s="191"/>
      <c r="M38" s="457"/>
      <c r="N38" s="191"/>
      <c r="O38" s="191"/>
      <c r="P38" s="151"/>
    </row>
    <row r="39" spans="4:16" ht="12" customHeight="1" x14ac:dyDescent="0.25">
      <c r="D39" s="693"/>
      <c r="E39" s="245"/>
      <c r="F39" s="220"/>
      <c r="G39" s="453"/>
      <c r="H39" s="453"/>
      <c r="I39" s="191"/>
      <c r="J39" s="191"/>
      <c r="K39" s="191"/>
      <c r="L39" s="191"/>
      <c r="M39" s="457"/>
      <c r="N39" s="191"/>
      <c r="O39" s="191"/>
      <c r="P39" s="151"/>
    </row>
    <row r="40" spans="4:16" ht="10.9" customHeight="1" x14ac:dyDescent="0.25">
      <c r="D40" s="150"/>
      <c r="E40" s="245"/>
      <c r="F40" s="220"/>
      <c r="G40" s="453"/>
      <c r="H40" s="453"/>
      <c r="I40" s="191"/>
      <c r="J40" s="191"/>
      <c r="K40" s="191"/>
      <c r="L40" s="191"/>
      <c r="M40" s="457"/>
      <c r="N40" s="191"/>
      <c r="O40" s="191"/>
      <c r="P40" s="151"/>
    </row>
    <row r="41" spans="4:16" ht="12" customHeight="1" x14ac:dyDescent="0.25">
      <c r="D41" s="737" t="s">
        <v>101</v>
      </c>
      <c r="E41" s="245">
        <f t="shared" si="1"/>
        <v>49295.114500000003</v>
      </c>
      <c r="F41" s="191"/>
      <c r="G41" s="453">
        <f t="shared" si="2"/>
        <v>6.8824969375934035</v>
      </c>
      <c r="H41" s="453"/>
      <c r="I41" s="184">
        <v>3447.3625000000002</v>
      </c>
      <c r="J41" s="121"/>
      <c r="K41" s="184">
        <v>45649.951999999997</v>
      </c>
      <c r="L41" s="121"/>
      <c r="M41" s="184">
        <v>0</v>
      </c>
      <c r="N41" s="121"/>
      <c r="O41" s="184">
        <v>197.8</v>
      </c>
      <c r="P41" s="151"/>
    </row>
    <row r="42" spans="4:16" ht="12" customHeight="1" x14ac:dyDescent="0.25">
      <c r="D42" s="737"/>
      <c r="E42" s="245"/>
      <c r="F42" s="191"/>
      <c r="G42" s="453"/>
      <c r="H42" s="453"/>
      <c r="I42" s="191"/>
      <c r="J42" s="191"/>
      <c r="K42" s="191"/>
      <c r="L42" s="191"/>
      <c r="M42" s="191"/>
      <c r="N42" s="191"/>
      <c r="O42" s="191"/>
      <c r="P42" s="151"/>
    </row>
    <row r="43" spans="4:16" ht="10.9" customHeight="1" x14ac:dyDescent="0.25">
      <c r="D43" s="458"/>
      <c r="E43" s="245"/>
      <c r="F43" s="191"/>
      <c r="G43" s="453"/>
      <c r="H43" s="453"/>
      <c r="I43" s="191"/>
      <c r="J43" s="191"/>
      <c r="K43" s="191"/>
      <c r="L43" s="191"/>
      <c r="M43" s="191"/>
      <c r="N43" s="191"/>
      <c r="O43" s="191"/>
      <c r="P43" s="151"/>
    </row>
    <row r="44" spans="4:16" ht="12" customHeight="1" x14ac:dyDescent="0.25">
      <c r="D44" s="694" t="s">
        <v>105</v>
      </c>
      <c r="E44" s="245">
        <f t="shared" si="1"/>
        <v>16165.71889524536</v>
      </c>
      <c r="F44" s="191"/>
      <c r="G44" s="453">
        <f t="shared" si="2"/>
        <v>2.2570291583463504</v>
      </c>
      <c r="H44" s="453"/>
      <c r="I44" s="184">
        <v>3649.5294673277394</v>
      </c>
      <c r="J44" s="121"/>
      <c r="K44" s="184">
        <v>12450.51242791762</v>
      </c>
      <c r="L44" s="121"/>
      <c r="M44" s="184">
        <v>1.8069999999999999</v>
      </c>
      <c r="N44" s="121"/>
      <c r="O44" s="184">
        <v>63.87</v>
      </c>
      <c r="P44" s="151"/>
    </row>
    <row r="45" spans="4:16" ht="12" customHeight="1" x14ac:dyDescent="0.25">
      <c r="D45" s="694"/>
      <c r="E45" s="191"/>
      <c r="F45" s="191"/>
      <c r="G45" s="453"/>
      <c r="H45" s="453"/>
      <c r="I45" s="220"/>
      <c r="J45" s="220"/>
      <c r="K45" s="220"/>
      <c r="L45" s="220"/>
      <c r="M45" s="220"/>
      <c r="N45" s="220"/>
      <c r="O45" s="220"/>
      <c r="P45" s="151"/>
    </row>
    <row r="46" spans="4:16" ht="12" customHeight="1" x14ac:dyDescent="0.25">
      <c r="D46" s="143"/>
      <c r="E46" s="191"/>
      <c r="F46" s="191"/>
      <c r="G46" s="453"/>
      <c r="H46" s="453"/>
      <c r="I46" s="220"/>
      <c r="J46" s="220"/>
      <c r="K46" s="220"/>
      <c r="L46" s="220"/>
      <c r="M46" s="220"/>
      <c r="N46" s="220"/>
      <c r="O46" s="220"/>
      <c r="P46" s="151"/>
    </row>
    <row r="47" spans="4:16" ht="12" customHeight="1" x14ac:dyDescent="0.25">
      <c r="D47" s="143"/>
      <c r="E47" s="191"/>
      <c r="F47" s="191"/>
      <c r="G47" s="453"/>
      <c r="H47" s="453"/>
      <c r="I47" s="220"/>
      <c r="J47" s="220"/>
      <c r="K47" s="220"/>
      <c r="L47" s="220"/>
      <c r="M47" s="220"/>
      <c r="N47" s="220"/>
      <c r="O47" s="220"/>
      <c r="P47" s="151"/>
    </row>
    <row r="48" spans="4:16" ht="6.75" customHeight="1" x14ac:dyDescent="0.25">
      <c r="D48" s="143"/>
      <c r="E48" s="191"/>
      <c r="F48" s="191"/>
      <c r="G48" s="453"/>
      <c r="H48" s="453"/>
      <c r="I48" s="220"/>
      <c r="J48" s="220"/>
      <c r="K48" s="220"/>
      <c r="L48" s="220"/>
      <c r="M48" s="220"/>
      <c r="N48" s="220"/>
      <c r="O48" s="220"/>
      <c r="P48" s="151"/>
    </row>
    <row r="49" spans="2:16" ht="11.25" customHeight="1" thickBot="1" x14ac:dyDescent="0.3">
      <c r="B49" s="427"/>
      <c r="C49" s="427"/>
      <c r="D49" s="362"/>
      <c r="E49" s="82"/>
      <c r="F49" s="82"/>
      <c r="G49" s="459"/>
      <c r="H49" s="459"/>
      <c r="I49" s="460"/>
      <c r="J49" s="460"/>
      <c r="K49" s="460"/>
      <c r="L49" s="460"/>
      <c r="M49" s="460"/>
      <c r="N49" s="460"/>
      <c r="O49" s="460"/>
      <c r="P49" s="152"/>
    </row>
    <row r="50" spans="2:16" ht="12" customHeight="1" x14ac:dyDescent="0.25">
      <c r="B50" s="446"/>
      <c r="C50" s="446"/>
      <c r="D50" s="367"/>
      <c r="E50" s="461"/>
      <c r="F50" s="461"/>
      <c r="G50" s="462"/>
      <c r="H50" s="462"/>
      <c r="I50" s="463"/>
      <c r="J50" s="463"/>
      <c r="K50" s="463"/>
      <c r="L50" s="463"/>
      <c r="M50" s="27"/>
      <c r="N50" s="27"/>
      <c r="O50" s="27"/>
      <c r="P50" s="152"/>
    </row>
    <row r="51" spans="2:16" x14ac:dyDescent="0.15">
      <c r="D51" s="464"/>
    </row>
    <row r="52" spans="2:16" x14ac:dyDescent="0.15">
      <c r="D52" s="464"/>
    </row>
    <row r="53" spans="2:16" x14ac:dyDescent="0.15">
      <c r="D53" s="464"/>
    </row>
  </sheetData>
  <mergeCells count="19">
    <mergeCell ref="B2:P2"/>
    <mergeCell ref="B3:P3"/>
    <mergeCell ref="C6:D8"/>
    <mergeCell ref="E6:E8"/>
    <mergeCell ref="I6:O6"/>
    <mergeCell ref="I8:I9"/>
    <mergeCell ref="K8:K9"/>
    <mergeCell ref="M8:M9"/>
    <mergeCell ref="O8:O9"/>
    <mergeCell ref="D33:D34"/>
    <mergeCell ref="D36:D39"/>
    <mergeCell ref="D41:D42"/>
    <mergeCell ref="D44:D45"/>
    <mergeCell ref="C14:D14"/>
    <mergeCell ref="C18:D19"/>
    <mergeCell ref="C21:D22"/>
    <mergeCell ref="C24:D25"/>
    <mergeCell ref="C27:D28"/>
    <mergeCell ref="C30:D31"/>
  </mergeCells>
  <pageMargins left="0" right="0.19685039370078741" top="0.47244094488188981" bottom="0.31496062992125984" header="0.31496062992125984" footer="0.31496062992125984"/>
  <pageSetup paperSize="9" scale="95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4B01C"/>
  </sheetPr>
  <dimension ref="B1:P55"/>
  <sheetViews>
    <sheetView view="pageBreakPreview" zoomScale="90" zoomScaleNormal="100" zoomScaleSheetLayoutView="90" workbookViewId="0">
      <selection activeCell="L27" sqref="L27"/>
    </sheetView>
  </sheetViews>
  <sheetFormatPr defaultColWidth="9.140625" defaultRowHeight="12.75" x14ac:dyDescent="0.2"/>
  <cols>
    <col min="1" max="1" width="9.140625" style="394" customWidth="1"/>
    <col min="2" max="2" width="1.7109375" style="394" customWidth="1"/>
    <col min="3" max="3" width="2.7109375" style="394" customWidth="1"/>
    <col min="4" max="4" width="43.5703125" style="394" customWidth="1"/>
    <col min="5" max="5" width="14.5703125" style="394" customWidth="1"/>
    <col min="6" max="6" width="1.7109375" style="394" customWidth="1"/>
    <col min="7" max="7" width="5.7109375" style="394" customWidth="1"/>
    <col min="8" max="8" width="4.28515625" style="394" customWidth="1"/>
    <col min="9" max="9" width="14.28515625" style="394" customWidth="1"/>
    <col min="10" max="10" width="1.7109375" style="394" customWidth="1"/>
    <col min="11" max="11" width="14.28515625" style="394" customWidth="1"/>
    <col min="12" max="12" width="1.7109375" style="394" customWidth="1"/>
    <col min="13" max="13" width="14.28515625" style="394" customWidth="1"/>
    <col min="14" max="14" width="1.7109375" style="394" customWidth="1"/>
    <col min="15" max="15" width="14.28515625" style="394" customWidth="1"/>
    <col min="16" max="16" width="4.85546875" style="394" customWidth="1"/>
    <col min="17" max="16384" width="9.140625" style="394"/>
  </cols>
  <sheetData>
    <row r="1" spans="2:16" ht="9" customHeight="1" x14ac:dyDescent="0.2"/>
    <row r="2" spans="2:16" ht="12" customHeight="1" x14ac:dyDescent="0.2">
      <c r="B2" s="748" t="s">
        <v>120</v>
      </c>
      <c r="C2" s="748"/>
      <c r="D2" s="748"/>
      <c r="E2" s="748"/>
      <c r="F2" s="748"/>
      <c r="G2" s="748"/>
      <c r="H2" s="748"/>
      <c r="I2" s="748"/>
      <c r="J2" s="748"/>
      <c r="K2" s="748"/>
      <c r="L2" s="748"/>
      <c r="M2" s="748"/>
      <c r="N2" s="748"/>
      <c r="O2" s="748"/>
      <c r="P2" s="748"/>
    </row>
    <row r="3" spans="2:16" ht="12" customHeight="1" x14ac:dyDescent="0.2">
      <c r="B3" s="714" t="s">
        <v>121</v>
      </c>
      <c r="C3" s="714"/>
      <c r="D3" s="714"/>
      <c r="E3" s="714"/>
      <c r="F3" s="714"/>
      <c r="G3" s="714"/>
      <c r="H3" s="714"/>
      <c r="I3" s="714"/>
      <c r="J3" s="714"/>
      <c r="K3" s="714"/>
      <c r="L3" s="714"/>
      <c r="M3" s="714"/>
      <c r="N3" s="714"/>
      <c r="O3" s="714"/>
      <c r="P3" s="714"/>
    </row>
    <row r="4" spans="2:16" ht="10.15" customHeight="1" thickBot="1" x14ac:dyDescent="0.25">
      <c r="B4" s="395"/>
      <c r="C4" s="396"/>
      <c r="D4" s="396"/>
      <c r="E4" s="396"/>
      <c r="F4" s="396"/>
      <c r="G4" s="396"/>
      <c r="H4" s="396"/>
      <c r="I4" s="396"/>
      <c r="J4" s="396"/>
      <c r="K4" s="396"/>
      <c r="L4" s="396"/>
      <c r="M4" s="395"/>
      <c r="N4" s="395"/>
      <c r="O4" s="395"/>
      <c r="P4" s="397"/>
    </row>
    <row r="5" spans="2:16" ht="8.25" customHeight="1" x14ac:dyDescent="0.2">
      <c r="B5" s="397"/>
      <c r="C5" s="398"/>
      <c r="D5" s="398"/>
      <c r="E5" s="398"/>
      <c r="F5" s="398"/>
      <c r="G5" s="398"/>
      <c r="H5" s="398"/>
      <c r="I5" s="398"/>
      <c r="J5" s="398"/>
      <c r="K5" s="398"/>
      <c r="L5" s="398"/>
      <c r="M5" s="397"/>
      <c r="N5" s="397"/>
      <c r="O5" s="397"/>
      <c r="P5" s="397"/>
    </row>
    <row r="6" spans="2:16" ht="12" customHeight="1" x14ac:dyDescent="0.2">
      <c r="B6" s="397"/>
      <c r="C6" s="694" t="s">
        <v>2</v>
      </c>
      <c r="D6" s="694"/>
      <c r="E6" s="700" t="s">
        <v>25</v>
      </c>
      <c r="F6" s="147"/>
      <c r="G6" s="398"/>
      <c r="H6" s="398"/>
      <c r="I6" s="743" t="s">
        <v>108</v>
      </c>
      <c r="J6" s="743"/>
      <c r="K6" s="743"/>
      <c r="L6" s="743"/>
      <c r="M6" s="743"/>
      <c r="N6" s="743"/>
      <c r="O6" s="743"/>
      <c r="P6" s="397"/>
    </row>
    <row r="7" spans="2:16" ht="12" customHeight="1" thickBot="1" x14ac:dyDescent="0.25">
      <c r="B7" s="397"/>
      <c r="C7" s="694"/>
      <c r="D7" s="694"/>
      <c r="E7" s="700"/>
      <c r="F7" s="147"/>
      <c r="G7" s="398"/>
      <c r="H7" s="398"/>
      <c r="I7" s="399"/>
      <c r="J7" s="399"/>
      <c r="K7" s="399"/>
      <c r="L7" s="399"/>
      <c r="M7" s="399"/>
      <c r="N7" s="399"/>
      <c r="O7" s="399"/>
      <c r="P7" s="397"/>
    </row>
    <row r="8" spans="2:16" ht="12" customHeight="1" x14ac:dyDescent="0.2">
      <c r="B8" s="397"/>
      <c r="C8" s="694"/>
      <c r="D8" s="694"/>
      <c r="E8" s="700"/>
      <c r="F8" s="147"/>
      <c r="G8" s="397"/>
      <c r="H8" s="397"/>
      <c r="I8" s="744" t="s">
        <v>109</v>
      </c>
      <c r="J8" s="400"/>
      <c r="K8" s="744" t="s">
        <v>110</v>
      </c>
      <c r="L8" s="400"/>
      <c r="M8" s="744" t="s">
        <v>111</v>
      </c>
      <c r="N8" s="400"/>
      <c r="O8" s="744" t="s">
        <v>118</v>
      </c>
      <c r="P8" s="397"/>
    </row>
    <row r="9" spans="2:16" ht="12" customHeight="1" x14ac:dyDescent="0.2">
      <c r="B9" s="397"/>
      <c r="C9" s="143"/>
      <c r="D9" s="143"/>
      <c r="E9" s="147"/>
      <c r="F9" s="147"/>
      <c r="G9" s="397"/>
      <c r="H9" s="397"/>
      <c r="I9" s="744"/>
      <c r="J9" s="400"/>
      <c r="K9" s="744"/>
      <c r="L9" s="400"/>
      <c r="M9" s="744"/>
      <c r="N9" s="400"/>
      <c r="O9" s="744"/>
      <c r="P9" s="397"/>
    </row>
    <row r="10" spans="2:16" ht="12" customHeight="1" x14ac:dyDescent="0.2">
      <c r="B10" s="397"/>
      <c r="C10" s="143"/>
      <c r="D10" s="143"/>
      <c r="E10" s="147"/>
      <c r="F10" s="147"/>
      <c r="G10" s="397"/>
      <c r="H10" s="397"/>
      <c r="I10" s="400"/>
      <c r="J10" s="400"/>
      <c r="K10" s="400"/>
      <c r="L10" s="400"/>
      <c r="M10" s="400"/>
      <c r="N10" s="400"/>
      <c r="O10" s="400"/>
      <c r="P10" s="397"/>
    </row>
    <row r="11" spans="2:16" ht="12" customHeight="1" x14ac:dyDescent="0.2">
      <c r="B11" s="397"/>
      <c r="C11" s="402"/>
      <c r="D11" s="402"/>
      <c r="E11" s="213" t="s">
        <v>0</v>
      </c>
      <c r="F11" s="213"/>
      <c r="G11" s="403" t="s">
        <v>1</v>
      </c>
      <c r="H11" s="403"/>
      <c r="I11" s="213" t="s">
        <v>0</v>
      </c>
      <c r="J11" s="213"/>
      <c r="K11" s="213" t="s">
        <v>0</v>
      </c>
      <c r="L11" s="213"/>
      <c r="M11" s="213" t="s">
        <v>0</v>
      </c>
      <c r="N11" s="213"/>
      <c r="O11" s="213" t="s">
        <v>0</v>
      </c>
      <c r="P11" s="397"/>
    </row>
    <row r="12" spans="2:16" ht="12" customHeight="1" thickBot="1" x14ac:dyDescent="0.25">
      <c r="B12" s="395"/>
      <c r="C12" s="404"/>
      <c r="D12" s="404"/>
      <c r="E12" s="216"/>
      <c r="F12" s="216"/>
      <c r="G12" s="405"/>
      <c r="H12" s="405"/>
      <c r="I12" s="216"/>
      <c r="J12" s="216"/>
      <c r="K12" s="216"/>
      <c r="L12" s="216"/>
      <c r="M12" s="216"/>
      <c r="N12" s="216"/>
      <c r="O12" s="216"/>
      <c r="P12" s="397"/>
    </row>
    <row r="13" spans="2:16" ht="6" customHeight="1" x14ac:dyDescent="0.2">
      <c r="B13" s="397"/>
      <c r="C13" s="402"/>
      <c r="D13" s="402"/>
      <c r="E13" s="213"/>
      <c r="F13" s="213"/>
      <c r="G13" s="406"/>
      <c r="H13" s="406"/>
      <c r="I13" s="213"/>
      <c r="J13" s="213"/>
      <c r="K13" s="213"/>
      <c r="L13" s="213"/>
      <c r="M13" s="213"/>
      <c r="N13" s="213"/>
      <c r="O13" s="213"/>
      <c r="P13" s="397"/>
    </row>
    <row r="14" spans="2:16" ht="21.95" customHeight="1" x14ac:dyDescent="0.2">
      <c r="B14" s="397"/>
      <c r="C14" s="697" t="s">
        <v>3</v>
      </c>
      <c r="D14" s="697"/>
      <c r="E14" s="238">
        <f>E18+E21+E24+E27+E30</f>
        <v>1387429.2079816086</v>
      </c>
      <c r="F14" s="58"/>
      <c r="G14" s="407">
        <f>E14/E14*100</f>
        <v>100</v>
      </c>
      <c r="H14" s="407"/>
      <c r="I14" s="238">
        <f>I18+I21+I24+I27+I30</f>
        <v>345772.88458513917</v>
      </c>
      <c r="J14" s="238"/>
      <c r="K14" s="238">
        <f t="shared" ref="K14:O14" si="0">K18+K21+K24+K27+K30</f>
        <v>994197.71674577775</v>
      </c>
      <c r="L14" s="238"/>
      <c r="M14" s="238">
        <f t="shared" si="0"/>
        <v>22276.921177577569</v>
      </c>
      <c r="N14" s="238"/>
      <c r="O14" s="238">
        <f t="shared" si="0"/>
        <v>25181.685473114278</v>
      </c>
      <c r="P14" s="397"/>
    </row>
    <row r="15" spans="2:16" ht="12" customHeight="1" x14ac:dyDescent="0.2">
      <c r="B15" s="397"/>
      <c r="C15" s="172" t="s">
        <v>1</v>
      </c>
      <c r="D15" s="172"/>
      <c r="E15" s="407">
        <f>E14/E14*100</f>
        <v>100</v>
      </c>
      <c r="F15" s="409"/>
      <c r="G15" s="409"/>
      <c r="H15" s="409"/>
      <c r="I15" s="212">
        <f>I14/E14*100</f>
        <v>24.921839802418418</v>
      </c>
      <c r="J15" s="465"/>
      <c r="K15" s="212">
        <f>K14/E14*100</f>
        <v>71.657545554494092</v>
      </c>
      <c r="L15" s="465"/>
      <c r="M15" s="212">
        <f>M14/E14*100</f>
        <v>1.6056257897284276</v>
      </c>
      <c r="N15" s="465"/>
      <c r="O15" s="212">
        <f>O14/E14*100</f>
        <v>1.8149888533590737</v>
      </c>
      <c r="P15" s="397"/>
    </row>
    <row r="16" spans="2:16" ht="6" customHeight="1" thickBot="1" x14ac:dyDescent="0.25">
      <c r="B16" s="395"/>
      <c r="C16" s="175"/>
      <c r="D16" s="175"/>
      <c r="E16" s="411"/>
      <c r="F16" s="411"/>
      <c r="G16" s="411"/>
      <c r="H16" s="411"/>
      <c r="I16" s="317"/>
      <c r="J16" s="317"/>
      <c r="K16" s="317"/>
      <c r="L16" s="317"/>
      <c r="M16" s="317"/>
      <c r="N16" s="317"/>
      <c r="O16" s="317"/>
      <c r="P16" s="397"/>
    </row>
    <row r="17" spans="3:16" ht="12" customHeight="1" x14ac:dyDescent="0.25">
      <c r="C17" s="412"/>
      <c r="D17" s="412"/>
      <c r="E17" s="409"/>
      <c r="F17" s="409"/>
      <c r="G17" s="409"/>
      <c r="H17" s="409"/>
      <c r="I17" s="236"/>
      <c r="J17" s="236"/>
      <c r="K17" s="236"/>
      <c r="L17" s="236"/>
      <c r="M17" s="236"/>
      <c r="N17" s="236"/>
      <c r="O17" s="236"/>
      <c r="P17" s="154"/>
    </row>
    <row r="18" spans="3:16" ht="12" customHeight="1" x14ac:dyDescent="0.25">
      <c r="C18" s="719" t="s">
        <v>12</v>
      </c>
      <c r="D18" s="719"/>
      <c r="E18" s="238">
        <f>I18+K18+M18+O18</f>
        <v>5906.73186567622</v>
      </c>
      <c r="F18" s="58"/>
      <c r="G18" s="407">
        <f>E18/$E$14*100</f>
        <v>0.42573212612909894</v>
      </c>
      <c r="H18" s="407"/>
      <c r="I18" s="466">
        <v>1471.5673435646054</v>
      </c>
      <c r="J18" s="224"/>
      <c r="K18" s="466">
        <v>3488.4809469861516</v>
      </c>
      <c r="L18" s="224"/>
      <c r="M18" s="466">
        <v>601.19405085561493</v>
      </c>
      <c r="N18" s="224"/>
      <c r="O18" s="466">
        <v>345.48952426984778</v>
      </c>
      <c r="P18" s="154"/>
    </row>
    <row r="19" spans="3:16" ht="12" customHeight="1" x14ac:dyDescent="0.25">
      <c r="C19" s="719"/>
      <c r="D19" s="719"/>
      <c r="E19" s="238"/>
      <c r="F19" s="58"/>
      <c r="G19" s="407"/>
      <c r="H19" s="409"/>
      <c r="I19" s="238"/>
      <c r="J19" s="238"/>
      <c r="K19" s="238"/>
      <c r="L19" s="238"/>
      <c r="M19" s="238"/>
      <c r="N19" s="238"/>
      <c r="O19" s="238"/>
      <c r="P19" s="154"/>
    </row>
    <row r="20" spans="3:16" ht="12.95" customHeight="1" x14ac:dyDescent="0.25">
      <c r="C20" s="145"/>
      <c r="D20" s="145"/>
      <c r="E20" s="238"/>
      <c r="F20" s="58"/>
      <c r="G20" s="407"/>
      <c r="H20" s="409"/>
      <c r="I20" s="238"/>
      <c r="J20" s="238"/>
      <c r="K20" s="238"/>
      <c r="L20" s="238"/>
      <c r="M20" s="238"/>
      <c r="N20" s="238"/>
      <c r="O20" s="238"/>
      <c r="P20" s="154"/>
    </row>
    <row r="21" spans="3:16" ht="12" customHeight="1" x14ac:dyDescent="0.25">
      <c r="C21" s="696" t="s">
        <v>96</v>
      </c>
      <c r="D21" s="696"/>
      <c r="E21" s="238">
        <f t="shared" ref="E21:E44" si="1">I21+K21+M21+O21</f>
        <v>69359.609071428567</v>
      </c>
      <c r="F21" s="58"/>
      <c r="G21" s="407">
        <f t="shared" ref="G21:G44" si="2">E21/$E$14*100</f>
        <v>4.9991458066772934</v>
      </c>
      <c r="H21" s="407"/>
      <c r="I21" s="466">
        <v>16305.486761904764</v>
      </c>
      <c r="J21" s="224"/>
      <c r="K21" s="466">
        <v>50490.351738095233</v>
      </c>
      <c r="L21" s="224"/>
      <c r="M21" s="466">
        <v>1393.5471428571427</v>
      </c>
      <c r="N21" s="224"/>
      <c r="O21" s="466">
        <v>1170.2234285714287</v>
      </c>
      <c r="P21" s="154"/>
    </row>
    <row r="22" spans="3:16" ht="12" customHeight="1" x14ac:dyDescent="0.25">
      <c r="C22" s="696"/>
      <c r="D22" s="696"/>
      <c r="E22" s="238"/>
      <c r="F22" s="58"/>
      <c r="G22" s="407"/>
      <c r="H22" s="409"/>
      <c r="I22" s="238"/>
      <c r="J22" s="238"/>
      <c r="K22" s="238"/>
      <c r="L22" s="238"/>
      <c r="M22" s="238"/>
      <c r="N22" s="238"/>
      <c r="O22" s="238"/>
      <c r="P22" s="154"/>
    </row>
    <row r="23" spans="3:16" ht="12.95" customHeight="1" x14ac:dyDescent="0.25">
      <c r="C23" s="145"/>
      <c r="D23" s="145"/>
      <c r="E23" s="238"/>
      <c r="F23" s="58"/>
      <c r="G23" s="407"/>
      <c r="H23" s="409"/>
      <c r="I23" s="238"/>
      <c r="J23" s="238"/>
      <c r="K23" s="238"/>
      <c r="L23" s="238"/>
      <c r="M23" s="238"/>
      <c r="N23" s="238"/>
      <c r="O23" s="238"/>
      <c r="P23" s="154"/>
    </row>
    <row r="24" spans="3:16" ht="12" customHeight="1" x14ac:dyDescent="0.25">
      <c r="C24" s="693" t="s">
        <v>5</v>
      </c>
      <c r="D24" s="693"/>
      <c r="E24" s="238">
        <f t="shared" si="1"/>
        <v>1217661.8777022329</v>
      </c>
      <c r="F24" s="58"/>
      <c r="G24" s="407">
        <f t="shared" si="2"/>
        <v>87.763892434818473</v>
      </c>
      <c r="H24" s="407"/>
      <c r="I24" s="466">
        <v>299968.20919580985</v>
      </c>
      <c r="J24" s="224"/>
      <c r="K24" s="466">
        <v>897869.35795754369</v>
      </c>
      <c r="L24" s="224"/>
      <c r="M24" s="466">
        <v>8169.2703171981484</v>
      </c>
      <c r="N24" s="224"/>
      <c r="O24" s="466">
        <v>11655.040231681196</v>
      </c>
      <c r="P24" s="154"/>
    </row>
    <row r="25" spans="3:16" ht="12" customHeight="1" x14ac:dyDescent="0.25">
      <c r="C25" s="693"/>
      <c r="D25" s="693"/>
      <c r="E25" s="238"/>
      <c r="F25" s="58"/>
      <c r="G25" s="407"/>
      <c r="H25" s="409"/>
      <c r="I25" s="238"/>
      <c r="J25" s="238"/>
      <c r="K25" s="238"/>
      <c r="L25" s="238"/>
      <c r="M25" s="238"/>
      <c r="N25" s="238"/>
      <c r="O25" s="238"/>
      <c r="P25" s="154"/>
    </row>
    <row r="26" spans="3:16" ht="12.95" customHeight="1" x14ac:dyDescent="0.25">
      <c r="C26" s="142"/>
      <c r="D26" s="142"/>
      <c r="E26" s="238"/>
      <c r="F26" s="58"/>
      <c r="G26" s="407"/>
      <c r="H26" s="409"/>
      <c r="I26" s="238"/>
      <c r="J26" s="238"/>
      <c r="K26" s="238"/>
      <c r="L26" s="238"/>
      <c r="M26" s="238"/>
      <c r="N26" s="238"/>
      <c r="O26" s="238"/>
      <c r="P26" s="154"/>
    </row>
    <row r="27" spans="3:16" ht="12" customHeight="1" x14ac:dyDescent="0.25">
      <c r="C27" s="696" t="s">
        <v>113</v>
      </c>
      <c r="D27" s="696"/>
      <c r="E27" s="238">
        <f t="shared" si="1"/>
        <v>42056.750691770649</v>
      </c>
      <c r="F27" s="58"/>
      <c r="G27" s="407">
        <f t="shared" si="2"/>
        <v>3.0312718263264458</v>
      </c>
      <c r="H27" s="407"/>
      <c r="I27" s="466">
        <v>14329.420676322045</v>
      </c>
      <c r="J27" s="224"/>
      <c r="K27" s="466">
        <v>16290.815960190135</v>
      </c>
      <c r="L27" s="224"/>
      <c r="M27" s="466">
        <v>440.95166666666665</v>
      </c>
      <c r="N27" s="224"/>
      <c r="O27" s="466">
        <v>10995.562388591801</v>
      </c>
      <c r="P27" s="154"/>
    </row>
    <row r="28" spans="3:16" ht="12" customHeight="1" x14ac:dyDescent="0.25">
      <c r="C28" s="696"/>
      <c r="D28" s="696"/>
      <c r="E28" s="238"/>
      <c r="F28" s="58"/>
      <c r="G28" s="407"/>
      <c r="H28" s="409"/>
      <c r="I28" s="238"/>
      <c r="J28" s="238"/>
      <c r="K28" s="238"/>
      <c r="L28" s="238"/>
      <c r="M28" s="238"/>
      <c r="N28" s="238"/>
      <c r="O28" s="238"/>
      <c r="P28" s="154"/>
    </row>
    <row r="29" spans="3:16" ht="12.95" customHeight="1" x14ac:dyDescent="0.25">
      <c r="C29" s="145"/>
      <c r="D29" s="145"/>
      <c r="E29" s="245"/>
      <c r="F29" s="191"/>
      <c r="G29" s="415"/>
      <c r="H29" s="417"/>
      <c r="I29" s="245"/>
      <c r="J29" s="245"/>
      <c r="K29" s="245"/>
      <c r="L29" s="245"/>
      <c r="M29" s="245"/>
      <c r="N29" s="245"/>
      <c r="O29" s="245"/>
      <c r="P29" s="154"/>
    </row>
    <row r="30" spans="3:16" ht="12" customHeight="1" x14ac:dyDescent="0.25">
      <c r="C30" s="693" t="s">
        <v>7</v>
      </c>
      <c r="D30" s="693"/>
      <c r="E30" s="238">
        <f t="shared" si="1"/>
        <v>52444.238650500345</v>
      </c>
      <c r="F30" s="191"/>
      <c r="G30" s="407">
        <f t="shared" si="2"/>
        <v>3.7799578060486914</v>
      </c>
      <c r="H30" s="407"/>
      <c r="I30" s="238">
        <f>I33+I36+I41+I44</f>
        <v>13698.200607537865</v>
      </c>
      <c r="J30" s="238"/>
      <c r="K30" s="238">
        <f t="shared" ref="K30:O30" si="3">K33+K36+K41+K44</f>
        <v>26058.710142962482</v>
      </c>
      <c r="L30" s="238"/>
      <c r="M30" s="238">
        <f t="shared" si="3"/>
        <v>11671.957999999999</v>
      </c>
      <c r="N30" s="238"/>
      <c r="O30" s="238">
        <f t="shared" si="3"/>
        <v>1015.3698999999999</v>
      </c>
      <c r="P30" s="154"/>
    </row>
    <row r="31" spans="3:16" ht="12" customHeight="1" x14ac:dyDescent="0.25">
      <c r="C31" s="693"/>
      <c r="D31" s="693"/>
      <c r="E31" s="245"/>
      <c r="F31" s="191"/>
      <c r="G31" s="415"/>
      <c r="H31" s="417"/>
      <c r="I31" s="245"/>
      <c r="J31" s="245"/>
      <c r="K31" s="245"/>
      <c r="L31" s="245"/>
      <c r="M31" s="245"/>
      <c r="N31" s="245"/>
      <c r="O31" s="245"/>
      <c r="P31" s="154"/>
    </row>
    <row r="32" spans="3:16" ht="9" customHeight="1" x14ac:dyDescent="0.25">
      <c r="C32" s="142"/>
      <c r="D32" s="142"/>
      <c r="E32" s="245"/>
      <c r="F32" s="191"/>
      <c r="G32" s="415"/>
      <c r="H32" s="417"/>
      <c r="I32" s="245"/>
      <c r="J32" s="245"/>
      <c r="K32" s="245"/>
      <c r="L32" s="245"/>
      <c r="M32" s="245"/>
      <c r="N32" s="245"/>
      <c r="O32" s="245"/>
      <c r="P32" s="154"/>
    </row>
    <row r="33" spans="2:16" ht="12" customHeight="1" x14ac:dyDescent="0.25">
      <c r="D33" s="693" t="s">
        <v>8</v>
      </c>
      <c r="E33" s="245">
        <f t="shared" si="1"/>
        <v>8293.027</v>
      </c>
      <c r="F33" s="191"/>
      <c r="G33" s="415">
        <f t="shared" si="2"/>
        <v>0.59772613638892991</v>
      </c>
      <c r="H33" s="415"/>
      <c r="I33" s="467">
        <v>3023.0619999999999</v>
      </c>
      <c r="J33" s="121"/>
      <c r="K33" s="467">
        <v>4803.2749999999996</v>
      </c>
      <c r="L33" s="121"/>
      <c r="M33" s="467">
        <v>199.536</v>
      </c>
      <c r="N33" s="121"/>
      <c r="O33" s="467">
        <v>267.154</v>
      </c>
      <c r="P33" s="154"/>
    </row>
    <row r="34" spans="2:16" ht="12" customHeight="1" x14ac:dyDescent="0.25">
      <c r="D34" s="693"/>
      <c r="E34" s="245"/>
      <c r="F34" s="191"/>
      <c r="G34" s="415"/>
      <c r="H34" s="417"/>
      <c r="I34" s="245"/>
      <c r="J34" s="245"/>
      <c r="K34" s="456"/>
      <c r="L34" s="245"/>
      <c r="M34" s="245"/>
      <c r="N34" s="245"/>
      <c r="O34" s="245"/>
      <c r="P34" s="154"/>
    </row>
    <row r="35" spans="2:16" ht="10.9" customHeight="1" x14ac:dyDescent="0.25">
      <c r="D35" s="142"/>
      <c r="E35" s="245"/>
      <c r="F35" s="191"/>
      <c r="G35" s="415"/>
      <c r="H35" s="417"/>
      <c r="I35" s="245"/>
      <c r="J35" s="245"/>
      <c r="K35" s="245"/>
      <c r="L35" s="245"/>
      <c r="M35" s="245"/>
      <c r="N35" s="245"/>
      <c r="O35" s="245"/>
      <c r="P35" s="154"/>
    </row>
    <row r="36" spans="2:16" ht="12" customHeight="1" x14ac:dyDescent="0.25">
      <c r="D36" s="693" t="s">
        <v>119</v>
      </c>
      <c r="E36" s="245">
        <f t="shared" si="1"/>
        <v>16197.859700000001</v>
      </c>
      <c r="F36" s="191"/>
      <c r="G36" s="415">
        <f t="shared" si="2"/>
        <v>1.1674728776658936</v>
      </c>
      <c r="H36" s="415"/>
      <c r="I36" s="467">
        <v>2028.5050000000001</v>
      </c>
      <c r="J36" s="121"/>
      <c r="K36" s="467">
        <v>13906.409800000001</v>
      </c>
      <c r="L36" s="121"/>
      <c r="M36" s="467">
        <v>140.11199999999999</v>
      </c>
      <c r="N36" s="121"/>
      <c r="O36" s="467">
        <v>122.8329</v>
      </c>
      <c r="P36" s="154"/>
    </row>
    <row r="37" spans="2:16" ht="12" customHeight="1" x14ac:dyDescent="0.25">
      <c r="D37" s="693"/>
      <c r="E37" s="245"/>
      <c r="F37" s="191"/>
      <c r="G37" s="415"/>
      <c r="H37" s="417"/>
      <c r="I37" s="245"/>
      <c r="J37" s="245"/>
      <c r="K37" s="245"/>
      <c r="L37" s="245"/>
      <c r="M37" s="245"/>
      <c r="N37" s="245"/>
      <c r="O37" s="245"/>
      <c r="P37" s="154"/>
    </row>
    <row r="38" spans="2:16" ht="12" customHeight="1" x14ac:dyDescent="0.25">
      <c r="D38" s="693"/>
      <c r="E38" s="245"/>
      <c r="F38" s="191"/>
      <c r="G38" s="415"/>
      <c r="H38" s="417"/>
      <c r="I38" s="245"/>
      <c r="J38" s="245"/>
      <c r="K38" s="245"/>
      <c r="L38" s="245"/>
      <c r="M38" s="245"/>
      <c r="N38" s="245"/>
      <c r="O38" s="245"/>
      <c r="P38" s="154"/>
    </row>
    <row r="39" spans="2:16" ht="12" customHeight="1" x14ac:dyDescent="0.25">
      <c r="D39" s="693"/>
      <c r="E39" s="245"/>
      <c r="F39" s="191"/>
      <c r="G39" s="415"/>
      <c r="H39" s="417"/>
      <c r="I39" s="245"/>
      <c r="J39" s="245"/>
      <c r="K39" s="245"/>
      <c r="L39" s="245"/>
      <c r="M39" s="245"/>
      <c r="N39" s="245"/>
      <c r="O39" s="245"/>
      <c r="P39" s="154"/>
    </row>
    <row r="40" spans="2:16" ht="10.9" customHeight="1" x14ac:dyDescent="0.25">
      <c r="D40" s="142"/>
      <c r="E40" s="245"/>
      <c r="F40" s="191"/>
      <c r="G40" s="415"/>
      <c r="H40" s="417"/>
      <c r="I40" s="245"/>
      <c r="J40" s="245"/>
      <c r="K40" s="245"/>
      <c r="L40" s="245"/>
      <c r="M40" s="245"/>
      <c r="N40" s="245"/>
      <c r="O40" s="245"/>
      <c r="P40" s="154"/>
    </row>
    <row r="41" spans="2:16" ht="12" customHeight="1" x14ac:dyDescent="0.25">
      <c r="D41" s="737" t="s">
        <v>101</v>
      </c>
      <c r="E41" s="245">
        <f t="shared" si="1"/>
        <v>20768.014363095237</v>
      </c>
      <c r="F41" s="191"/>
      <c r="G41" s="415">
        <f t="shared" si="2"/>
        <v>1.4968702001962275</v>
      </c>
      <c r="H41" s="415"/>
      <c r="I41" s="467">
        <v>6196.1483749999998</v>
      </c>
      <c r="J41" s="121"/>
      <c r="K41" s="467">
        <v>2972.1309880952381</v>
      </c>
      <c r="L41" s="121"/>
      <c r="M41" s="467">
        <v>11301.72</v>
      </c>
      <c r="N41" s="121"/>
      <c r="O41" s="467">
        <v>298.01499999999999</v>
      </c>
      <c r="P41" s="154"/>
    </row>
    <row r="42" spans="2:16" ht="12" customHeight="1" x14ac:dyDescent="0.25">
      <c r="D42" s="737"/>
      <c r="E42" s="245"/>
      <c r="F42" s="191"/>
      <c r="G42" s="415"/>
      <c r="H42" s="417"/>
      <c r="I42" s="245"/>
      <c r="J42" s="245"/>
      <c r="K42" s="245"/>
      <c r="L42" s="245"/>
      <c r="M42" s="245"/>
      <c r="N42" s="245"/>
      <c r="O42" s="245"/>
      <c r="P42" s="154"/>
    </row>
    <row r="43" spans="2:16" ht="10.9" customHeight="1" x14ac:dyDescent="0.25">
      <c r="D43" s="458"/>
      <c r="E43" s="245"/>
      <c r="F43" s="191"/>
      <c r="G43" s="415"/>
      <c r="H43" s="417"/>
      <c r="I43" s="245"/>
      <c r="J43" s="245"/>
      <c r="K43" s="245"/>
      <c r="L43" s="245"/>
      <c r="M43" s="245"/>
      <c r="N43" s="245"/>
      <c r="O43" s="245"/>
      <c r="P43" s="154"/>
    </row>
    <row r="44" spans="2:16" ht="12" customHeight="1" x14ac:dyDescent="0.25">
      <c r="D44" s="694" t="s">
        <v>105</v>
      </c>
      <c r="E44" s="245">
        <f t="shared" si="1"/>
        <v>7185.3375874051071</v>
      </c>
      <c r="F44" s="191"/>
      <c r="G44" s="415">
        <f t="shared" si="2"/>
        <v>0.51788859179764035</v>
      </c>
      <c r="H44" s="415"/>
      <c r="I44" s="467">
        <v>2450.4852325378656</v>
      </c>
      <c r="J44" s="121"/>
      <c r="K44" s="467">
        <v>4376.8943548672405</v>
      </c>
      <c r="L44" s="121"/>
      <c r="M44" s="467">
        <v>30.59</v>
      </c>
      <c r="N44" s="121"/>
      <c r="O44" s="467">
        <v>327.36799999999999</v>
      </c>
      <c r="P44" s="154"/>
    </row>
    <row r="45" spans="2:16" ht="12.95" customHeight="1" x14ac:dyDescent="0.25">
      <c r="D45" s="694"/>
      <c r="E45" s="191"/>
      <c r="F45" s="191"/>
      <c r="G45" s="417"/>
      <c r="H45" s="417"/>
      <c r="I45" s="245"/>
      <c r="J45" s="245"/>
      <c r="K45" s="245"/>
      <c r="L45" s="245"/>
      <c r="M45" s="245"/>
      <c r="N45" s="245"/>
      <c r="O45" s="468"/>
      <c r="P45" s="154"/>
    </row>
    <row r="46" spans="2:16" ht="9" customHeight="1" x14ac:dyDescent="0.25">
      <c r="D46" s="143"/>
      <c r="E46" s="191"/>
      <c r="F46" s="191"/>
      <c r="G46" s="417"/>
      <c r="H46" s="417"/>
      <c r="I46" s="245"/>
      <c r="J46" s="245"/>
      <c r="K46" s="245"/>
      <c r="L46" s="245"/>
      <c r="M46" s="245"/>
      <c r="N46" s="245"/>
      <c r="O46" s="245"/>
      <c r="P46" s="154"/>
    </row>
    <row r="47" spans="2:16" ht="12.95" customHeight="1" x14ac:dyDescent="0.25">
      <c r="D47" s="143"/>
      <c r="E47" s="191"/>
      <c r="F47" s="191"/>
      <c r="G47" s="417"/>
      <c r="H47" s="417"/>
      <c r="I47" s="245"/>
      <c r="J47" s="245"/>
      <c r="K47" s="245"/>
      <c r="L47" s="245"/>
      <c r="M47" s="245"/>
      <c r="N47" s="245"/>
      <c r="O47" s="245"/>
      <c r="P47" s="154"/>
    </row>
    <row r="48" spans="2:16" ht="13.15" customHeight="1" thickBot="1" x14ac:dyDescent="0.3">
      <c r="B48" s="395"/>
      <c r="C48" s="395"/>
      <c r="D48" s="362"/>
      <c r="E48" s="469"/>
      <c r="F48" s="469"/>
      <c r="G48" s="470"/>
      <c r="H48" s="470"/>
      <c r="I48" s="471"/>
      <c r="J48" s="471"/>
      <c r="K48" s="471"/>
      <c r="L48" s="471"/>
      <c r="M48" s="471"/>
      <c r="N48" s="471"/>
      <c r="O48" s="471"/>
      <c r="P48" s="166"/>
    </row>
    <row r="49" spans="2:16" ht="12" customHeight="1" x14ac:dyDescent="0.25">
      <c r="B49" s="397"/>
      <c r="C49" s="397"/>
      <c r="D49" s="387"/>
      <c r="E49" s="461"/>
      <c r="F49" s="461"/>
      <c r="G49" s="472"/>
      <c r="H49" s="472"/>
      <c r="I49" s="473"/>
      <c r="J49" s="473"/>
      <c r="K49" s="473"/>
      <c r="L49" s="473"/>
      <c r="M49" s="473"/>
      <c r="N49" s="473"/>
      <c r="O49" s="473"/>
      <c r="P49" s="166"/>
    </row>
    <row r="50" spans="2:16" x14ac:dyDescent="0.2">
      <c r="B50" s="397"/>
      <c r="C50" s="397"/>
      <c r="D50" s="397"/>
      <c r="E50" s="397"/>
      <c r="F50" s="397"/>
      <c r="G50" s="397"/>
      <c r="H50" s="397"/>
      <c r="I50" s="397"/>
      <c r="J50" s="397"/>
      <c r="K50" s="397"/>
      <c r="L50" s="397"/>
      <c r="M50" s="397"/>
      <c r="N50" s="397"/>
      <c r="O50" s="397"/>
    </row>
    <row r="55" spans="2:16" ht="27.75" customHeight="1" x14ac:dyDescent="0.2"/>
  </sheetData>
  <mergeCells count="19">
    <mergeCell ref="B2:P2"/>
    <mergeCell ref="B3:P3"/>
    <mergeCell ref="C6:D8"/>
    <mergeCell ref="E6:E8"/>
    <mergeCell ref="I6:O6"/>
    <mergeCell ref="I8:I9"/>
    <mergeCell ref="K8:K9"/>
    <mergeCell ref="M8:M9"/>
    <mergeCell ref="O8:O9"/>
    <mergeCell ref="D33:D34"/>
    <mergeCell ref="D36:D39"/>
    <mergeCell ref="D41:D42"/>
    <mergeCell ref="D44:D45"/>
    <mergeCell ref="C14:D14"/>
    <mergeCell ref="C18:D19"/>
    <mergeCell ref="C21:D22"/>
    <mergeCell ref="C24:D25"/>
    <mergeCell ref="C27:D28"/>
    <mergeCell ref="C30:D31"/>
  </mergeCells>
  <pageMargins left="0" right="0.19685039370078741" top="0.47244094488188981" bottom="0.31496062992125984" header="0.31496062992125984" footer="0.31496062992125984"/>
  <pageSetup paperSize="9" scale="95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4B01C"/>
  </sheetPr>
  <dimension ref="B1:Q88"/>
  <sheetViews>
    <sheetView view="pageBreakPreview" topLeftCell="A22" zoomScaleNormal="85" zoomScaleSheetLayoutView="100" workbookViewId="0">
      <selection activeCell="K44" sqref="K44"/>
    </sheetView>
  </sheetViews>
  <sheetFormatPr defaultColWidth="9.140625" defaultRowHeight="12.75" x14ac:dyDescent="0.2"/>
  <cols>
    <col min="1" max="1" width="8.85546875" style="474" customWidth="1"/>
    <col min="2" max="2" width="1.7109375" style="474" customWidth="1"/>
    <col min="3" max="3" width="2.7109375" style="474" customWidth="1"/>
    <col min="4" max="4" width="42.42578125" style="474" customWidth="1"/>
    <col min="5" max="5" width="12.85546875" style="474" customWidth="1"/>
    <col min="6" max="6" width="12.7109375" style="474" customWidth="1"/>
    <col min="7" max="7" width="7.7109375" style="474" customWidth="1"/>
    <col min="8" max="8" width="9.7109375" style="474" customWidth="1"/>
    <col min="9" max="9" width="16.7109375" style="474" customWidth="1"/>
    <col min="10" max="10" width="6.7109375" style="474" customWidth="1"/>
    <col min="11" max="11" width="16.7109375" style="474" customWidth="1"/>
    <col min="12" max="12" width="6.85546875" style="474" customWidth="1"/>
    <col min="13" max="13" width="5.28515625" style="474" customWidth="1"/>
    <col min="14" max="14" width="0" style="474" hidden="1" customWidth="1"/>
    <col min="15" max="15" width="3.140625" style="474" hidden="1" customWidth="1"/>
    <col min="16" max="16" width="0" style="474" hidden="1" customWidth="1"/>
    <col min="17" max="16384" width="9.140625" style="474"/>
  </cols>
  <sheetData>
    <row r="1" spans="2:13" ht="9.75" customHeight="1" x14ac:dyDescent="0.2"/>
    <row r="2" spans="2:13" ht="12" customHeight="1" x14ac:dyDescent="0.2">
      <c r="B2" s="709" t="s">
        <v>122</v>
      </c>
      <c r="C2" s="709"/>
      <c r="D2" s="709"/>
      <c r="E2" s="709"/>
      <c r="F2" s="709"/>
      <c r="G2" s="709"/>
      <c r="H2" s="709"/>
      <c r="I2" s="709"/>
      <c r="J2" s="709"/>
      <c r="K2" s="709"/>
      <c r="L2" s="709"/>
      <c r="M2" s="345"/>
    </row>
    <row r="3" spans="2:13" ht="12" customHeight="1" x14ac:dyDescent="0.2">
      <c r="B3" s="714" t="s">
        <v>123</v>
      </c>
      <c r="C3" s="714"/>
      <c r="D3" s="714"/>
      <c r="E3" s="714"/>
      <c r="F3" s="714"/>
      <c r="G3" s="714"/>
      <c r="H3" s="714"/>
      <c r="I3" s="714"/>
      <c r="J3" s="714"/>
      <c r="K3" s="714"/>
      <c r="L3" s="714"/>
      <c r="M3" s="346"/>
    </row>
    <row r="4" spans="2:13" ht="9" customHeight="1" thickBot="1" x14ac:dyDescent="0.25">
      <c r="B4" s="475"/>
      <c r="C4" s="476"/>
      <c r="D4" s="476"/>
      <c r="E4" s="476"/>
      <c r="F4" s="476"/>
      <c r="G4" s="476"/>
      <c r="H4" s="476"/>
      <c r="I4" s="476"/>
      <c r="J4" s="476"/>
      <c r="K4" s="475"/>
      <c r="L4" s="475"/>
      <c r="M4" s="477"/>
    </row>
    <row r="5" spans="2:13" ht="6" customHeight="1" x14ac:dyDescent="0.2">
      <c r="B5" s="478"/>
      <c r="C5" s="479"/>
      <c r="D5" s="479"/>
      <c r="E5" s="479"/>
      <c r="F5" s="479"/>
      <c r="G5" s="479"/>
      <c r="H5" s="479"/>
      <c r="I5" s="479"/>
      <c r="J5" s="479"/>
      <c r="K5" s="478"/>
      <c r="L5" s="478"/>
    </row>
    <row r="6" spans="2:13" ht="12" customHeight="1" x14ac:dyDescent="0.2">
      <c r="B6" s="478"/>
      <c r="C6" s="705" t="s">
        <v>2</v>
      </c>
      <c r="D6" s="705"/>
      <c r="E6" s="706"/>
      <c r="F6" s="706" t="s">
        <v>25</v>
      </c>
      <c r="G6" s="479"/>
      <c r="H6" s="480"/>
      <c r="I6" s="754" t="s">
        <v>124</v>
      </c>
      <c r="J6" s="754"/>
      <c r="K6" s="754"/>
      <c r="L6" s="754"/>
    </row>
    <row r="7" spans="2:13" ht="12" customHeight="1" x14ac:dyDescent="0.2">
      <c r="B7" s="478"/>
      <c r="C7" s="705"/>
      <c r="D7" s="705"/>
      <c r="E7" s="706"/>
      <c r="F7" s="706"/>
      <c r="G7" s="479"/>
      <c r="H7" s="481"/>
      <c r="I7" s="754"/>
      <c r="J7" s="754"/>
      <c r="K7" s="754"/>
      <c r="L7" s="754"/>
    </row>
    <row r="8" spans="2:13" ht="6.75" customHeight="1" thickBot="1" x14ac:dyDescent="0.25">
      <c r="B8" s="478"/>
      <c r="C8" s="705"/>
      <c r="D8" s="705"/>
      <c r="E8" s="706"/>
      <c r="F8" s="706"/>
      <c r="G8" s="479"/>
      <c r="H8" s="482"/>
      <c r="I8" s="483"/>
      <c r="J8" s="483"/>
      <c r="K8" s="483"/>
      <c r="L8" s="483"/>
      <c r="M8" s="477"/>
    </row>
    <row r="9" spans="2:13" ht="1.9" customHeight="1" x14ac:dyDescent="0.2">
      <c r="B9" s="478"/>
      <c r="C9" s="705"/>
      <c r="D9" s="705"/>
      <c r="E9" s="706"/>
      <c r="F9" s="706"/>
      <c r="G9" s="479"/>
      <c r="H9" s="482"/>
      <c r="I9" s="482"/>
      <c r="J9" s="482"/>
      <c r="K9" s="482"/>
      <c r="L9" s="478"/>
    </row>
    <row r="10" spans="2:13" ht="35.25" customHeight="1" x14ac:dyDescent="0.2">
      <c r="B10" s="478"/>
      <c r="C10" s="705"/>
      <c r="D10" s="705"/>
      <c r="E10" s="706"/>
      <c r="F10" s="706"/>
      <c r="G10" s="478"/>
      <c r="H10" s="484"/>
      <c r="I10" s="755" t="s">
        <v>125</v>
      </c>
      <c r="J10" s="755"/>
      <c r="K10" s="755" t="s">
        <v>126</v>
      </c>
      <c r="L10" s="756"/>
    </row>
    <row r="11" spans="2:13" ht="12.75" customHeight="1" x14ac:dyDescent="0.2">
      <c r="B11" s="478"/>
      <c r="C11" s="148"/>
      <c r="D11" s="148"/>
      <c r="E11" s="149"/>
      <c r="F11" s="485"/>
      <c r="G11" s="478"/>
      <c r="H11" s="484"/>
      <c r="I11" s="755"/>
      <c r="J11" s="755"/>
      <c r="K11" s="756"/>
      <c r="L11" s="756"/>
    </row>
    <row r="12" spans="2:13" ht="10.9" customHeight="1" x14ac:dyDescent="0.2">
      <c r="B12" s="486"/>
      <c r="C12" s="148"/>
      <c r="D12" s="148"/>
      <c r="E12" s="149"/>
      <c r="F12" s="487"/>
      <c r="G12" s="486"/>
      <c r="H12" s="487"/>
      <c r="I12" s="487"/>
      <c r="J12" s="487"/>
      <c r="K12" s="488"/>
      <c r="L12" s="486"/>
    </row>
    <row r="13" spans="2:13" ht="12" customHeight="1" x14ac:dyDescent="0.2">
      <c r="B13" s="486"/>
      <c r="C13" s="489"/>
      <c r="D13" s="489"/>
      <c r="E13" s="301"/>
      <c r="F13" s="301" t="s">
        <v>0</v>
      </c>
      <c r="G13" s="439" t="s">
        <v>1</v>
      </c>
      <c r="H13" s="301"/>
      <c r="I13" s="301" t="s">
        <v>0</v>
      </c>
      <c r="J13" s="439" t="s">
        <v>1</v>
      </c>
      <c r="K13" s="301" t="s">
        <v>0</v>
      </c>
      <c r="L13" s="439" t="s">
        <v>1</v>
      </c>
      <c r="M13" s="425"/>
    </row>
    <row r="14" spans="2:13" ht="6.75" customHeight="1" thickBot="1" x14ac:dyDescent="0.25">
      <c r="B14" s="490"/>
      <c r="C14" s="491"/>
      <c r="D14" s="491"/>
      <c r="E14" s="304"/>
      <c r="F14" s="304"/>
      <c r="G14" s="442"/>
      <c r="H14" s="304"/>
      <c r="I14" s="304"/>
      <c r="J14" s="304"/>
      <c r="K14" s="304"/>
      <c r="L14" s="440"/>
      <c r="M14" s="446"/>
    </row>
    <row r="15" spans="2:13" ht="4.5" customHeight="1" x14ac:dyDescent="0.2">
      <c r="B15" s="492"/>
      <c r="C15" s="402"/>
      <c r="D15" s="402"/>
      <c r="E15" s="213"/>
      <c r="F15" s="213"/>
      <c r="G15" s="406"/>
      <c r="H15" s="213"/>
      <c r="I15" s="213"/>
      <c r="J15" s="213"/>
      <c r="K15" s="213"/>
      <c r="L15" s="493"/>
      <c r="M15" s="425"/>
    </row>
    <row r="16" spans="2:13" ht="21.95" customHeight="1" x14ac:dyDescent="0.2">
      <c r="B16" s="492"/>
      <c r="C16" s="752" t="s">
        <v>80</v>
      </c>
      <c r="D16" s="752"/>
      <c r="E16" s="494"/>
      <c r="F16" s="58">
        <f>F20+F23+F26+F29+F32</f>
        <v>766764.84939596208</v>
      </c>
      <c r="G16" s="59">
        <f>F16/F16*100</f>
        <v>100</v>
      </c>
      <c r="H16" s="59"/>
      <c r="I16" s="58">
        <f>I20+I23+I26+I29+I32</f>
        <v>248106.21893850039</v>
      </c>
      <c r="J16" s="59">
        <f>J20+J23+J26+J29+J32</f>
        <v>100</v>
      </c>
      <c r="K16" s="58">
        <f>K20+K23+K26+K29+K32</f>
        <v>518658.63045746181</v>
      </c>
      <c r="L16" s="59">
        <f>L20+L23+L26+L29+L32</f>
        <v>100</v>
      </c>
      <c r="M16" s="495"/>
    </row>
    <row r="17" spans="2:16" ht="12" customHeight="1" x14ac:dyDescent="0.2">
      <c r="B17" s="492"/>
      <c r="C17" s="496" t="s">
        <v>1</v>
      </c>
      <c r="D17" s="497"/>
      <c r="E17" s="498"/>
      <c r="F17" s="59">
        <f>F16/F16*100</f>
        <v>100</v>
      </c>
      <c r="G17" s="59"/>
      <c r="H17" s="59"/>
      <c r="I17" s="59">
        <f>I16/$F$16*100</f>
        <v>32.357536881607466</v>
      </c>
      <c r="J17" s="59"/>
      <c r="K17" s="59">
        <f>K16/$F$16*100</f>
        <v>67.642463118392556</v>
      </c>
      <c r="L17" s="59"/>
      <c r="M17" s="425"/>
    </row>
    <row r="18" spans="2:16" ht="6" customHeight="1" thickBot="1" x14ac:dyDescent="0.25">
      <c r="B18" s="499"/>
      <c r="C18" s="500"/>
      <c r="D18" s="501"/>
      <c r="E18" s="502"/>
      <c r="F18" s="317"/>
      <c r="G18" s="317"/>
      <c r="H18" s="317"/>
      <c r="I18" s="317"/>
      <c r="J18" s="317"/>
      <c r="K18" s="317"/>
      <c r="L18" s="503"/>
      <c r="M18" s="446"/>
    </row>
    <row r="19" spans="2:16" ht="9.9499999999999993" customHeight="1" x14ac:dyDescent="0.2">
      <c r="C19" s="504"/>
      <c r="D19" s="504"/>
      <c r="E19" s="498"/>
      <c r="F19" s="190"/>
      <c r="G19" s="505"/>
      <c r="H19" s="190"/>
      <c r="I19" s="190"/>
      <c r="J19" s="190"/>
      <c r="K19" s="190"/>
      <c r="L19" s="506"/>
      <c r="M19" s="425"/>
    </row>
    <row r="20" spans="2:16" ht="12" customHeight="1" x14ac:dyDescent="0.2">
      <c r="C20" s="719" t="s">
        <v>12</v>
      </c>
      <c r="D20" s="719"/>
      <c r="E20" s="26"/>
      <c r="F20" s="55">
        <f>I20+K20</f>
        <v>6967.1128204140969</v>
      </c>
      <c r="G20" s="59">
        <f>F20/$F$16*100</f>
        <v>0.90863748200020011</v>
      </c>
      <c r="H20" s="98"/>
      <c r="I20" s="55">
        <v>5682.3849186818416</v>
      </c>
      <c r="J20" s="507">
        <f>I20/$I$16*100</f>
        <v>2.2903032995276789</v>
      </c>
      <c r="K20" s="55">
        <v>1284.7279017322548</v>
      </c>
      <c r="L20" s="507">
        <f>K20/$K$16*100</f>
        <v>0.24770201945721265</v>
      </c>
      <c r="M20" s="495"/>
      <c r="N20" s="508"/>
      <c r="O20" s="508"/>
      <c r="P20" s="508"/>
    </row>
    <row r="21" spans="2:16" ht="12" customHeight="1" x14ac:dyDescent="0.2">
      <c r="C21" s="719"/>
      <c r="D21" s="719"/>
      <c r="E21" s="22"/>
      <c r="F21" s="55"/>
      <c r="G21" s="59"/>
      <c r="H21" s="98"/>
      <c r="I21" s="58"/>
      <c r="J21" s="507"/>
      <c r="K21" s="58"/>
      <c r="L21" s="507"/>
      <c r="M21" s="495"/>
      <c r="N21" s="508"/>
      <c r="O21" s="508"/>
      <c r="P21" s="508"/>
    </row>
    <row r="22" spans="2:16" ht="12.95" customHeight="1" x14ac:dyDescent="0.2">
      <c r="C22" s="145"/>
      <c r="D22" s="145"/>
      <c r="E22" s="22"/>
      <c r="F22" s="55"/>
      <c r="G22" s="59"/>
      <c r="H22" s="98"/>
      <c r="I22" s="58"/>
      <c r="J22" s="507"/>
      <c r="K22" s="58"/>
      <c r="L22" s="507"/>
      <c r="M22" s="495"/>
      <c r="N22" s="508"/>
      <c r="O22" s="508"/>
      <c r="P22" s="508"/>
    </row>
    <row r="23" spans="2:16" ht="12" customHeight="1" x14ac:dyDescent="0.2">
      <c r="C23" s="719" t="s">
        <v>96</v>
      </c>
      <c r="D23" s="719"/>
      <c r="E23" s="26"/>
      <c r="F23" s="55">
        <f>I23+K23</f>
        <v>16408.877714285711</v>
      </c>
      <c r="G23" s="59">
        <f t="shared" ref="G23:G32" si="0">F23/$F$16*100</f>
        <v>2.1400143378002014</v>
      </c>
      <c r="H23" s="98"/>
      <c r="I23" s="55">
        <v>2152.5210000000002</v>
      </c>
      <c r="J23" s="507">
        <f>I23/$I$16*100</f>
        <v>0.86758042954721692</v>
      </c>
      <c r="K23" s="55">
        <v>14256.356714285712</v>
      </c>
      <c r="L23" s="507">
        <f>K23/$K$16*100</f>
        <v>2.748697481754323</v>
      </c>
      <c r="M23" s="495"/>
      <c r="N23" s="508"/>
      <c r="O23" s="508"/>
      <c r="P23" s="508"/>
    </row>
    <row r="24" spans="2:16" ht="12" customHeight="1" x14ac:dyDescent="0.2">
      <c r="C24" s="719"/>
      <c r="D24" s="719"/>
      <c r="E24" s="22"/>
      <c r="F24" s="55"/>
      <c r="G24" s="59"/>
      <c r="H24" s="98"/>
      <c r="I24" s="58"/>
      <c r="J24" s="507"/>
      <c r="K24" s="58"/>
      <c r="L24" s="507"/>
      <c r="M24" s="495"/>
      <c r="N24" s="508"/>
      <c r="O24" s="508"/>
      <c r="P24" s="508"/>
    </row>
    <row r="25" spans="2:16" ht="12.95" customHeight="1" x14ac:dyDescent="0.2">
      <c r="C25" s="227"/>
      <c r="D25" s="227"/>
      <c r="E25" s="22"/>
      <c r="F25" s="55"/>
      <c r="G25" s="59"/>
      <c r="H25" s="98"/>
      <c r="I25" s="58"/>
      <c r="J25" s="507"/>
      <c r="K25" s="58"/>
      <c r="L25" s="507"/>
      <c r="M25" s="495"/>
      <c r="N25" s="508"/>
      <c r="O25" s="508"/>
      <c r="P25" s="508"/>
    </row>
    <row r="26" spans="2:16" ht="12" customHeight="1" x14ac:dyDescent="0.2">
      <c r="C26" s="753" t="s">
        <v>84</v>
      </c>
      <c r="D26" s="753"/>
      <c r="E26" s="26"/>
      <c r="F26" s="55">
        <f>I26+K26</f>
        <v>532087.43232727493</v>
      </c>
      <c r="G26" s="59">
        <f t="shared" si="0"/>
        <v>69.393821684241246</v>
      </c>
      <c r="H26" s="98"/>
      <c r="I26" s="55">
        <v>104869.30009986175</v>
      </c>
      <c r="J26" s="507">
        <f>I26/$I$16*100</f>
        <v>42.267904669433676</v>
      </c>
      <c r="K26" s="55">
        <v>427218.13222741318</v>
      </c>
      <c r="L26" s="507">
        <f>K26/$K$16*100</f>
        <v>82.369810727067772</v>
      </c>
      <c r="M26" s="495"/>
      <c r="N26" s="508"/>
      <c r="O26" s="508"/>
      <c r="P26" s="508"/>
    </row>
    <row r="27" spans="2:16" ht="12" customHeight="1" x14ac:dyDescent="0.2">
      <c r="C27" s="753"/>
      <c r="D27" s="753"/>
      <c r="E27" s="22"/>
      <c r="F27" s="55"/>
      <c r="G27" s="59"/>
      <c r="H27" s="98"/>
      <c r="I27" s="58"/>
      <c r="J27" s="507"/>
      <c r="K27" s="58"/>
      <c r="L27" s="507"/>
      <c r="M27" s="495"/>
      <c r="N27" s="508"/>
      <c r="O27" s="508"/>
      <c r="P27" s="508"/>
    </row>
    <row r="28" spans="2:16" ht="12.95" customHeight="1" x14ac:dyDescent="0.2">
      <c r="C28" s="509"/>
      <c r="D28" s="509"/>
      <c r="E28" s="22"/>
      <c r="F28" s="55"/>
      <c r="G28" s="59"/>
      <c r="H28" s="98"/>
      <c r="I28" s="58"/>
      <c r="J28" s="507"/>
      <c r="K28" s="58"/>
      <c r="L28" s="507"/>
      <c r="M28" s="495"/>
      <c r="N28" s="508"/>
      <c r="O28" s="508"/>
      <c r="P28" s="508"/>
    </row>
    <row r="29" spans="2:16" ht="12" customHeight="1" x14ac:dyDescent="0.2">
      <c r="C29" s="719" t="s">
        <v>113</v>
      </c>
      <c r="D29" s="719"/>
      <c r="E29" s="26"/>
      <c r="F29" s="55">
        <f>I29+K29</f>
        <v>15859.215164854426</v>
      </c>
      <c r="G29" s="59">
        <f t="shared" si="0"/>
        <v>2.0683284030753253</v>
      </c>
      <c r="H29" s="98"/>
      <c r="I29" s="55">
        <v>12984.125090106951</v>
      </c>
      <c r="J29" s="507">
        <f>I29/$I$16*100</f>
        <v>5.2332928798231402</v>
      </c>
      <c r="K29" s="55">
        <v>2875.0900747474748</v>
      </c>
      <c r="L29" s="507">
        <f>K29/$K$16*100</f>
        <v>0.55433186799795819</v>
      </c>
      <c r="M29" s="495"/>
      <c r="N29" s="508"/>
      <c r="O29" s="508"/>
      <c r="P29" s="508"/>
    </row>
    <row r="30" spans="2:16" ht="12" customHeight="1" x14ac:dyDescent="0.2">
      <c r="C30" s="719"/>
      <c r="D30" s="719"/>
      <c r="E30" s="22"/>
      <c r="F30" s="184"/>
      <c r="G30" s="236"/>
      <c r="H30" s="182"/>
      <c r="I30" s="191"/>
      <c r="J30" s="510"/>
      <c r="K30" s="191"/>
      <c r="L30" s="510"/>
      <c r="M30" s="495"/>
      <c r="N30" s="508"/>
      <c r="O30" s="508"/>
      <c r="P30" s="508"/>
    </row>
    <row r="31" spans="2:16" ht="12.95" customHeight="1" x14ac:dyDescent="0.2">
      <c r="C31" s="227"/>
      <c r="D31" s="227"/>
      <c r="E31" s="22"/>
      <c r="F31" s="184"/>
      <c r="G31" s="236"/>
      <c r="H31" s="182"/>
      <c r="I31" s="191"/>
      <c r="J31" s="510"/>
      <c r="K31" s="191"/>
      <c r="L31" s="510"/>
      <c r="M31" s="495"/>
      <c r="N31" s="508"/>
      <c r="O31" s="508"/>
      <c r="P31" s="508"/>
    </row>
    <row r="32" spans="2:16" ht="12" customHeight="1" x14ac:dyDescent="0.2">
      <c r="C32" s="723" t="s">
        <v>86</v>
      </c>
      <c r="D32" s="723"/>
      <c r="E32" s="511"/>
      <c r="F32" s="55">
        <f>I32+K32</f>
        <v>195442.21136913297</v>
      </c>
      <c r="G32" s="59">
        <f t="shared" si="0"/>
        <v>25.489198092883026</v>
      </c>
      <c r="H32" s="241"/>
      <c r="I32" s="55">
        <f>I35+I38+I43+I46</f>
        <v>122417.88782984983</v>
      </c>
      <c r="J32" s="507">
        <f>I32/$I$16*100</f>
        <v>49.340918721668281</v>
      </c>
      <c r="K32" s="55">
        <f>K35+K38+K43+K46</f>
        <v>73024.323539283156</v>
      </c>
      <c r="L32" s="507">
        <f>K32/$K$16*100</f>
        <v>14.079457903722725</v>
      </c>
      <c r="M32" s="495"/>
      <c r="N32" s="508"/>
      <c r="O32" s="508"/>
      <c r="P32" s="508"/>
    </row>
    <row r="33" spans="3:16" ht="12" customHeight="1" x14ac:dyDescent="0.2">
      <c r="C33" s="723"/>
      <c r="D33" s="723"/>
      <c r="E33" s="26"/>
      <c r="F33" s="184"/>
      <c r="G33" s="59"/>
      <c r="H33" s="241"/>
      <c r="I33" s="191"/>
      <c r="J33" s="510"/>
      <c r="K33" s="191"/>
      <c r="L33" s="510"/>
      <c r="M33" s="495"/>
      <c r="N33" s="508"/>
      <c r="O33" s="508"/>
      <c r="P33" s="508"/>
    </row>
    <row r="34" spans="3:16" ht="9" customHeight="1" x14ac:dyDescent="0.2">
      <c r="C34" s="332"/>
      <c r="D34" s="332"/>
      <c r="E34" s="26"/>
      <c r="F34" s="184"/>
      <c r="G34" s="59"/>
      <c r="H34" s="241"/>
      <c r="I34" s="191"/>
      <c r="J34" s="510"/>
      <c r="K34" s="191"/>
      <c r="L34" s="510"/>
      <c r="M34" s="495"/>
      <c r="N34" s="508"/>
      <c r="O34" s="508"/>
      <c r="P34" s="508"/>
    </row>
    <row r="35" spans="3:16" ht="12" customHeight="1" x14ac:dyDescent="0.2">
      <c r="D35" s="723" t="s">
        <v>87</v>
      </c>
      <c r="E35" s="26"/>
      <c r="F35" s="184">
        <f>I35+K35</f>
        <v>4381.5069999999996</v>
      </c>
      <c r="G35" s="236">
        <f t="shared" ref="G35" si="1">F35/$F$16*100</f>
        <v>0.571427733476781</v>
      </c>
      <c r="H35" s="182"/>
      <c r="I35" s="184">
        <v>483.92399999999998</v>
      </c>
      <c r="J35" s="510">
        <f>I35/$I$16*100</f>
        <v>0.19504710606224393</v>
      </c>
      <c r="K35" s="184">
        <v>3897.5830000000001</v>
      </c>
      <c r="L35" s="510">
        <f>K35/$K$16*100</f>
        <v>0.75147366131019455</v>
      </c>
      <c r="M35" s="512"/>
      <c r="N35" s="508"/>
      <c r="O35" s="508"/>
      <c r="P35" s="508"/>
    </row>
    <row r="36" spans="3:16" ht="12" customHeight="1" x14ac:dyDescent="0.2">
      <c r="D36" s="723"/>
      <c r="E36" s="22"/>
      <c r="F36" s="184"/>
      <c r="G36" s="236"/>
      <c r="H36" s="182"/>
      <c r="I36" s="191"/>
      <c r="J36" s="510"/>
      <c r="K36" s="191"/>
      <c r="L36" s="510"/>
      <c r="M36" s="512"/>
      <c r="N36" s="508"/>
      <c r="O36" s="508"/>
      <c r="P36" s="508"/>
    </row>
    <row r="37" spans="3:16" ht="7.15" customHeight="1" x14ac:dyDescent="0.2">
      <c r="D37" s="332"/>
      <c r="E37" s="22"/>
      <c r="F37" s="184"/>
      <c r="G37" s="236"/>
      <c r="H37" s="182"/>
      <c r="I37" s="191"/>
      <c r="J37" s="510"/>
      <c r="K37" s="191"/>
      <c r="L37" s="510"/>
      <c r="M37" s="512"/>
      <c r="N37" s="508"/>
      <c r="O37" s="508"/>
      <c r="P37" s="508"/>
    </row>
    <row r="38" spans="3:16" ht="12" customHeight="1" x14ac:dyDescent="0.2">
      <c r="D38" s="723" t="s">
        <v>127</v>
      </c>
      <c r="E38" s="513"/>
      <c r="F38" s="184">
        <f>I38+K38</f>
        <v>144207.82089999999</v>
      </c>
      <c r="G38" s="236">
        <f t="shared" ref="G38" si="2">F38/$F$16*100</f>
        <v>18.807307222495041</v>
      </c>
      <c r="H38" s="182"/>
      <c r="I38" s="184">
        <v>103573.54890000001</v>
      </c>
      <c r="J38" s="510">
        <f>I38/$I$16*100</f>
        <v>41.745648030561227</v>
      </c>
      <c r="K38" s="184">
        <v>40634.271999999997</v>
      </c>
      <c r="L38" s="510">
        <f>K38/$K$16*100</f>
        <v>7.8344925956712972</v>
      </c>
      <c r="M38" s="512"/>
    </row>
    <row r="39" spans="3:16" ht="12" customHeight="1" x14ac:dyDescent="0.2">
      <c r="D39" s="723"/>
      <c r="E39" s="513"/>
      <c r="F39" s="184"/>
      <c r="G39" s="236"/>
      <c r="H39" s="182"/>
      <c r="I39" s="191"/>
      <c r="J39" s="510"/>
      <c r="K39" s="191"/>
      <c r="L39" s="510"/>
      <c r="M39" s="512"/>
    </row>
    <row r="40" spans="3:16" ht="12" customHeight="1" x14ac:dyDescent="0.2">
      <c r="D40" s="723"/>
      <c r="E40" s="332"/>
      <c r="F40" s="184"/>
      <c r="G40" s="236"/>
      <c r="H40" s="182"/>
      <c r="I40" s="191"/>
      <c r="J40" s="510"/>
      <c r="K40" s="191"/>
      <c r="L40" s="510"/>
      <c r="M40" s="512"/>
    </row>
    <row r="41" spans="3:16" ht="12" customHeight="1" x14ac:dyDescent="0.2">
      <c r="D41" s="723"/>
      <c r="E41" s="332"/>
      <c r="F41" s="184"/>
      <c r="G41" s="236"/>
      <c r="H41" s="182"/>
      <c r="I41" s="191"/>
      <c r="J41" s="510"/>
      <c r="K41" s="191"/>
      <c r="L41" s="510"/>
      <c r="M41" s="512"/>
    </row>
    <row r="42" spans="3:16" ht="7.15" customHeight="1" x14ac:dyDescent="0.2">
      <c r="D42" s="513"/>
      <c r="E42" s="513"/>
      <c r="F42" s="184"/>
      <c r="G42" s="236"/>
      <c r="H42" s="182"/>
      <c r="I42" s="191"/>
      <c r="J42" s="510"/>
      <c r="K42" s="191"/>
      <c r="L42" s="510"/>
      <c r="M42" s="512"/>
    </row>
    <row r="43" spans="3:16" ht="12" customHeight="1" x14ac:dyDescent="0.2">
      <c r="D43" s="751" t="s">
        <v>128</v>
      </c>
      <c r="E43" s="26"/>
      <c r="F43" s="184">
        <f>I43+K43</f>
        <v>12719.746980158729</v>
      </c>
      <c r="G43" s="236">
        <f t="shared" ref="G43" si="3">F43/$F$16*100</f>
        <v>1.6588849880349916</v>
      </c>
      <c r="H43" s="182"/>
      <c r="I43" s="184">
        <v>5339.024476190476</v>
      </c>
      <c r="J43" s="510">
        <f>I43/$I$16*100</f>
        <v>2.1519107820162673</v>
      </c>
      <c r="K43" s="184">
        <v>7380.7225039682535</v>
      </c>
      <c r="L43" s="510">
        <f>K43/$K$16*100</f>
        <v>1.4230405261854771</v>
      </c>
      <c r="M43" s="512"/>
    </row>
    <row r="44" spans="3:16" ht="14.45" customHeight="1" x14ac:dyDescent="0.2">
      <c r="D44" s="751"/>
      <c r="E44" s="22"/>
      <c r="F44" s="184"/>
      <c r="G44" s="236"/>
      <c r="H44" s="182"/>
      <c r="I44" s="191"/>
      <c r="J44" s="236"/>
      <c r="K44" s="191"/>
      <c r="L44" s="510"/>
      <c r="M44" s="512"/>
    </row>
    <row r="45" spans="3:16" ht="7.15" customHeight="1" x14ac:dyDescent="0.2">
      <c r="D45" s="513"/>
      <c r="E45" s="514"/>
      <c r="F45" s="184"/>
      <c r="G45" s="236"/>
      <c r="H45" s="182"/>
      <c r="I45" s="191"/>
      <c r="J45" s="236"/>
      <c r="K45" s="191"/>
      <c r="L45" s="515"/>
      <c r="M45" s="512"/>
    </row>
    <row r="46" spans="3:16" ht="12" customHeight="1" x14ac:dyDescent="0.2">
      <c r="D46" s="751" t="s">
        <v>129</v>
      </c>
      <c r="E46" s="22"/>
      <c r="F46" s="184">
        <f>I46+K46</f>
        <v>34133.136488974247</v>
      </c>
      <c r="G46" s="236">
        <f t="shared" ref="G46" si="4">F46/$F$16*100</f>
        <v>4.4515781488762123</v>
      </c>
      <c r="H46" s="182"/>
      <c r="I46" s="184">
        <v>13021.390453659345</v>
      </c>
      <c r="J46" s="510">
        <f>I46/$I$16*100</f>
        <v>5.2483128030285435</v>
      </c>
      <c r="K46" s="184">
        <v>21111.746035314904</v>
      </c>
      <c r="L46" s="510">
        <f>K46/$K$16*100</f>
        <v>4.0704511205557585</v>
      </c>
      <c r="M46" s="512"/>
    </row>
    <row r="47" spans="3:16" ht="12" customHeight="1" x14ac:dyDescent="0.2">
      <c r="D47" s="751"/>
      <c r="E47" s="22"/>
      <c r="F47" s="184"/>
      <c r="G47" s="516"/>
      <c r="H47" s="182"/>
      <c r="I47" s="517"/>
      <c r="J47" s="518"/>
      <c r="K47" s="517"/>
      <c r="L47" s="519"/>
      <c r="M47" s="512"/>
    </row>
    <row r="48" spans="3:16" x14ac:dyDescent="0.2">
      <c r="D48" s="520"/>
      <c r="E48" s="22"/>
      <c r="F48" s="184"/>
      <c r="G48" s="182"/>
      <c r="H48" s="182"/>
      <c r="I48" s="517"/>
      <c r="J48" s="518"/>
      <c r="K48" s="517"/>
      <c r="L48" s="519"/>
      <c r="M48" s="512"/>
    </row>
    <row r="49" spans="2:17" ht="13.15" customHeight="1" thickBot="1" x14ac:dyDescent="0.3">
      <c r="B49" s="521"/>
      <c r="C49" s="521"/>
      <c r="D49" s="315"/>
      <c r="E49" s="89"/>
      <c r="F49" s="89"/>
      <c r="G49" s="522"/>
      <c r="H49" s="89"/>
      <c r="I49" s="523"/>
      <c r="J49" s="523"/>
      <c r="K49" s="524"/>
      <c r="L49" s="295"/>
      <c r="M49" s="525"/>
    </row>
    <row r="50" spans="2:17" ht="12" customHeight="1" x14ac:dyDescent="0.25">
      <c r="B50" s="477"/>
      <c r="C50" s="477"/>
      <c r="D50" s="367"/>
      <c r="E50" s="27"/>
      <c r="F50" s="27"/>
      <c r="G50" s="526"/>
      <c r="H50" s="27"/>
      <c r="I50" s="27"/>
      <c r="J50" s="27"/>
      <c r="K50" s="27"/>
      <c r="L50" s="296"/>
      <c r="M50" s="527"/>
    </row>
    <row r="51" spans="2:17" ht="12" customHeight="1" x14ac:dyDescent="0.2">
      <c r="B51" s="748"/>
      <c r="C51" s="748"/>
      <c r="D51" s="748"/>
      <c r="E51" s="748"/>
      <c r="F51" s="748"/>
      <c r="G51" s="748"/>
      <c r="H51" s="748"/>
      <c r="I51" s="748"/>
      <c r="J51" s="748"/>
      <c r="K51" s="748"/>
      <c r="L51" s="748"/>
      <c r="M51" s="528"/>
      <c r="N51" s="477"/>
      <c r="O51" s="477"/>
      <c r="P51" s="477"/>
      <c r="Q51" s="477"/>
    </row>
    <row r="52" spans="2:17" ht="12.95" customHeight="1" x14ac:dyDescent="0.2">
      <c r="B52" s="714"/>
      <c r="C52" s="714"/>
      <c r="D52" s="714"/>
      <c r="E52" s="714"/>
      <c r="F52" s="714"/>
      <c r="G52" s="714"/>
      <c r="H52" s="714"/>
      <c r="I52" s="714"/>
      <c r="J52" s="714"/>
      <c r="K52" s="714"/>
      <c r="L52" s="714"/>
      <c r="M52" s="529"/>
      <c r="N52" s="477"/>
      <c r="O52" s="477"/>
      <c r="P52" s="477"/>
      <c r="Q52" s="477"/>
    </row>
    <row r="53" spans="2:17" ht="9.9499999999999993" customHeight="1" x14ac:dyDescent="0.25">
      <c r="B53" s="477"/>
      <c r="C53" s="477"/>
      <c r="D53" s="319"/>
      <c r="E53" s="27"/>
      <c r="F53" s="530"/>
      <c r="G53" s="190"/>
      <c r="H53" s="531"/>
      <c r="I53" s="530"/>
      <c r="J53" s="190"/>
      <c r="K53" s="517"/>
      <c r="L53" s="296"/>
      <c r="M53" s="532"/>
      <c r="N53" s="533"/>
      <c r="O53" s="533"/>
      <c r="P53" s="533"/>
      <c r="Q53" s="477"/>
    </row>
    <row r="54" spans="2:17" ht="12" customHeight="1" x14ac:dyDescent="0.25">
      <c r="B54" s="477"/>
      <c r="C54" s="477"/>
      <c r="D54" s="725"/>
      <c r="E54" s="23"/>
      <c r="F54" s="191"/>
      <c r="G54" s="190"/>
      <c r="H54" s="190"/>
      <c r="I54" s="341"/>
      <c r="J54" s="534"/>
      <c r="K54" s="220"/>
      <c r="L54" s="296"/>
      <c r="M54" s="532"/>
      <c r="N54" s="533"/>
      <c r="O54" s="533"/>
      <c r="P54" s="533"/>
      <c r="Q54" s="477"/>
    </row>
    <row r="55" spans="2:17" ht="12" customHeight="1" x14ac:dyDescent="0.25">
      <c r="B55" s="477"/>
      <c r="C55" s="477"/>
      <c r="D55" s="725"/>
      <c r="E55" s="27"/>
      <c r="F55" s="220"/>
      <c r="G55" s="190"/>
      <c r="H55" s="190"/>
      <c r="I55" s="220"/>
      <c r="J55" s="190"/>
      <c r="K55" s="517"/>
      <c r="L55" s="296"/>
      <c r="M55" s="532"/>
      <c r="N55" s="533"/>
      <c r="O55" s="533"/>
      <c r="P55" s="533"/>
      <c r="Q55" s="477"/>
    </row>
    <row r="56" spans="2:17" ht="9.9499999999999993" customHeight="1" x14ac:dyDescent="0.25">
      <c r="B56" s="477"/>
      <c r="C56" s="477"/>
      <c r="D56" s="319"/>
      <c r="E56" s="27"/>
      <c r="F56" s="220"/>
      <c r="G56" s="505"/>
      <c r="H56" s="190"/>
      <c r="I56" s="220"/>
      <c r="J56" s="190"/>
      <c r="K56" s="517"/>
      <c r="L56" s="296"/>
      <c r="M56" s="532"/>
      <c r="N56" s="533"/>
      <c r="O56" s="533"/>
      <c r="P56" s="533"/>
      <c r="Q56" s="477"/>
    </row>
    <row r="57" spans="2:17" ht="12" customHeight="1" x14ac:dyDescent="0.25">
      <c r="B57" s="477"/>
      <c r="C57" s="477"/>
      <c r="D57" s="737"/>
      <c r="E57" s="535"/>
      <c r="F57" s="191"/>
      <c r="G57" s="190"/>
      <c r="H57" s="190"/>
      <c r="I57" s="341"/>
      <c r="J57" s="534"/>
      <c r="K57" s="220"/>
      <c r="L57" s="296"/>
      <c r="M57" s="532"/>
      <c r="N57" s="533"/>
      <c r="O57" s="533"/>
      <c r="P57" s="533"/>
      <c r="Q57" s="477"/>
    </row>
    <row r="58" spans="2:17" ht="12" customHeight="1" x14ac:dyDescent="0.25">
      <c r="B58" s="477"/>
      <c r="C58" s="477"/>
      <c r="D58" s="737"/>
      <c r="E58" s="535"/>
      <c r="F58" s="220"/>
      <c r="G58" s="190"/>
      <c r="H58" s="190"/>
      <c r="I58" s="220"/>
      <c r="J58" s="190"/>
      <c r="K58" s="517"/>
      <c r="L58" s="296"/>
      <c r="M58" s="532"/>
      <c r="N58" s="533"/>
      <c r="O58" s="533"/>
      <c r="P58" s="533"/>
      <c r="Q58" s="477"/>
    </row>
    <row r="59" spans="2:17" ht="9.9499999999999993" customHeight="1" x14ac:dyDescent="0.25">
      <c r="B59" s="477"/>
      <c r="C59" s="477"/>
      <c r="D59" s="387"/>
      <c r="E59" s="535"/>
      <c r="F59" s="220"/>
      <c r="G59" s="190"/>
      <c r="H59" s="190"/>
      <c r="I59" s="220"/>
      <c r="J59" s="190"/>
      <c r="K59" s="517"/>
      <c r="L59" s="296"/>
      <c r="M59" s="532"/>
      <c r="N59" s="533"/>
      <c r="O59" s="533"/>
      <c r="P59" s="533"/>
      <c r="Q59" s="477"/>
    </row>
    <row r="60" spans="2:17" ht="12" customHeight="1" x14ac:dyDescent="0.25">
      <c r="B60" s="477"/>
      <c r="C60" s="477"/>
      <c r="D60" s="737"/>
      <c r="E60" s="535"/>
      <c r="F60" s="191"/>
      <c r="G60" s="190"/>
      <c r="H60" s="190"/>
      <c r="I60" s="341"/>
      <c r="J60" s="534"/>
      <c r="K60" s="220"/>
      <c r="L60" s="296"/>
      <c r="M60" s="532"/>
      <c r="N60" s="533"/>
      <c r="O60" s="533"/>
      <c r="P60" s="533"/>
      <c r="Q60" s="477"/>
    </row>
    <row r="61" spans="2:17" ht="12" customHeight="1" x14ac:dyDescent="0.25">
      <c r="B61" s="477"/>
      <c r="C61" s="477"/>
      <c r="D61" s="737"/>
      <c r="E61" s="535"/>
      <c r="F61" s="220"/>
      <c r="G61" s="190"/>
      <c r="H61" s="190"/>
      <c r="I61" s="220"/>
      <c r="J61" s="190"/>
      <c r="K61" s="517"/>
      <c r="L61" s="296"/>
      <c r="M61" s="532"/>
      <c r="N61" s="477"/>
      <c r="O61" s="477"/>
      <c r="P61" s="477"/>
      <c r="Q61" s="477"/>
    </row>
    <row r="62" spans="2:17" ht="9.9499999999999993" customHeight="1" x14ac:dyDescent="0.25">
      <c r="B62" s="477"/>
      <c r="C62" s="477"/>
      <c r="D62" s="387"/>
      <c r="E62" s="535"/>
      <c r="F62" s="220"/>
      <c r="G62" s="190"/>
      <c r="H62" s="190"/>
      <c r="I62" s="220"/>
      <c r="J62" s="190"/>
      <c r="K62" s="517"/>
      <c r="L62" s="296"/>
      <c r="M62" s="532"/>
      <c r="N62" s="477"/>
      <c r="O62" s="477"/>
      <c r="P62" s="477"/>
      <c r="Q62" s="477"/>
    </row>
    <row r="63" spans="2:17" ht="12" customHeight="1" x14ac:dyDescent="0.25">
      <c r="B63" s="477"/>
      <c r="C63" s="477"/>
      <c r="D63" s="750"/>
      <c r="E63" s="535"/>
      <c r="F63" s="191"/>
      <c r="G63" s="190"/>
      <c r="H63" s="531"/>
      <c r="I63" s="341"/>
      <c r="J63" s="534"/>
      <c r="K63" s="220"/>
      <c r="L63" s="296"/>
      <c r="M63" s="532"/>
      <c r="N63" s="477"/>
      <c r="O63" s="477"/>
      <c r="P63" s="477"/>
      <c r="Q63" s="477"/>
    </row>
    <row r="64" spans="2:17" ht="12" customHeight="1" x14ac:dyDescent="0.25">
      <c r="B64" s="477"/>
      <c r="C64" s="477"/>
      <c r="D64" s="750"/>
      <c r="E64" s="23"/>
      <c r="F64" s="530"/>
      <c r="G64" s="190"/>
      <c r="H64" s="531"/>
      <c r="I64" s="530"/>
      <c r="J64" s="190"/>
      <c r="K64" s="517"/>
      <c r="L64" s="296"/>
      <c r="M64" s="532"/>
      <c r="N64" s="477"/>
      <c r="O64" s="477"/>
      <c r="P64" s="477"/>
      <c r="Q64" s="477"/>
    </row>
    <row r="65" spans="2:17" ht="9.9499999999999993" customHeight="1" x14ac:dyDescent="0.25">
      <c r="B65" s="477"/>
      <c r="C65" s="477"/>
      <c r="D65" s="536"/>
      <c r="E65" s="23"/>
      <c r="F65" s="530"/>
      <c r="G65" s="190"/>
      <c r="H65" s="531"/>
      <c r="I65" s="530"/>
      <c r="J65" s="190"/>
      <c r="K65" s="517"/>
      <c r="L65" s="296"/>
      <c r="M65" s="532"/>
      <c r="N65" s="477"/>
      <c r="O65" s="477"/>
      <c r="P65" s="477"/>
      <c r="Q65" s="477"/>
    </row>
    <row r="66" spans="2:17" ht="12" customHeight="1" x14ac:dyDescent="0.25">
      <c r="B66" s="477"/>
      <c r="C66" s="477"/>
      <c r="D66" s="737"/>
      <c r="E66" s="23"/>
      <c r="F66" s="191"/>
      <c r="G66" s="190"/>
      <c r="H66" s="531"/>
      <c r="I66" s="341"/>
      <c r="J66" s="534"/>
      <c r="K66" s="220"/>
      <c r="L66" s="296"/>
      <c r="M66" s="532"/>
      <c r="N66" s="477"/>
      <c r="O66" s="477"/>
      <c r="P66" s="477"/>
      <c r="Q66" s="477"/>
    </row>
    <row r="67" spans="2:17" ht="11.25" customHeight="1" x14ac:dyDescent="0.25">
      <c r="B67" s="477"/>
      <c r="C67" s="477"/>
      <c r="D67" s="737"/>
      <c r="E67" s="23"/>
      <c r="F67" s="530"/>
      <c r="G67" s="190"/>
      <c r="H67" s="531"/>
      <c r="I67" s="530"/>
      <c r="J67" s="190"/>
      <c r="K67" s="517"/>
      <c r="L67" s="296"/>
      <c r="M67" s="532"/>
      <c r="N67" s="477"/>
      <c r="O67" s="477"/>
      <c r="P67" s="477"/>
      <c r="Q67" s="477"/>
    </row>
    <row r="68" spans="2:17" ht="9.9499999999999993" customHeight="1" x14ac:dyDescent="0.25">
      <c r="B68" s="477"/>
      <c r="C68" s="477"/>
      <c r="D68" s="387"/>
      <c r="E68" s="23"/>
      <c r="F68" s="530"/>
      <c r="G68" s="190"/>
      <c r="H68" s="531"/>
      <c r="I68" s="530"/>
      <c r="J68" s="190"/>
      <c r="K68" s="517"/>
      <c r="L68" s="296"/>
      <c r="M68" s="532"/>
      <c r="N68" s="477"/>
      <c r="O68" s="477"/>
      <c r="P68" s="477"/>
      <c r="Q68" s="477"/>
    </row>
    <row r="69" spans="2:17" ht="12" customHeight="1" x14ac:dyDescent="0.25">
      <c r="B69" s="477"/>
      <c r="C69" s="477"/>
      <c r="D69" s="737"/>
      <c r="E69" s="535"/>
      <c r="F69" s="191"/>
      <c r="G69" s="190"/>
      <c r="H69" s="190"/>
      <c r="I69" s="341"/>
      <c r="J69" s="534"/>
      <c r="K69" s="220"/>
      <c r="L69" s="296"/>
      <c r="M69" s="532"/>
      <c r="N69" s="477"/>
      <c r="O69" s="477"/>
      <c r="P69" s="477"/>
      <c r="Q69" s="477"/>
    </row>
    <row r="70" spans="2:17" ht="12" customHeight="1" x14ac:dyDescent="0.25">
      <c r="B70" s="477"/>
      <c r="C70" s="477"/>
      <c r="D70" s="737"/>
      <c r="E70" s="23"/>
      <c r="F70" s="220"/>
      <c r="G70" s="190"/>
      <c r="H70" s="190"/>
      <c r="I70" s="220"/>
      <c r="J70" s="190"/>
      <c r="K70" s="517"/>
      <c r="L70" s="296"/>
      <c r="M70" s="532"/>
      <c r="N70" s="477"/>
      <c r="O70" s="477"/>
      <c r="P70" s="477"/>
      <c r="Q70" s="477"/>
    </row>
    <row r="71" spans="2:17" ht="9.9499999999999993" customHeight="1" x14ac:dyDescent="0.25">
      <c r="B71" s="477"/>
      <c r="C71" s="477"/>
      <c r="D71" s="387"/>
      <c r="E71" s="23"/>
      <c r="F71" s="220"/>
      <c r="G71" s="190"/>
      <c r="H71" s="190"/>
      <c r="I71" s="220"/>
      <c r="J71" s="190"/>
      <c r="K71" s="517"/>
      <c r="L71" s="296"/>
      <c r="M71" s="532"/>
      <c r="N71" s="477"/>
      <c r="O71" s="477"/>
      <c r="P71" s="477"/>
      <c r="Q71" s="477"/>
    </row>
    <row r="72" spans="2:17" ht="12" customHeight="1" x14ac:dyDescent="0.25">
      <c r="B72" s="477"/>
      <c r="C72" s="477"/>
      <c r="D72" s="737"/>
      <c r="E72" s="397"/>
      <c r="F72" s="191"/>
      <c r="G72" s="190"/>
      <c r="H72" s="190"/>
      <c r="I72" s="517"/>
      <c r="J72" s="518"/>
      <c r="K72" s="517"/>
      <c r="L72" s="296"/>
      <c r="M72" s="532"/>
      <c r="N72" s="477"/>
      <c r="O72" s="477"/>
      <c r="P72" s="477"/>
      <c r="Q72" s="477"/>
    </row>
    <row r="73" spans="2:17" ht="12" customHeight="1" x14ac:dyDescent="0.25">
      <c r="B73" s="477"/>
      <c r="C73" s="477"/>
      <c r="D73" s="737"/>
      <c r="E73" s="537"/>
      <c r="F73" s="220"/>
      <c r="G73" s="190"/>
      <c r="H73" s="190"/>
      <c r="I73" s="220"/>
      <c r="J73" s="518"/>
      <c r="K73" s="517"/>
      <c r="L73" s="296"/>
      <c r="M73" s="532"/>
      <c r="N73" s="477"/>
      <c r="O73" s="477"/>
      <c r="P73" s="477"/>
      <c r="Q73" s="477"/>
    </row>
    <row r="74" spans="2:17" ht="12" customHeight="1" x14ac:dyDescent="0.25">
      <c r="B74" s="477"/>
      <c r="C74" s="477"/>
      <c r="D74" s="420"/>
      <c r="E74" s="537"/>
      <c r="F74" s="220"/>
      <c r="G74" s="190"/>
      <c r="H74" s="190"/>
      <c r="I74" s="220"/>
      <c r="J74" s="518"/>
      <c r="K74" s="517"/>
      <c r="L74" s="296"/>
      <c r="M74" s="532"/>
      <c r="N74" s="477"/>
      <c r="O74" s="477"/>
      <c r="P74" s="477"/>
      <c r="Q74" s="477"/>
    </row>
    <row r="75" spans="2:17" ht="12" customHeight="1" x14ac:dyDescent="0.25">
      <c r="B75" s="477"/>
      <c r="C75" s="477"/>
      <c r="D75" s="749"/>
      <c r="E75" s="535"/>
      <c r="F75" s="191"/>
      <c r="G75" s="190"/>
      <c r="H75" s="190"/>
      <c r="I75" s="517"/>
      <c r="J75" s="518"/>
      <c r="K75" s="517"/>
      <c r="L75" s="296"/>
      <c r="M75" s="532"/>
      <c r="N75" s="477"/>
      <c r="O75" s="477"/>
      <c r="P75" s="477"/>
      <c r="Q75" s="477"/>
    </row>
    <row r="76" spans="2:17" ht="12" customHeight="1" x14ac:dyDescent="0.25">
      <c r="B76" s="477"/>
      <c r="C76" s="477"/>
      <c r="D76" s="749"/>
      <c r="E76" s="535"/>
      <c r="F76" s="220"/>
      <c r="G76" s="190"/>
      <c r="H76" s="190"/>
      <c r="I76" s="220"/>
      <c r="J76" s="190"/>
      <c r="K76" s="517"/>
      <c r="L76" s="296"/>
      <c r="M76" s="532"/>
      <c r="N76" s="477"/>
      <c r="O76" s="477"/>
      <c r="P76" s="477"/>
      <c r="Q76" s="477"/>
    </row>
    <row r="77" spans="2:17" ht="9.75" customHeight="1" x14ac:dyDescent="0.25">
      <c r="B77" s="477"/>
      <c r="C77" s="477"/>
      <c r="D77" s="387"/>
      <c r="E77" s="538"/>
      <c r="F77" s="191"/>
      <c r="G77" s="190"/>
      <c r="H77" s="190"/>
      <c r="I77" s="517"/>
      <c r="J77" s="518"/>
      <c r="K77" s="517"/>
      <c r="L77" s="296"/>
      <c r="M77" s="532"/>
      <c r="N77" s="477"/>
      <c r="O77" s="477"/>
      <c r="P77" s="477"/>
      <c r="Q77" s="477"/>
    </row>
    <row r="78" spans="2:17" ht="12" customHeight="1" x14ac:dyDescent="0.25">
      <c r="B78" s="477"/>
      <c r="C78" s="477"/>
      <c r="D78" s="737"/>
      <c r="E78" s="537"/>
      <c r="F78" s="191"/>
      <c r="G78" s="190"/>
      <c r="H78" s="190"/>
      <c r="I78" s="517"/>
      <c r="J78" s="518"/>
      <c r="K78" s="517"/>
      <c r="L78" s="296"/>
      <c r="M78" s="477"/>
      <c r="N78" s="477"/>
      <c r="O78" s="477"/>
      <c r="P78" s="477"/>
      <c r="Q78" s="477"/>
    </row>
    <row r="79" spans="2:17" ht="12" customHeight="1" x14ac:dyDescent="0.25">
      <c r="B79" s="477"/>
      <c r="C79" s="477"/>
      <c r="D79" s="737"/>
      <c r="E79" s="537"/>
      <c r="F79" s="539"/>
      <c r="G79" s="540"/>
      <c r="H79" s="539"/>
      <c r="I79" s="541"/>
      <c r="J79" s="541"/>
      <c r="K79" s="542"/>
      <c r="L79" s="296"/>
      <c r="M79" s="543"/>
      <c r="N79" s="477"/>
      <c r="O79" s="477"/>
      <c r="P79" s="477"/>
      <c r="Q79" s="477"/>
    </row>
    <row r="80" spans="2:17" ht="12" customHeight="1" x14ac:dyDescent="0.25">
      <c r="B80" s="477"/>
      <c r="C80" s="477"/>
      <c r="D80" s="492"/>
      <c r="E80" s="544"/>
      <c r="F80" s="539"/>
      <c r="G80" s="540"/>
      <c r="H80" s="539"/>
      <c r="I80" s="541"/>
      <c r="J80" s="541"/>
      <c r="K80" s="542"/>
      <c r="L80" s="296"/>
      <c r="M80" s="477"/>
      <c r="N80" s="477"/>
      <c r="O80" s="477"/>
      <c r="P80" s="477"/>
      <c r="Q80" s="477"/>
    </row>
    <row r="81" spans="2:17" ht="12" customHeight="1" x14ac:dyDescent="0.25">
      <c r="B81" s="477"/>
      <c r="C81" s="477"/>
      <c r="D81" s="387"/>
      <c r="E81" s="544"/>
      <c r="F81" s="539"/>
      <c r="G81" s="540"/>
      <c r="H81" s="539"/>
      <c r="I81" s="541"/>
      <c r="J81" s="541"/>
      <c r="K81" s="542"/>
      <c r="L81" s="296"/>
      <c r="M81" s="477"/>
      <c r="N81" s="477"/>
      <c r="O81" s="477"/>
      <c r="P81" s="477"/>
      <c r="Q81" s="477"/>
    </row>
    <row r="82" spans="2:17" ht="12" customHeight="1" x14ac:dyDescent="0.25">
      <c r="B82" s="477"/>
      <c r="C82" s="477"/>
      <c r="D82" s="387"/>
      <c r="E82" s="544"/>
      <c r="F82" s="539"/>
      <c r="G82" s="540"/>
      <c r="H82" s="539"/>
      <c r="I82" s="541"/>
      <c r="J82" s="541"/>
      <c r="K82" s="542"/>
      <c r="L82" s="296"/>
      <c r="M82" s="477"/>
      <c r="N82" s="477"/>
      <c r="O82" s="477"/>
      <c r="P82" s="477"/>
      <c r="Q82" s="477"/>
    </row>
    <row r="83" spans="2:17" ht="22.5" customHeight="1" x14ac:dyDescent="0.25">
      <c r="B83" s="477"/>
      <c r="C83" s="477"/>
      <c r="D83" s="387"/>
      <c r="E83" s="544"/>
      <c r="F83" s="539"/>
      <c r="G83" s="540"/>
      <c r="H83" s="539"/>
      <c r="I83" s="541"/>
      <c r="J83" s="541"/>
      <c r="K83" s="542"/>
      <c r="L83" s="296"/>
      <c r="M83" s="477"/>
      <c r="N83" s="477"/>
      <c r="O83" s="477"/>
      <c r="P83" s="477"/>
      <c r="Q83" s="477"/>
    </row>
    <row r="84" spans="2:17" ht="12" customHeight="1" x14ac:dyDescent="0.25">
      <c r="B84" s="477"/>
      <c r="C84" s="477"/>
      <c r="D84" s="387"/>
      <c r="E84" s="544"/>
      <c r="F84" s="539"/>
      <c r="G84" s="540"/>
      <c r="H84" s="539"/>
      <c r="I84" s="541"/>
      <c r="J84" s="541"/>
      <c r="K84" s="542"/>
      <c r="L84" s="296"/>
      <c r="M84" s="477"/>
      <c r="N84" s="477"/>
      <c r="O84" s="477"/>
      <c r="P84" s="477"/>
      <c r="Q84" s="477"/>
    </row>
    <row r="85" spans="2:17" ht="12" customHeight="1" x14ac:dyDescent="0.2">
      <c r="B85" s="477"/>
      <c r="C85" s="477"/>
      <c r="D85" s="492"/>
      <c r="E85" s="492"/>
      <c r="F85" s="477"/>
      <c r="G85" s="477"/>
      <c r="H85" s="477"/>
      <c r="I85" s="477"/>
      <c r="J85" s="477"/>
      <c r="K85" s="477"/>
      <c r="L85" s="477"/>
      <c r="M85" s="477"/>
      <c r="N85" s="477"/>
      <c r="O85" s="477"/>
      <c r="P85" s="477"/>
      <c r="Q85" s="477"/>
    </row>
    <row r="86" spans="2:17" ht="12" customHeight="1" x14ac:dyDescent="0.2">
      <c r="B86" s="477"/>
      <c r="C86" s="477"/>
      <c r="D86" s="492"/>
      <c r="E86" s="492"/>
      <c r="F86" s="477"/>
      <c r="G86" s="477"/>
      <c r="H86" s="477"/>
      <c r="I86" s="477"/>
      <c r="J86" s="477"/>
      <c r="K86" s="477"/>
      <c r="L86" s="477"/>
      <c r="M86" s="477"/>
      <c r="N86" s="477"/>
      <c r="O86" s="477"/>
      <c r="P86" s="477"/>
      <c r="Q86" s="477"/>
    </row>
    <row r="87" spans="2:17" ht="12" customHeight="1" x14ac:dyDescent="0.2">
      <c r="B87" s="477"/>
      <c r="C87" s="477"/>
      <c r="D87" s="477"/>
      <c r="E87" s="477"/>
      <c r="F87" s="477"/>
      <c r="G87" s="477"/>
      <c r="H87" s="477"/>
      <c r="I87" s="477"/>
      <c r="J87" s="477"/>
      <c r="K87" s="477"/>
      <c r="L87" s="477"/>
      <c r="M87" s="477"/>
      <c r="N87" s="477"/>
      <c r="O87" s="477"/>
      <c r="P87" s="477"/>
      <c r="Q87" s="477"/>
    </row>
    <row r="88" spans="2:17" x14ac:dyDescent="0.2">
      <c r="B88" s="477"/>
      <c r="C88" s="477"/>
      <c r="D88" s="477"/>
      <c r="E88" s="477"/>
      <c r="F88" s="477"/>
      <c r="G88" s="477"/>
      <c r="H88" s="477"/>
      <c r="I88" s="477"/>
      <c r="J88" s="477"/>
      <c r="K88" s="477"/>
      <c r="L88" s="477"/>
      <c r="M88" s="477"/>
      <c r="N88" s="477"/>
      <c r="O88" s="477"/>
      <c r="P88" s="477"/>
      <c r="Q88" s="477"/>
    </row>
  </sheetData>
  <mergeCells count="29">
    <mergeCell ref="B2:L2"/>
    <mergeCell ref="B3:L3"/>
    <mergeCell ref="C6:D10"/>
    <mergeCell ref="E6:E10"/>
    <mergeCell ref="F6:F10"/>
    <mergeCell ref="I6:L7"/>
    <mergeCell ref="I10:J11"/>
    <mergeCell ref="K10:L11"/>
    <mergeCell ref="B52:L52"/>
    <mergeCell ref="C16:D16"/>
    <mergeCell ref="C20:D21"/>
    <mergeCell ref="C23:D24"/>
    <mergeCell ref="C26:D27"/>
    <mergeCell ref="C29:D30"/>
    <mergeCell ref="C32:D33"/>
    <mergeCell ref="D35:D36"/>
    <mergeCell ref="D38:D41"/>
    <mergeCell ref="D43:D44"/>
    <mergeCell ref="D46:D47"/>
    <mergeCell ref="B51:L51"/>
    <mergeCell ref="D72:D73"/>
    <mergeCell ref="D75:D76"/>
    <mergeCell ref="D78:D79"/>
    <mergeCell ref="D54:D55"/>
    <mergeCell ref="D57:D58"/>
    <mergeCell ref="D60:D61"/>
    <mergeCell ref="D63:D64"/>
    <mergeCell ref="D66:D67"/>
    <mergeCell ref="D69:D70"/>
  </mergeCells>
  <pageMargins left="0" right="0.19685039370078741" top="0.47244094488188981" bottom="0.31496062992125984" header="0.23622047244094491" footer="0.31496062992125984"/>
  <pageSetup paperSize="9" scale="95" orientation="landscape" r:id="rId1"/>
  <rowBreaks count="1" manualBreakCount="1">
    <brk id="49" max="12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4B01C"/>
  </sheetPr>
  <dimension ref="A1:N108"/>
  <sheetViews>
    <sheetView view="pageBreakPreview" zoomScaleNormal="85" zoomScaleSheetLayoutView="100" workbookViewId="0">
      <selection activeCell="R31" sqref="R31"/>
    </sheetView>
  </sheetViews>
  <sheetFormatPr defaultColWidth="9.140625" defaultRowHeight="12" x14ac:dyDescent="0.2"/>
  <cols>
    <col min="1" max="1" width="8.85546875" style="1" customWidth="1"/>
    <col min="2" max="2" width="1.7109375" style="1" customWidth="1"/>
    <col min="3" max="3" width="2.7109375" style="1" customWidth="1"/>
    <col min="4" max="4" width="42.42578125" style="1" customWidth="1"/>
    <col min="5" max="5" width="14.28515625" style="1" customWidth="1"/>
    <col min="6" max="6" width="12.7109375" style="1" customWidth="1"/>
    <col min="7" max="7" width="7.7109375" style="1" customWidth="1"/>
    <col min="8" max="8" width="9.7109375" style="1" customWidth="1"/>
    <col min="9" max="9" width="16.7109375" style="1" customWidth="1"/>
    <col min="10" max="10" width="6.140625" style="1" customWidth="1"/>
    <col min="11" max="11" width="16.7109375" style="1" customWidth="1"/>
    <col min="12" max="12" width="6.140625" style="1" customWidth="1"/>
    <col min="13" max="13" width="5.42578125" style="1" customWidth="1"/>
    <col min="14" max="16384" width="9.140625" style="1"/>
  </cols>
  <sheetData>
    <row r="1" spans="2:13" ht="8.25" customHeight="1" x14ac:dyDescent="0.2"/>
    <row r="2" spans="2:13" ht="12" customHeight="1" x14ac:dyDescent="0.2">
      <c r="B2" s="709" t="s">
        <v>130</v>
      </c>
      <c r="C2" s="709"/>
      <c r="D2" s="709"/>
      <c r="E2" s="709"/>
      <c r="F2" s="709"/>
      <c r="G2" s="709"/>
      <c r="H2" s="709"/>
      <c r="I2" s="709"/>
      <c r="J2" s="709"/>
      <c r="K2" s="709"/>
      <c r="L2" s="709"/>
      <c r="M2" s="709"/>
    </row>
    <row r="3" spans="2:13" ht="12" customHeight="1" x14ac:dyDescent="0.2">
      <c r="B3" s="714" t="s">
        <v>131</v>
      </c>
      <c r="C3" s="714"/>
      <c r="D3" s="714"/>
      <c r="E3" s="714"/>
      <c r="F3" s="714"/>
      <c r="G3" s="714"/>
      <c r="H3" s="714"/>
      <c r="I3" s="714"/>
      <c r="J3" s="714"/>
      <c r="K3" s="714"/>
      <c r="L3" s="714"/>
      <c r="M3" s="714"/>
    </row>
    <row r="4" spans="2:13" ht="10.15" customHeight="1" thickBot="1" x14ac:dyDescent="0.25"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12"/>
    </row>
    <row r="5" spans="2:13" ht="12" customHeight="1" x14ac:dyDescent="0.2">
      <c r="B5" s="12"/>
      <c r="C5" s="12"/>
      <c r="D5" s="12"/>
      <c r="E5" s="12"/>
      <c r="F5" s="40"/>
      <c r="G5" s="40"/>
      <c r="H5" s="40"/>
      <c r="I5" s="758" t="s">
        <v>132</v>
      </c>
      <c r="J5" s="759"/>
      <c r="K5" s="759"/>
      <c r="L5" s="759"/>
      <c r="M5" s="545"/>
    </row>
    <row r="6" spans="2:13" ht="12" customHeight="1" x14ac:dyDescent="0.2">
      <c r="B6" s="12"/>
      <c r="C6" s="694" t="s">
        <v>2</v>
      </c>
      <c r="D6" s="694"/>
      <c r="E6" s="700"/>
      <c r="F6" s="700" t="s">
        <v>25</v>
      </c>
      <c r="G6" s="40"/>
      <c r="H6" s="40"/>
      <c r="I6" s="759"/>
      <c r="J6" s="759"/>
      <c r="K6" s="759"/>
      <c r="L6" s="759"/>
      <c r="M6" s="545"/>
    </row>
    <row r="7" spans="2:13" ht="5.25" customHeight="1" x14ac:dyDescent="0.2">
      <c r="B7" s="12"/>
      <c r="C7" s="694"/>
      <c r="D7" s="694"/>
      <c r="E7" s="700"/>
      <c r="F7" s="700"/>
      <c r="G7" s="40"/>
      <c r="H7" s="40"/>
      <c r="I7" s="759"/>
      <c r="J7" s="759"/>
      <c r="K7" s="759"/>
      <c r="L7" s="759"/>
      <c r="M7" s="545"/>
    </row>
    <row r="8" spans="2:13" ht="5.25" customHeight="1" thickBot="1" x14ac:dyDescent="0.25">
      <c r="B8" s="12"/>
      <c r="C8" s="694"/>
      <c r="D8" s="694"/>
      <c r="E8" s="700"/>
      <c r="F8" s="700"/>
      <c r="G8" s="40"/>
      <c r="H8" s="40"/>
      <c r="I8" s="546"/>
      <c r="J8" s="546"/>
      <c r="K8" s="546"/>
      <c r="L8" s="546"/>
      <c r="M8" s="40"/>
    </row>
    <row r="9" spans="2:13" ht="1.9" customHeight="1" x14ac:dyDescent="0.2">
      <c r="B9" s="12"/>
      <c r="C9" s="694"/>
      <c r="D9" s="694"/>
      <c r="E9" s="700"/>
      <c r="F9" s="700"/>
      <c r="G9" s="40"/>
      <c r="H9" s="40"/>
      <c r="I9" s="40"/>
      <c r="J9" s="40"/>
      <c r="K9" s="40"/>
      <c r="L9" s="40"/>
      <c r="M9" s="40"/>
    </row>
    <row r="10" spans="2:13" ht="12" customHeight="1" x14ac:dyDescent="0.2">
      <c r="B10" s="12"/>
      <c r="C10" s="694"/>
      <c r="D10" s="694"/>
      <c r="E10" s="700"/>
      <c r="F10" s="700"/>
      <c r="G10" s="40"/>
      <c r="H10" s="147"/>
      <c r="I10" s="700" t="s">
        <v>133</v>
      </c>
      <c r="J10" s="700"/>
      <c r="K10" s="700" t="s">
        <v>134</v>
      </c>
      <c r="L10" s="700"/>
      <c r="M10" s="147"/>
    </row>
    <row r="11" spans="2:13" ht="12" customHeight="1" x14ac:dyDescent="0.2">
      <c r="B11" s="12"/>
      <c r="C11" s="143"/>
      <c r="D11" s="143"/>
      <c r="E11" s="147"/>
      <c r="F11" s="40"/>
      <c r="G11" s="40"/>
      <c r="H11" s="147"/>
      <c r="I11" s="700"/>
      <c r="J11" s="700"/>
      <c r="K11" s="700"/>
      <c r="L11" s="700"/>
      <c r="M11" s="147"/>
    </row>
    <row r="12" spans="2:13" ht="12" customHeight="1" x14ac:dyDescent="0.2">
      <c r="B12" s="12"/>
      <c r="C12" s="143"/>
      <c r="D12" s="143"/>
      <c r="E12" s="147"/>
      <c r="F12" s="40"/>
      <c r="G12" s="40"/>
      <c r="H12" s="147"/>
      <c r="I12" s="700"/>
      <c r="J12" s="700"/>
      <c r="K12" s="700"/>
      <c r="L12" s="700"/>
      <c r="M12" s="147"/>
    </row>
    <row r="13" spans="2:13" ht="12" customHeight="1" x14ac:dyDescent="0.2">
      <c r="B13" s="12"/>
      <c r="C13" s="143"/>
      <c r="D13" s="143"/>
      <c r="E13" s="147"/>
      <c r="F13" s="40"/>
      <c r="G13" s="40"/>
      <c r="H13" s="147"/>
      <c r="I13" s="700"/>
      <c r="J13" s="700"/>
      <c r="K13" s="700"/>
      <c r="L13" s="700"/>
      <c r="M13" s="147"/>
    </row>
    <row r="14" spans="2:13" ht="20.25" customHeight="1" x14ac:dyDescent="0.2">
      <c r="B14" s="2"/>
      <c r="C14" s="143"/>
      <c r="D14" s="143"/>
      <c r="E14" s="8"/>
      <c r="F14" s="388" t="s">
        <v>0</v>
      </c>
      <c r="G14" s="547" t="s">
        <v>1</v>
      </c>
      <c r="H14" s="10"/>
      <c r="I14" s="388" t="s">
        <v>0</v>
      </c>
      <c r="J14" s="547" t="s">
        <v>1</v>
      </c>
      <c r="K14" s="388" t="s">
        <v>0</v>
      </c>
      <c r="L14" s="547" t="s">
        <v>1</v>
      </c>
      <c r="M14" s="547"/>
    </row>
    <row r="15" spans="2:13" ht="5.25" customHeight="1" thickBot="1" x14ac:dyDescent="0.25">
      <c r="B15" s="73"/>
      <c r="C15" s="74"/>
      <c r="D15" s="74"/>
      <c r="E15" s="75"/>
      <c r="F15" s="75"/>
      <c r="G15" s="91"/>
      <c r="H15" s="91"/>
      <c r="I15" s="75"/>
      <c r="J15" s="91"/>
      <c r="K15" s="73"/>
      <c r="L15" s="73"/>
      <c r="M15" s="2"/>
    </row>
    <row r="16" spans="2:13" ht="5.25" customHeight="1" x14ac:dyDescent="0.2">
      <c r="B16" s="2"/>
      <c r="C16" s="143"/>
      <c r="D16" s="143"/>
      <c r="E16" s="8"/>
      <c r="F16" s="8"/>
      <c r="G16" s="9"/>
      <c r="H16" s="9"/>
      <c r="I16" s="8"/>
      <c r="J16" s="9"/>
      <c r="K16" s="2"/>
      <c r="L16" s="2"/>
      <c r="M16" s="2"/>
    </row>
    <row r="17" spans="2:14" ht="21.95" customHeight="1" x14ac:dyDescent="0.2">
      <c r="B17" s="2"/>
      <c r="C17" s="752" t="s">
        <v>80</v>
      </c>
      <c r="D17" s="752"/>
      <c r="E17" s="548"/>
      <c r="F17" s="58">
        <f>F21+F24+F27+F30+F33</f>
        <v>16628.864992859759</v>
      </c>
      <c r="G17" s="59">
        <f t="shared" ref="G17:L17" si="0">G21+G24+G27+G30+G33</f>
        <v>100</v>
      </c>
      <c r="H17" s="58"/>
      <c r="I17" s="58">
        <f>I21+I24+I27+I30+I33</f>
        <v>3707.8094301808405</v>
      </c>
      <c r="J17" s="59">
        <f>J21+J24+J27+J30+J33</f>
        <v>99.999999999999986</v>
      </c>
      <c r="K17" s="58">
        <f>K21+K24+K27+K30+K33</f>
        <v>12921.055562678919</v>
      </c>
      <c r="L17" s="59">
        <f t="shared" si="0"/>
        <v>100</v>
      </c>
      <c r="M17" s="549"/>
    </row>
    <row r="18" spans="2:14" ht="12" customHeight="1" x14ac:dyDescent="0.2">
      <c r="B18" s="2"/>
      <c r="C18" s="550" t="s">
        <v>1</v>
      </c>
      <c r="D18" s="550"/>
      <c r="E18" s="551"/>
      <c r="F18" s="552">
        <f>F17/F17*100</f>
        <v>100</v>
      </c>
      <c r="G18" s="59"/>
      <c r="H18" s="59"/>
      <c r="I18" s="59">
        <f>I17/F17*100</f>
        <v>22.297429390237582</v>
      </c>
      <c r="J18" s="59"/>
      <c r="K18" s="59">
        <f>K17/F17*100</f>
        <v>77.702570609762418</v>
      </c>
      <c r="L18" s="236"/>
      <c r="M18" s="534"/>
    </row>
    <row r="19" spans="2:14" ht="5.25" customHeight="1" thickBot="1" x14ac:dyDescent="0.25">
      <c r="B19" s="73"/>
      <c r="C19" s="553"/>
      <c r="D19" s="553"/>
      <c r="E19" s="554"/>
      <c r="F19" s="555"/>
      <c r="G19" s="317"/>
      <c r="H19" s="317"/>
      <c r="I19" s="555"/>
      <c r="J19" s="317"/>
      <c r="K19" s="353"/>
      <c r="L19" s="556"/>
      <c r="M19" s="534"/>
    </row>
    <row r="20" spans="2:14" ht="12" customHeight="1" x14ac:dyDescent="0.2">
      <c r="B20" s="2"/>
      <c r="C20" s="550"/>
      <c r="D20" s="550"/>
      <c r="E20" s="557"/>
      <c r="F20" s="58"/>
      <c r="G20" s="59"/>
      <c r="H20" s="59"/>
      <c r="I20" s="58"/>
      <c r="J20" s="59"/>
      <c r="K20" s="184"/>
      <c r="L20" s="241"/>
      <c r="M20" s="558"/>
    </row>
    <row r="21" spans="2:14" ht="12" customHeight="1" x14ac:dyDescent="0.2">
      <c r="C21" s="719" t="s">
        <v>12</v>
      </c>
      <c r="D21" s="719"/>
      <c r="E21" s="559"/>
      <c r="F21" s="324">
        <f>I21+K21</f>
        <v>82.801999999999992</v>
      </c>
      <c r="G21" s="560">
        <f>F21/$F$17*100</f>
        <v>0.49794138105970681</v>
      </c>
      <c r="H21" s="59"/>
      <c r="I21" s="101">
        <v>8.83</v>
      </c>
      <c r="J21" s="59">
        <f>I21/$I$17*100</f>
        <v>0.23814600416422524</v>
      </c>
      <c r="K21" s="101">
        <v>73.971999999999994</v>
      </c>
      <c r="L21" s="561">
        <f>K21/$K$17*100</f>
        <v>0.5724919271584914</v>
      </c>
      <c r="M21" s="562"/>
    </row>
    <row r="22" spans="2:14" ht="12" customHeight="1" x14ac:dyDescent="0.2">
      <c r="C22" s="719"/>
      <c r="D22" s="719"/>
      <c r="E22" s="563"/>
      <c r="F22" s="324"/>
      <c r="G22" s="560"/>
      <c r="H22" s="59"/>
      <c r="I22" s="58"/>
      <c r="J22" s="59"/>
      <c r="K22" s="58"/>
      <c r="L22" s="561"/>
      <c r="M22" s="562"/>
    </row>
    <row r="23" spans="2:14" ht="14.1" customHeight="1" x14ac:dyDescent="0.2">
      <c r="C23" s="145"/>
      <c r="D23" s="145"/>
      <c r="E23" s="563"/>
      <c r="F23" s="324"/>
      <c r="G23" s="560"/>
      <c r="H23" s="59"/>
      <c r="I23" s="58"/>
      <c r="J23" s="59"/>
      <c r="K23" s="58"/>
      <c r="L23" s="561"/>
      <c r="M23" s="562"/>
      <c r="N23" s="564"/>
    </row>
    <row r="24" spans="2:14" ht="12" customHeight="1" x14ac:dyDescent="0.2">
      <c r="C24" s="719" t="s">
        <v>96</v>
      </c>
      <c r="D24" s="719"/>
      <c r="E24" s="559"/>
      <c r="F24" s="324">
        <f>I24+K24</f>
        <v>38.366</v>
      </c>
      <c r="G24" s="560">
        <f>F24/$F$17*100</f>
        <v>0.23071929453076873</v>
      </c>
      <c r="H24" s="59"/>
      <c r="I24" s="101">
        <v>5.6</v>
      </c>
      <c r="J24" s="59">
        <f>I24/$I$17*100</f>
        <v>0.15103257342238519</v>
      </c>
      <c r="K24" s="101">
        <v>32.765999999999998</v>
      </c>
      <c r="L24" s="561">
        <f>K24/$K$17*100</f>
        <v>0.25358609318762682</v>
      </c>
      <c r="M24" s="562"/>
    </row>
    <row r="25" spans="2:14" ht="12" customHeight="1" x14ac:dyDescent="0.2">
      <c r="C25" s="719"/>
      <c r="D25" s="719"/>
      <c r="E25" s="563"/>
      <c r="F25" s="324"/>
      <c r="G25" s="560"/>
      <c r="H25" s="59"/>
      <c r="I25" s="58"/>
      <c r="J25" s="59"/>
      <c r="K25" s="58"/>
      <c r="L25" s="561"/>
      <c r="M25" s="562"/>
    </row>
    <row r="26" spans="2:14" ht="14.1" customHeight="1" x14ac:dyDescent="0.2">
      <c r="C26" s="227"/>
      <c r="D26" s="227"/>
      <c r="E26" s="563"/>
      <c r="F26" s="324"/>
      <c r="G26" s="560"/>
      <c r="H26" s="59"/>
      <c r="I26" s="58"/>
      <c r="J26" s="59"/>
      <c r="K26" s="58"/>
      <c r="L26" s="561"/>
      <c r="M26" s="562"/>
    </row>
    <row r="27" spans="2:14" ht="12" customHeight="1" x14ac:dyDescent="0.2">
      <c r="C27" s="753" t="s">
        <v>84</v>
      </c>
      <c r="D27" s="753"/>
      <c r="E27" s="559"/>
      <c r="F27" s="324">
        <f>I27+K27</f>
        <v>15044.771496828014</v>
      </c>
      <c r="G27" s="560">
        <f>F27/$F$17*100</f>
        <v>90.473832719719979</v>
      </c>
      <c r="H27" s="59"/>
      <c r="I27" s="101">
        <v>2992.1964103395708</v>
      </c>
      <c r="J27" s="59">
        <f>I27/$I$17*100</f>
        <v>80.699843578358681</v>
      </c>
      <c r="K27" s="101">
        <v>12052.575086488443</v>
      </c>
      <c r="L27" s="561">
        <f>K27/$K$17*100</f>
        <v>93.278564030798009</v>
      </c>
      <c r="M27" s="562"/>
    </row>
    <row r="28" spans="2:14" ht="12" customHeight="1" x14ac:dyDescent="0.2">
      <c r="C28" s="753"/>
      <c r="D28" s="753"/>
      <c r="E28" s="563"/>
      <c r="F28" s="324"/>
      <c r="G28" s="560"/>
      <c r="H28" s="59"/>
      <c r="I28" s="58"/>
      <c r="J28" s="59"/>
      <c r="K28" s="58"/>
      <c r="L28" s="561"/>
      <c r="M28" s="562"/>
      <c r="N28" s="564"/>
    </row>
    <row r="29" spans="2:14" ht="14.1" customHeight="1" x14ac:dyDescent="0.2">
      <c r="C29" s="509"/>
      <c r="D29" s="509"/>
      <c r="E29" s="563"/>
      <c r="F29" s="324"/>
      <c r="G29" s="560"/>
      <c r="H29" s="59"/>
      <c r="I29" s="58"/>
      <c r="J29" s="59"/>
      <c r="K29" s="58"/>
      <c r="L29" s="561"/>
      <c r="M29" s="562"/>
    </row>
    <row r="30" spans="2:14" ht="12" customHeight="1" x14ac:dyDescent="0.2">
      <c r="C30" s="719" t="s">
        <v>113</v>
      </c>
      <c r="D30" s="719"/>
      <c r="E30" s="559"/>
      <c r="F30" s="324">
        <f>I30+K30</f>
        <v>488.55222222222216</v>
      </c>
      <c r="G30" s="560">
        <f>F30/$F$17*100</f>
        <v>2.9379769601352876</v>
      </c>
      <c r="H30" s="59"/>
      <c r="I30" s="101">
        <v>303.32888888888886</v>
      </c>
      <c r="J30" s="59">
        <f>I30/$I$17*100</f>
        <v>8.1808111932574334</v>
      </c>
      <c r="K30" s="101">
        <v>185.2233333333333</v>
      </c>
      <c r="L30" s="561">
        <f>K30/$K$17*100</f>
        <v>1.4335000142583629</v>
      </c>
      <c r="M30" s="562"/>
    </row>
    <row r="31" spans="2:14" ht="12" customHeight="1" x14ac:dyDescent="0.2">
      <c r="C31" s="719"/>
      <c r="D31" s="719"/>
      <c r="E31" s="563"/>
      <c r="F31" s="125"/>
      <c r="G31" s="565"/>
      <c r="H31" s="236"/>
      <c r="I31" s="191"/>
      <c r="J31" s="236"/>
      <c r="K31" s="191"/>
      <c r="L31" s="236"/>
      <c r="M31" s="534"/>
    </row>
    <row r="32" spans="2:14" ht="13.15" customHeight="1" x14ac:dyDescent="0.2">
      <c r="C32" s="227"/>
      <c r="D32" s="227"/>
      <c r="E32" s="563"/>
      <c r="F32" s="125"/>
      <c r="G32" s="565"/>
      <c r="H32" s="236"/>
      <c r="I32" s="191"/>
      <c r="J32" s="236"/>
      <c r="K32" s="191"/>
      <c r="L32" s="236"/>
      <c r="M32" s="534"/>
    </row>
    <row r="33" spans="3:14" ht="12" customHeight="1" x14ac:dyDescent="0.2">
      <c r="C33" s="723" t="s">
        <v>86</v>
      </c>
      <c r="D33" s="723"/>
      <c r="E33" s="566"/>
      <c r="F33" s="324">
        <f>I33+K33</f>
        <v>974.37327380952377</v>
      </c>
      <c r="G33" s="560">
        <f>F33/$F$17*100</f>
        <v>5.8595296445542635</v>
      </c>
      <c r="H33" s="59"/>
      <c r="I33" s="115">
        <f>I36+I39+I44+I47</f>
        <v>397.85413095238096</v>
      </c>
      <c r="J33" s="59">
        <f>I33/$I$17*100</f>
        <v>10.730166650797274</v>
      </c>
      <c r="K33" s="115">
        <f>K36+K39+K44+K47</f>
        <v>576.51914285714281</v>
      </c>
      <c r="L33" s="59">
        <f>K33/$K$17*100</f>
        <v>4.4618579345975142</v>
      </c>
      <c r="M33" s="549"/>
      <c r="N33" s="564"/>
    </row>
    <row r="34" spans="3:14" ht="12" customHeight="1" x14ac:dyDescent="0.2">
      <c r="C34" s="723"/>
      <c r="D34" s="723"/>
      <c r="E34" s="563"/>
      <c r="F34" s="125"/>
      <c r="G34" s="125"/>
      <c r="H34" s="236"/>
      <c r="I34" s="191"/>
      <c r="J34" s="236"/>
      <c r="K34" s="191"/>
      <c r="L34" s="236"/>
      <c r="M34" s="534"/>
    </row>
    <row r="35" spans="3:14" ht="9" customHeight="1" x14ac:dyDescent="0.2">
      <c r="C35" s="332"/>
      <c r="D35" s="332"/>
      <c r="E35" s="563"/>
      <c r="F35" s="125"/>
      <c r="G35" s="125"/>
      <c r="H35" s="236"/>
      <c r="I35" s="191"/>
      <c r="J35" s="236"/>
      <c r="K35" s="191"/>
      <c r="L35" s="236"/>
      <c r="M35" s="534"/>
    </row>
    <row r="36" spans="3:14" ht="12" customHeight="1" x14ac:dyDescent="0.2">
      <c r="C36" s="474"/>
      <c r="D36" s="723" t="s">
        <v>87</v>
      </c>
      <c r="E36" s="559"/>
      <c r="F36" s="125">
        <f>I36+K36</f>
        <v>0</v>
      </c>
      <c r="G36" s="565">
        <f>F36/$F$33*100</f>
        <v>0</v>
      </c>
      <c r="H36" s="236"/>
      <c r="I36" s="183">
        <v>0</v>
      </c>
      <c r="J36" s="236">
        <f>I36/$I$33*100</f>
        <v>0</v>
      </c>
      <c r="K36" s="183">
        <v>0</v>
      </c>
      <c r="L36" s="236">
        <f>K36/$K$33*100</f>
        <v>0</v>
      </c>
      <c r="M36" s="534"/>
    </row>
    <row r="37" spans="3:14" ht="12" customHeight="1" x14ac:dyDescent="0.2">
      <c r="C37" s="474"/>
      <c r="D37" s="723"/>
      <c r="E37" s="563"/>
      <c r="F37" s="125"/>
      <c r="G37" s="565"/>
      <c r="H37" s="236"/>
      <c r="I37" s="191"/>
      <c r="J37" s="236"/>
      <c r="K37" s="191"/>
      <c r="L37" s="236"/>
      <c r="M37" s="534"/>
    </row>
    <row r="38" spans="3:14" ht="7.15" customHeight="1" x14ac:dyDescent="0.2">
      <c r="C38" s="474"/>
      <c r="D38" s="332"/>
      <c r="E38" s="563"/>
      <c r="F38" s="125"/>
      <c r="G38" s="565"/>
      <c r="H38" s="236"/>
      <c r="I38" s="191"/>
      <c r="J38" s="236"/>
      <c r="K38" s="191"/>
      <c r="L38" s="236"/>
      <c r="M38" s="534"/>
    </row>
    <row r="39" spans="3:14" ht="12" customHeight="1" x14ac:dyDescent="0.2">
      <c r="C39" s="474"/>
      <c r="D39" s="723" t="s">
        <v>127</v>
      </c>
      <c r="E39" s="513"/>
      <c r="F39" s="125">
        <f>I39+K39</f>
        <v>458.71600000000001</v>
      </c>
      <c r="G39" s="565">
        <f>F39/$F$17*100</f>
        <v>2.7585526745028437</v>
      </c>
      <c r="H39" s="236"/>
      <c r="I39" s="183">
        <v>216.12200000000001</v>
      </c>
      <c r="J39" s="236">
        <f>I39/$I$17*100</f>
        <v>5.8288324702129888</v>
      </c>
      <c r="K39" s="183">
        <v>242.59399999999999</v>
      </c>
      <c r="L39" s="567">
        <f>K39/$K$17*100</f>
        <v>1.8775091463944067</v>
      </c>
      <c r="M39" s="534"/>
    </row>
    <row r="40" spans="3:14" ht="12" customHeight="1" x14ac:dyDescent="0.2">
      <c r="C40" s="474"/>
      <c r="D40" s="723"/>
      <c r="E40" s="513"/>
      <c r="F40" s="125"/>
      <c r="G40" s="565"/>
      <c r="H40" s="241"/>
      <c r="I40" s="184"/>
      <c r="J40" s="236"/>
      <c r="K40" s="184"/>
      <c r="L40" s="236"/>
      <c r="M40" s="534"/>
    </row>
    <row r="41" spans="3:14" ht="12" customHeight="1" x14ac:dyDescent="0.2">
      <c r="C41" s="474"/>
      <c r="D41" s="723"/>
      <c r="E41" s="332"/>
      <c r="F41" s="125"/>
      <c r="G41" s="565"/>
      <c r="H41" s="241"/>
      <c r="I41" s="184"/>
      <c r="J41" s="236"/>
      <c r="K41" s="184"/>
      <c r="L41" s="236"/>
      <c r="M41" s="534"/>
    </row>
    <row r="42" spans="3:14" ht="12" customHeight="1" x14ac:dyDescent="0.2">
      <c r="C42" s="474"/>
      <c r="D42" s="723"/>
      <c r="E42" s="332"/>
      <c r="F42" s="125"/>
      <c r="G42" s="565"/>
      <c r="H42" s="241"/>
      <c r="I42" s="184"/>
      <c r="J42" s="236"/>
      <c r="K42" s="184"/>
      <c r="L42" s="236"/>
      <c r="M42" s="534"/>
    </row>
    <row r="43" spans="3:14" ht="7.15" customHeight="1" x14ac:dyDescent="0.2">
      <c r="C43" s="474"/>
      <c r="D43" s="513"/>
      <c r="E43" s="513"/>
      <c r="F43" s="125"/>
      <c r="G43" s="565"/>
      <c r="H43" s="241"/>
      <c r="I43" s="184"/>
      <c r="J43" s="236"/>
      <c r="K43" s="184"/>
      <c r="L43" s="236"/>
      <c r="M43" s="534"/>
    </row>
    <row r="44" spans="3:14" ht="12" customHeight="1" x14ac:dyDescent="0.2">
      <c r="C44" s="474"/>
      <c r="D44" s="751" t="s">
        <v>128</v>
      </c>
      <c r="E44" s="513"/>
      <c r="F44" s="125">
        <f>I44+K44</f>
        <v>183.72</v>
      </c>
      <c r="G44" s="568">
        <f>F44/$F$33*100</f>
        <v>18.855196970018152</v>
      </c>
      <c r="H44" s="241"/>
      <c r="I44" s="183">
        <v>0</v>
      </c>
      <c r="J44" s="236">
        <f>I44/$I$33*100</f>
        <v>0</v>
      </c>
      <c r="K44" s="183">
        <v>183.72</v>
      </c>
      <c r="L44" s="236">
        <f>K44/$K$33*100</f>
        <v>31.867111834224808</v>
      </c>
      <c r="M44" s="534"/>
    </row>
    <row r="45" spans="3:14" ht="14.45" customHeight="1" x14ac:dyDescent="0.2">
      <c r="C45" s="474"/>
      <c r="D45" s="751"/>
      <c r="E45" s="563"/>
      <c r="F45" s="569"/>
      <c r="G45" s="570"/>
      <c r="H45" s="571"/>
      <c r="I45" s="211"/>
      <c r="J45" s="236"/>
      <c r="K45" s="121"/>
      <c r="L45" s="236"/>
      <c r="M45" s="534"/>
    </row>
    <row r="46" spans="3:14" ht="7.15" customHeight="1" x14ac:dyDescent="0.2">
      <c r="C46" s="474"/>
      <c r="E46" s="563"/>
      <c r="F46" s="125"/>
      <c r="G46" s="565"/>
      <c r="H46" s="236"/>
      <c r="I46" s="191"/>
      <c r="J46" s="236"/>
      <c r="K46" s="191"/>
      <c r="L46" s="236"/>
      <c r="M46" s="534"/>
    </row>
    <row r="47" spans="3:14" ht="12" customHeight="1" x14ac:dyDescent="0.2">
      <c r="C47" s="474"/>
      <c r="D47" s="751" t="s">
        <v>129</v>
      </c>
      <c r="E47" s="563"/>
      <c r="F47" s="125">
        <f>I47+K47</f>
        <v>331.93727380952379</v>
      </c>
      <c r="G47" s="565">
        <f>F47/$F$17*100</f>
        <v>1.9961511140541091</v>
      </c>
      <c r="H47" s="236"/>
      <c r="I47" s="183">
        <v>181.73213095238094</v>
      </c>
      <c r="J47" s="236">
        <f>I47/$I$17*100</f>
        <v>4.9013341805842847</v>
      </c>
      <c r="K47" s="183">
        <v>150.20514285714285</v>
      </c>
      <c r="L47" s="567">
        <f>K47/$K$17*100</f>
        <v>1.1624835303006844</v>
      </c>
      <c r="M47" s="534"/>
    </row>
    <row r="48" spans="3:14" ht="11.25" customHeight="1" x14ac:dyDescent="0.2">
      <c r="C48" s="474"/>
      <c r="D48" s="751"/>
      <c r="E48" s="563"/>
      <c r="F48" s="341"/>
      <c r="G48" s="534"/>
      <c r="H48" s="572"/>
      <c r="I48" s="341"/>
      <c r="J48" s="534"/>
      <c r="K48" s="421"/>
      <c r="L48" s="573"/>
      <c r="M48" s="534"/>
    </row>
    <row r="49" spans="1:14" ht="11.25" customHeight="1" x14ac:dyDescent="0.2">
      <c r="C49" s="474"/>
      <c r="D49" s="520"/>
      <c r="E49" s="563"/>
      <c r="F49" s="341"/>
      <c r="G49" s="534"/>
      <c r="H49" s="572"/>
      <c r="I49" s="341"/>
      <c r="J49" s="534"/>
      <c r="K49" s="341"/>
      <c r="L49" s="534"/>
      <c r="M49" s="534"/>
    </row>
    <row r="50" spans="1:14" ht="16.149999999999999" customHeight="1" thickBot="1" x14ac:dyDescent="0.25">
      <c r="A50" s="2"/>
      <c r="B50" s="73"/>
      <c r="C50" s="73"/>
      <c r="D50" s="501"/>
      <c r="E50" s="574"/>
      <c r="F50" s="574"/>
      <c r="G50" s="575"/>
      <c r="H50" s="575"/>
      <c r="I50" s="574"/>
      <c r="J50" s="576"/>
      <c r="K50" s="73"/>
      <c r="L50" s="73"/>
      <c r="M50" s="2"/>
    </row>
    <row r="51" spans="1:14" ht="12" customHeight="1" x14ac:dyDescent="0.2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4" ht="12" customHeight="1" x14ac:dyDescent="0.2">
      <c r="B52" s="748"/>
      <c r="C52" s="748"/>
      <c r="D52" s="748"/>
      <c r="E52" s="748"/>
      <c r="F52" s="748"/>
      <c r="G52" s="748"/>
      <c r="H52" s="748"/>
      <c r="I52" s="748"/>
      <c r="J52" s="748"/>
      <c r="K52" s="748"/>
      <c r="L52" s="748"/>
      <c r="M52" s="748"/>
    </row>
    <row r="53" spans="1:14" ht="12" customHeight="1" x14ac:dyDescent="0.2">
      <c r="B53" s="714"/>
      <c r="C53" s="714"/>
      <c r="D53" s="714"/>
      <c r="E53" s="714"/>
      <c r="F53" s="714"/>
      <c r="G53" s="714"/>
      <c r="H53" s="714"/>
      <c r="I53" s="714"/>
      <c r="J53" s="714"/>
      <c r="K53" s="714"/>
      <c r="L53" s="714"/>
      <c r="M53" s="714"/>
      <c r="N53" s="2"/>
    </row>
    <row r="54" spans="1:14" ht="12" customHeight="1" x14ac:dyDescent="0.2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2"/>
    </row>
    <row r="55" spans="1:14" ht="12" customHeight="1" x14ac:dyDescent="0.2">
      <c r="B55" s="12"/>
      <c r="C55" s="12"/>
      <c r="D55" s="12"/>
      <c r="E55" s="12"/>
      <c r="F55" s="40"/>
      <c r="G55" s="40"/>
      <c r="H55" s="40"/>
      <c r="I55" s="758"/>
      <c r="J55" s="759"/>
      <c r="K55" s="759"/>
      <c r="L55" s="759"/>
      <c r="M55" s="545"/>
      <c r="N55" s="2"/>
    </row>
    <row r="56" spans="1:14" ht="12" customHeight="1" x14ac:dyDescent="0.2">
      <c r="B56" s="12"/>
      <c r="C56" s="694"/>
      <c r="D56" s="694"/>
      <c r="E56" s="700"/>
      <c r="F56" s="700"/>
      <c r="G56" s="40"/>
      <c r="H56" s="40"/>
      <c r="I56" s="759"/>
      <c r="J56" s="759"/>
      <c r="K56" s="759"/>
      <c r="L56" s="759"/>
      <c r="M56" s="545"/>
      <c r="N56" s="2"/>
    </row>
    <row r="57" spans="1:14" ht="9" customHeight="1" x14ac:dyDescent="0.2">
      <c r="B57" s="12"/>
      <c r="C57" s="694"/>
      <c r="D57" s="694"/>
      <c r="E57" s="700"/>
      <c r="F57" s="700"/>
      <c r="G57" s="40"/>
      <c r="H57" s="40"/>
      <c r="I57" s="759"/>
      <c r="J57" s="759"/>
      <c r="K57" s="759"/>
      <c r="L57" s="759"/>
      <c r="M57" s="545"/>
      <c r="N57" s="2"/>
    </row>
    <row r="58" spans="1:14" ht="5.25" customHeight="1" x14ac:dyDescent="0.2">
      <c r="B58" s="12"/>
      <c r="C58" s="694"/>
      <c r="D58" s="694"/>
      <c r="E58" s="700"/>
      <c r="F58" s="700"/>
      <c r="G58" s="9"/>
      <c r="H58" s="9"/>
      <c r="I58" s="9"/>
      <c r="J58" s="10"/>
      <c r="K58" s="12"/>
      <c r="L58" s="12"/>
      <c r="M58" s="12"/>
      <c r="N58" s="2"/>
    </row>
    <row r="59" spans="1:14" ht="12" customHeight="1" x14ac:dyDescent="0.2">
      <c r="B59" s="12"/>
      <c r="C59" s="694"/>
      <c r="D59" s="694"/>
      <c r="E59" s="700"/>
      <c r="F59" s="700"/>
      <c r="G59" s="40"/>
      <c r="H59" s="547"/>
      <c r="I59" s="700"/>
      <c r="J59" s="700"/>
      <c r="K59" s="700"/>
      <c r="L59" s="700"/>
      <c r="M59" s="147"/>
      <c r="N59" s="2"/>
    </row>
    <row r="60" spans="1:14" ht="12" customHeight="1" x14ac:dyDescent="0.2">
      <c r="B60" s="12"/>
      <c r="C60" s="143"/>
      <c r="D60" s="143"/>
      <c r="E60" s="147"/>
      <c r="F60" s="40"/>
      <c r="G60" s="40"/>
      <c r="H60" s="547"/>
      <c r="I60" s="700"/>
      <c r="J60" s="700"/>
      <c r="K60" s="700"/>
      <c r="L60" s="700"/>
      <c r="M60" s="147"/>
      <c r="N60" s="2"/>
    </row>
    <row r="61" spans="1:14" ht="12" customHeight="1" x14ac:dyDescent="0.2">
      <c r="B61" s="12"/>
      <c r="C61" s="143"/>
      <c r="D61" s="143"/>
      <c r="E61" s="147"/>
      <c r="F61" s="40"/>
      <c r="G61" s="40"/>
      <c r="H61" s="547"/>
      <c r="I61" s="700"/>
      <c r="J61" s="700"/>
      <c r="K61" s="700"/>
      <c r="L61" s="700"/>
      <c r="M61" s="147"/>
      <c r="N61" s="2"/>
    </row>
    <row r="62" spans="1:14" ht="12" customHeight="1" x14ac:dyDescent="0.2">
      <c r="B62" s="12"/>
      <c r="C62" s="143"/>
      <c r="D62" s="143"/>
      <c r="E62" s="147"/>
      <c r="F62" s="547"/>
      <c r="G62" s="547"/>
      <c r="H62" s="547"/>
      <c r="I62" s="700"/>
      <c r="J62" s="700"/>
      <c r="K62" s="700"/>
      <c r="L62" s="700"/>
      <c r="M62" s="147"/>
      <c r="N62" s="2"/>
    </row>
    <row r="63" spans="1:14" ht="12" customHeight="1" x14ac:dyDescent="0.2">
      <c r="B63" s="2"/>
      <c r="C63" s="143"/>
      <c r="D63" s="143"/>
      <c r="E63" s="8"/>
      <c r="F63" s="8"/>
      <c r="G63" s="357"/>
      <c r="H63" s="577"/>
      <c r="I63" s="8"/>
      <c r="J63" s="357"/>
      <c r="K63" s="8"/>
      <c r="L63" s="147"/>
      <c r="M63" s="147"/>
      <c r="N63" s="2"/>
    </row>
    <row r="64" spans="1:14" ht="5.25" customHeight="1" x14ac:dyDescent="0.2">
      <c r="B64" s="2"/>
      <c r="C64" s="143"/>
      <c r="D64" s="143"/>
      <c r="E64" s="8"/>
      <c r="F64" s="8"/>
      <c r="G64" s="577"/>
      <c r="H64" s="577"/>
      <c r="I64" s="8"/>
      <c r="J64" s="577"/>
      <c r="K64" s="2"/>
      <c r="L64" s="2"/>
      <c r="M64" s="2"/>
      <c r="N64" s="2"/>
    </row>
    <row r="65" spans="2:14" ht="12" customHeight="1" x14ac:dyDescent="0.2">
      <c r="B65" s="2"/>
      <c r="C65" s="2"/>
      <c r="D65" s="578"/>
      <c r="E65" s="579"/>
      <c r="F65" s="579"/>
      <c r="G65" s="580"/>
      <c r="H65" s="580"/>
      <c r="I65" s="579"/>
      <c r="J65" s="581"/>
      <c r="K65" s="2"/>
      <c r="L65" s="2"/>
      <c r="M65" s="2"/>
      <c r="N65" s="2"/>
    </row>
    <row r="66" spans="2:14" ht="12" customHeight="1" x14ac:dyDescent="0.2">
      <c r="B66" s="2"/>
      <c r="C66" s="2"/>
      <c r="D66" s="752"/>
      <c r="E66" s="582"/>
      <c r="F66" s="341"/>
      <c r="G66" s="534"/>
      <c r="H66" s="572"/>
      <c r="I66" s="341"/>
      <c r="J66" s="534"/>
      <c r="K66" s="341"/>
      <c r="L66" s="534"/>
      <c r="M66" s="534"/>
      <c r="N66" s="2"/>
    </row>
    <row r="67" spans="2:14" ht="12" customHeight="1" x14ac:dyDescent="0.2">
      <c r="B67" s="2"/>
      <c r="C67" s="2"/>
      <c r="D67" s="752"/>
      <c r="E67" s="583"/>
      <c r="F67" s="341"/>
      <c r="G67" s="534"/>
      <c r="H67" s="572"/>
      <c r="I67" s="341"/>
      <c r="J67" s="534"/>
      <c r="K67" s="341"/>
      <c r="L67" s="534"/>
      <c r="M67" s="534"/>
      <c r="N67" s="2"/>
    </row>
    <row r="68" spans="2:14" ht="12" customHeight="1" x14ac:dyDescent="0.2">
      <c r="B68" s="2"/>
      <c r="C68" s="2"/>
      <c r="D68" s="496"/>
      <c r="E68" s="583"/>
      <c r="F68" s="341"/>
      <c r="G68" s="534"/>
      <c r="H68" s="572"/>
      <c r="I68" s="341"/>
      <c r="J68" s="534"/>
      <c r="K68" s="341"/>
      <c r="L68" s="534"/>
      <c r="M68" s="534"/>
      <c r="N68" s="2"/>
    </row>
    <row r="69" spans="2:14" ht="12" customHeight="1" x14ac:dyDescent="0.2">
      <c r="B69" s="2"/>
      <c r="C69" s="2"/>
      <c r="D69" s="757"/>
      <c r="E69" s="582"/>
      <c r="F69" s="341"/>
      <c r="G69" s="534"/>
      <c r="H69" s="572"/>
      <c r="I69" s="341"/>
      <c r="J69" s="534"/>
      <c r="K69" s="341"/>
      <c r="L69" s="534"/>
      <c r="M69" s="534"/>
      <c r="N69" s="2"/>
    </row>
    <row r="70" spans="2:14" ht="12" customHeight="1" x14ac:dyDescent="0.2">
      <c r="B70" s="2"/>
      <c r="C70" s="2"/>
      <c r="D70" s="757"/>
      <c r="E70" s="584"/>
      <c r="F70" s="341"/>
      <c r="G70" s="572"/>
      <c r="H70" s="572"/>
      <c r="I70" s="341"/>
      <c r="J70" s="534"/>
      <c r="K70" s="341"/>
      <c r="L70" s="534"/>
      <c r="M70" s="534"/>
      <c r="N70" s="2"/>
    </row>
    <row r="71" spans="2:14" ht="12" customHeight="1" x14ac:dyDescent="0.2">
      <c r="B71" s="2"/>
      <c r="C71" s="2"/>
      <c r="D71" s="578"/>
      <c r="E71" s="584"/>
      <c r="F71" s="341"/>
      <c r="G71" s="572"/>
      <c r="H71" s="572"/>
      <c r="I71" s="341"/>
      <c r="J71" s="534"/>
      <c r="K71" s="341"/>
      <c r="L71" s="534"/>
      <c r="M71" s="534"/>
      <c r="N71" s="2"/>
    </row>
    <row r="72" spans="2:14" ht="12" customHeight="1" x14ac:dyDescent="0.2">
      <c r="B72" s="2"/>
      <c r="C72" s="2"/>
      <c r="D72" s="757"/>
      <c r="E72" s="582"/>
      <c r="F72" s="341"/>
      <c r="G72" s="534"/>
      <c r="H72" s="572"/>
      <c r="I72" s="341"/>
      <c r="J72" s="534"/>
      <c r="K72" s="341"/>
      <c r="L72" s="534"/>
      <c r="M72" s="534"/>
      <c r="N72" s="2"/>
    </row>
    <row r="73" spans="2:14" ht="12" customHeight="1" x14ac:dyDescent="0.2">
      <c r="B73" s="2"/>
      <c r="C73" s="2"/>
      <c r="D73" s="757"/>
      <c r="E73" s="584"/>
      <c r="F73" s="341"/>
      <c r="G73" s="534"/>
      <c r="H73" s="572"/>
      <c r="I73" s="341"/>
      <c r="J73" s="534"/>
      <c r="K73" s="341"/>
      <c r="L73" s="534"/>
      <c r="M73" s="534"/>
      <c r="N73" s="2"/>
    </row>
    <row r="74" spans="2:14" ht="12" customHeight="1" x14ac:dyDescent="0.2">
      <c r="B74" s="2"/>
      <c r="C74" s="2"/>
      <c r="D74" s="578"/>
      <c r="E74" s="584"/>
      <c r="F74" s="341"/>
      <c r="G74" s="534"/>
      <c r="H74" s="572"/>
      <c r="I74" s="341"/>
      <c r="J74" s="534"/>
      <c r="K74" s="341"/>
      <c r="L74" s="534"/>
      <c r="M74" s="534"/>
      <c r="N74" s="2"/>
    </row>
    <row r="75" spans="2:14" ht="12" customHeight="1" x14ac:dyDescent="0.2">
      <c r="B75" s="2"/>
      <c r="C75" s="2"/>
      <c r="D75" s="757"/>
      <c r="E75" s="582"/>
      <c r="F75" s="341"/>
      <c r="G75" s="534"/>
      <c r="H75" s="572"/>
      <c r="I75" s="341"/>
      <c r="J75" s="534"/>
      <c r="K75" s="341"/>
      <c r="L75" s="534"/>
      <c r="M75" s="534"/>
      <c r="N75" s="2"/>
    </row>
    <row r="76" spans="2:14" ht="12" customHeight="1" x14ac:dyDescent="0.2">
      <c r="B76" s="2"/>
      <c r="C76" s="2"/>
      <c r="D76" s="757"/>
      <c r="E76" s="584"/>
      <c r="F76" s="341"/>
      <c r="G76" s="534"/>
      <c r="H76" s="572"/>
      <c r="I76" s="341"/>
      <c r="J76" s="534"/>
      <c r="K76" s="341"/>
      <c r="L76" s="534"/>
      <c r="M76" s="534"/>
      <c r="N76" s="2"/>
    </row>
    <row r="77" spans="2:14" ht="12" customHeight="1" x14ac:dyDescent="0.2">
      <c r="B77" s="2"/>
      <c r="C77" s="2"/>
      <c r="D77" s="578"/>
      <c r="E77" s="584"/>
      <c r="F77" s="341"/>
      <c r="G77" s="534"/>
      <c r="H77" s="572"/>
      <c r="I77" s="341"/>
      <c r="J77" s="534"/>
      <c r="K77" s="341"/>
      <c r="L77" s="534"/>
      <c r="M77" s="534"/>
      <c r="N77" s="2"/>
    </row>
    <row r="78" spans="2:14" ht="12" customHeight="1" x14ac:dyDescent="0.2">
      <c r="B78" s="2"/>
      <c r="C78" s="2"/>
      <c r="D78" s="757"/>
      <c r="E78" s="582"/>
      <c r="F78" s="341"/>
      <c r="G78" s="534"/>
      <c r="H78" s="572"/>
      <c r="I78" s="341"/>
      <c r="J78" s="534"/>
      <c r="K78" s="341"/>
      <c r="L78" s="534"/>
      <c r="M78" s="534"/>
      <c r="N78" s="2"/>
    </row>
    <row r="79" spans="2:14" ht="12" customHeight="1" x14ac:dyDescent="0.2">
      <c r="B79" s="2"/>
      <c r="C79" s="2"/>
      <c r="D79" s="757"/>
      <c r="E79" s="584"/>
      <c r="F79" s="341"/>
      <c r="G79" s="534"/>
      <c r="H79" s="572"/>
      <c r="I79" s="341"/>
      <c r="J79" s="585"/>
      <c r="K79" s="586"/>
      <c r="L79" s="534"/>
      <c r="M79" s="534"/>
      <c r="N79" s="2"/>
    </row>
    <row r="80" spans="2:14" ht="12" customHeight="1" x14ac:dyDescent="0.2">
      <c r="B80" s="2"/>
      <c r="C80" s="2"/>
      <c r="D80" s="578"/>
      <c r="E80" s="584"/>
      <c r="F80" s="341"/>
      <c r="G80" s="534"/>
      <c r="H80" s="572"/>
      <c r="I80" s="341"/>
      <c r="J80" s="585"/>
      <c r="K80" s="586"/>
      <c r="L80" s="534"/>
      <c r="M80" s="534"/>
      <c r="N80" s="2"/>
    </row>
    <row r="81" spans="2:14" ht="12" customHeight="1" x14ac:dyDescent="0.2">
      <c r="B81" s="2"/>
      <c r="C81" s="2"/>
      <c r="D81" s="757"/>
      <c r="E81" s="582"/>
      <c r="F81" s="341"/>
      <c r="G81" s="534"/>
      <c r="H81" s="572"/>
      <c r="I81" s="341"/>
      <c r="J81" s="534"/>
      <c r="K81" s="341"/>
      <c r="L81" s="534"/>
      <c r="M81" s="534"/>
      <c r="N81" s="2"/>
    </row>
    <row r="82" spans="2:14" ht="12" customHeight="1" x14ac:dyDescent="0.2">
      <c r="B82" s="2"/>
      <c r="C82" s="2"/>
      <c r="D82" s="757"/>
      <c r="E82" s="584"/>
      <c r="F82" s="341"/>
      <c r="G82" s="534"/>
      <c r="H82" s="572"/>
      <c r="I82" s="341"/>
      <c r="J82" s="534"/>
      <c r="K82" s="341"/>
      <c r="L82" s="534"/>
      <c r="M82" s="534"/>
      <c r="N82" s="2"/>
    </row>
    <row r="83" spans="2:14" ht="12" customHeight="1" x14ac:dyDescent="0.2">
      <c r="B83" s="2"/>
      <c r="C83" s="2"/>
      <c r="D83" s="578"/>
      <c r="E83" s="584"/>
      <c r="F83" s="341"/>
      <c r="G83" s="534"/>
      <c r="H83" s="572"/>
      <c r="I83" s="341"/>
      <c r="J83" s="534"/>
      <c r="K83" s="341"/>
      <c r="L83" s="534"/>
      <c r="M83" s="534"/>
      <c r="N83" s="2"/>
    </row>
    <row r="84" spans="2:14" ht="12" customHeight="1" x14ac:dyDescent="0.2">
      <c r="B84" s="2"/>
      <c r="C84" s="2"/>
      <c r="D84" s="757"/>
      <c r="E84" s="582"/>
      <c r="F84" s="341"/>
      <c r="G84" s="534"/>
      <c r="H84" s="572"/>
      <c r="I84" s="341"/>
      <c r="J84" s="534"/>
      <c r="K84" s="341"/>
      <c r="L84" s="534"/>
      <c r="M84" s="534"/>
      <c r="N84" s="2"/>
    </row>
    <row r="85" spans="2:14" ht="12" customHeight="1" x14ac:dyDescent="0.2">
      <c r="B85" s="2"/>
      <c r="C85" s="2"/>
      <c r="D85" s="757"/>
      <c r="E85" s="579"/>
      <c r="F85" s="341"/>
      <c r="G85" s="534"/>
      <c r="H85" s="572"/>
      <c r="I85" s="341"/>
      <c r="J85" s="534"/>
      <c r="K85" s="341"/>
      <c r="L85" s="534"/>
      <c r="M85" s="534"/>
      <c r="N85" s="2"/>
    </row>
    <row r="86" spans="2:14" ht="12" customHeight="1" x14ac:dyDescent="0.2">
      <c r="B86" s="2"/>
      <c r="C86" s="2"/>
      <c r="D86" s="578"/>
      <c r="E86" s="579"/>
      <c r="F86" s="341"/>
      <c r="G86" s="534"/>
      <c r="H86" s="572"/>
      <c r="I86" s="341"/>
      <c r="J86" s="534"/>
      <c r="K86" s="341"/>
      <c r="L86" s="534"/>
      <c r="M86" s="534"/>
      <c r="N86" s="2"/>
    </row>
    <row r="87" spans="2:14" ht="12" customHeight="1" x14ac:dyDescent="0.2">
      <c r="B87" s="2"/>
      <c r="C87" s="2"/>
      <c r="D87" s="757"/>
      <c r="E87" s="2"/>
      <c r="F87" s="341"/>
      <c r="G87" s="534"/>
      <c r="H87" s="534"/>
      <c r="I87" s="341"/>
      <c r="J87" s="534"/>
      <c r="K87" s="341"/>
      <c r="L87" s="534"/>
      <c r="M87" s="534"/>
      <c r="N87" s="2"/>
    </row>
    <row r="88" spans="2:14" ht="12" customHeight="1" x14ac:dyDescent="0.2">
      <c r="B88" s="2"/>
      <c r="C88" s="2"/>
      <c r="D88" s="757"/>
      <c r="E88" s="587"/>
      <c r="F88" s="341"/>
      <c r="G88" s="534"/>
      <c r="H88" s="534"/>
      <c r="I88" s="341"/>
      <c r="J88" s="534"/>
      <c r="K88" s="341"/>
      <c r="L88" s="534"/>
      <c r="M88" s="534"/>
      <c r="N88" s="2"/>
    </row>
    <row r="89" spans="2:14" ht="12" customHeight="1" x14ac:dyDescent="0.2">
      <c r="B89" s="2"/>
      <c r="C89" s="2"/>
      <c r="D89" s="578"/>
      <c r="E89" s="582"/>
      <c r="F89" s="341"/>
      <c r="G89" s="534"/>
      <c r="H89" s="534"/>
      <c r="I89" s="341"/>
      <c r="J89" s="534"/>
      <c r="K89" s="341"/>
      <c r="L89" s="534"/>
      <c r="M89" s="534"/>
      <c r="N89" s="2"/>
    </row>
    <row r="90" spans="2:14" ht="12" customHeight="1" x14ac:dyDescent="0.2">
      <c r="B90" s="2"/>
      <c r="C90" s="2"/>
      <c r="D90" s="757"/>
      <c r="E90" s="582"/>
      <c r="F90" s="341"/>
      <c r="G90" s="534"/>
      <c r="H90" s="236"/>
      <c r="I90" s="341"/>
      <c r="J90" s="534"/>
      <c r="K90" s="191"/>
      <c r="L90" s="534"/>
      <c r="M90" s="534"/>
      <c r="N90" s="2"/>
    </row>
    <row r="91" spans="2:14" ht="12" customHeight="1" x14ac:dyDescent="0.2">
      <c r="B91" s="2"/>
      <c r="C91" s="2"/>
      <c r="D91" s="757"/>
      <c r="E91" s="584"/>
      <c r="F91" s="586"/>
      <c r="G91" s="585"/>
      <c r="H91" s="585"/>
      <c r="I91" s="586"/>
      <c r="J91" s="534"/>
      <c r="K91" s="341"/>
      <c r="L91" s="534"/>
      <c r="M91" s="534"/>
      <c r="N91" s="2"/>
    </row>
    <row r="92" spans="2:14" ht="12" customHeight="1" x14ac:dyDescent="0.2">
      <c r="B92" s="2"/>
      <c r="C92" s="2"/>
      <c r="D92" s="578"/>
      <c r="E92" s="582"/>
      <c r="F92" s="341"/>
      <c r="G92" s="534"/>
      <c r="H92" s="585"/>
      <c r="I92" s="341"/>
      <c r="J92" s="534"/>
      <c r="K92" s="341"/>
      <c r="L92" s="534"/>
      <c r="M92" s="534"/>
      <c r="N92" s="2"/>
    </row>
    <row r="93" spans="2:14" ht="12" customHeight="1" x14ac:dyDescent="0.2">
      <c r="B93" s="2"/>
      <c r="C93" s="2"/>
      <c r="D93" s="757"/>
      <c r="E93" s="587"/>
      <c r="F93" s="341"/>
      <c r="G93" s="534"/>
      <c r="H93" s="534"/>
      <c r="I93" s="341"/>
      <c r="J93" s="534"/>
      <c r="K93" s="341"/>
      <c r="L93" s="534"/>
      <c r="M93" s="534"/>
      <c r="N93" s="2"/>
    </row>
    <row r="94" spans="2:14" ht="12" customHeight="1" x14ac:dyDescent="0.2">
      <c r="B94" s="2"/>
      <c r="C94" s="2"/>
      <c r="D94" s="757"/>
      <c r="E94" s="587"/>
      <c r="F94" s="588"/>
      <c r="G94" s="589"/>
      <c r="H94" s="589"/>
      <c r="I94" s="590"/>
      <c r="J94" s="591"/>
      <c r="K94" s="2"/>
      <c r="L94" s="592"/>
      <c r="M94" s="592"/>
      <c r="N94" s="2"/>
    </row>
    <row r="95" spans="2:14" ht="9.75" customHeight="1" x14ac:dyDescent="0.2">
      <c r="B95" s="2"/>
      <c r="C95" s="2"/>
      <c r="D95" s="578"/>
      <c r="E95" s="587"/>
      <c r="F95" s="588"/>
      <c r="G95" s="589"/>
      <c r="H95" s="589"/>
      <c r="I95" s="590"/>
      <c r="J95" s="591"/>
      <c r="K95" s="2"/>
      <c r="L95" s="592"/>
      <c r="M95" s="592"/>
      <c r="N95" s="2"/>
    </row>
    <row r="96" spans="2:14" ht="9" customHeight="1" x14ac:dyDescent="0.2">
      <c r="B96" s="2"/>
      <c r="C96" s="2"/>
      <c r="D96" s="2"/>
      <c r="E96" s="587"/>
      <c r="F96" s="588"/>
      <c r="G96" s="589"/>
      <c r="H96" s="589"/>
      <c r="I96" s="588"/>
      <c r="J96" s="591"/>
      <c r="K96" s="2"/>
      <c r="L96" s="2"/>
      <c r="M96" s="2"/>
      <c r="N96" s="2"/>
    </row>
    <row r="97" spans="1:14" ht="9" customHeight="1" x14ac:dyDescent="0.2">
      <c r="B97" s="2"/>
      <c r="C97" s="2"/>
      <c r="D97" s="2"/>
      <c r="E97" s="587"/>
      <c r="F97" s="588"/>
      <c r="G97" s="589"/>
      <c r="H97" s="589"/>
      <c r="I97" s="588"/>
      <c r="J97" s="591"/>
      <c r="K97" s="2"/>
      <c r="L97" s="2"/>
      <c r="M97" s="2"/>
      <c r="N97" s="2"/>
    </row>
    <row r="98" spans="1:14" ht="26.25" customHeight="1" x14ac:dyDescent="0.2">
      <c r="B98" s="2"/>
      <c r="C98" s="2"/>
      <c r="D98" s="2"/>
      <c r="E98" s="587"/>
      <c r="F98" s="588"/>
      <c r="G98" s="589"/>
      <c r="H98" s="589"/>
      <c r="I98" s="588"/>
      <c r="J98" s="591"/>
      <c r="K98" s="2"/>
      <c r="L98" s="2"/>
      <c r="M98" s="2"/>
      <c r="N98" s="2"/>
    </row>
    <row r="99" spans="1:14" ht="12" customHeight="1" x14ac:dyDescent="0.2">
      <c r="A99" s="2"/>
      <c r="D99" s="593"/>
      <c r="E99" s="594"/>
      <c r="F99" s="595"/>
      <c r="G99" s="589"/>
      <c r="H99" s="589"/>
      <c r="I99" s="588"/>
      <c r="J99" s="591"/>
    </row>
    <row r="100" spans="1:14" ht="12" customHeight="1" x14ac:dyDescent="0.2">
      <c r="D100" s="593"/>
      <c r="E100" s="594"/>
      <c r="F100" s="595"/>
      <c r="G100" s="589"/>
      <c r="H100" s="589"/>
      <c r="I100" s="588"/>
      <c r="J100" s="591"/>
    </row>
    <row r="101" spans="1:14" ht="12" customHeight="1" x14ac:dyDescent="0.2">
      <c r="D101" s="593"/>
      <c r="E101" s="594"/>
      <c r="F101" s="595"/>
      <c r="G101" s="589"/>
      <c r="H101" s="589"/>
      <c r="I101" s="588"/>
      <c r="J101" s="591"/>
    </row>
    <row r="102" spans="1:14" ht="12" customHeight="1" x14ac:dyDescent="0.2">
      <c r="D102" s="593"/>
      <c r="E102" s="594"/>
      <c r="F102" s="595"/>
      <c r="G102" s="589"/>
      <c r="H102" s="589"/>
      <c r="I102" s="588"/>
      <c r="J102" s="591"/>
    </row>
    <row r="103" spans="1:14" ht="12" customHeight="1" x14ac:dyDescent="0.2">
      <c r="D103" s="593"/>
      <c r="E103" s="594"/>
      <c r="F103" s="595"/>
      <c r="G103" s="589"/>
      <c r="H103" s="589"/>
      <c r="I103" s="588"/>
      <c r="J103" s="591"/>
    </row>
    <row r="104" spans="1:14" ht="12" customHeight="1" x14ac:dyDescent="0.2">
      <c r="D104" s="593"/>
      <c r="E104" s="594"/>
      <c r="F104" s="595"/>
      <c r="G104" s="589"/>
      <c r="H104" s="589"/>
      <c r="I104" s="588"/>
      <c r="J104" s="591"/>
    </row>
    <row r="105" spans="1:14" ht="12" customHeight="1" x14ac:dyDescent="0.2">
      <c r="D105" s="593"/>
      <c r="E105" s="594"/>
      <c r="F105" s="595"/>
      <c r="G105" s="589"/>
      <c r="H105" s="589"/>
      <c r="I105" s="588"/>
      <c r="J105" s="591"/>
    </row>
    <row r="106" spans="1:14" ht="12" customHeight="1" x14ac:dyDescent="0.2">
      <c r="E106" s="596"/>
      <c r="F106" s="597"/>
      <c r="I106" s="597"/>
    </row>
    <row r="107" spans="1:14" ht="12" customHeight="1" x14ac:dyDescent="0.2"/>
    <row r="108" spans="1:14" ht="27.75" customHeight="1" x14ac:dyDescent="0.2"/>
  </sheetData>
  <mergeCells count="36">
    <mergeCell ref="B2:M2"/>
    <mergeCell ref="B3:M3"/>
    <mergeCell ref="I5:L7"/>
    <mergeCell ref="C6:D10"/>
    <mergeCell ref="E6:E10"/>
    <mergeCell ref="F6:F10"/>
    <mergeCell ref="I10:J13"/>
    <mergeCell ref="K10:L13"/>
    <mergeCell ref="B53:M53"/>
    <mergeCell ref="C17:D17"/>
    <mergeCell ref="C21:D22"/>
    <mergeCell ref="C24:D25"/>
    <mergeCell ref="C27:D28"/>
    <mergeCell ref="C30:D31"/>
    <mergeCell ref="C33:D34"/>
    <mergeCell ref="D36:D37"/>
    <mergeCell ref="D39:D42"/>
    <mergeCell ref="D44:D45"/>
    <mergeCell ref="D47:D48"/>
    <mergeCell ref="B52:M52"/>
    <mergeCell ref="I55:L57"/>
    <mergeCell ref="C56:D59"/>
    <mergeCell ref="E56:E59"/>
    <mergeCell ref="F56:F59"/>
    <mergeCell ref="I59:J62"/>
    <mergeCell ref="K59:L62"/>
    <mergeCell ref="D84:D85"/>
    <mergeCell ref="D87:D88"/>
    <mergeCell ref="D90:D91"/>
    <mergeCell ref="D93:D94"/>
    <mergeCell ref="D66:D67"/>
    <mergeCell ref="D69:D70"/>
    <mergeCell ref="D72:D73"/>
    <mergeCell ref="D75:D76"/>
    <mergeCell ref="D78:D79"/>
    <mergeCell ref="D81:D82"/>
  </mergeCells>
  <pageMargins left="0" right="0.19685039370078741" top="0.47244094488188981" bottom="0.31496062992125984" header="0.31496062992125984" footer="0.31496062992125984"/>
  <pageSetup paperSize="9" scale="95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4B01C"/>
  </sheetPr>
  <dimension ref="B1:N103"/>
  <sheetViews>
    <sheetView view="pageBreakPreview" topLeftCell="A22" zoomScaleNormal="85" zoomScaleSheetLayoutView="100" workbookViewId="0">
      <selection activeCell="R31" sqref="R31"/>
    </sheetView>
  </sheetViews>
  <sheetFormatPr defaultColWidth="9.140625" defaultRowHeight="12.75" x14ac:dyDescent="0.2"/>
  <cols>
    <col min="1" max="1" width="8.85546875" style="598" customWidth="1"/>
    <col min="2" max="2" width="1.7109375" style="598" customWidth="1"/>
    <col min="3" max="3" width="2.7109375" style="598" customWidth="1"/>
    <col min="4" max="4" width="42.42578125" style="598" customWidth="1"/>
    <col min="5" max="5" width="14.28515625" style="598" customWidth="1"/>
    <col min="6" max="6" width="12.7109375" style="598" customWidth="1"/>
    <col min="7" max="7" width="7.7109375" style="598" customWidth="1"/>
    <col min="8" max="8" width="9.7109375" style="598" customWidth="1"/>
    <col min="9" max="9" width="16.7109375" style="598" customWidth="1"/>
    <col min="10" max="10" width="6.140625" style="598" customWidth="1"/>
    <col min="11" max="11" width="16.7109375" style="598" customWidth="1"/>
    <col min="12" max="12" width="6.140625" style="598" customWidth="1"/>
    <col min="13" max="13" width="5.42578125" style="598" customWidth="1"/>
    <col min="14" max="14" width="5.7109375" style="598" customWidth="1"/>
    <col min="15" max="16384" width="9.140625" style="598"/>
  </cols>
  <sheetData>
    <row r="1" spans="2:14" ht="6.75" customHeight="1" x14ac:dyDescent="0.2"/>
    <row r="2" spans="2:14" ht="12" customHeight="1" x14ac:dyDescent="0.2">
      <c r="B2" s="748" t="s">
        <v>135</v>
      </c>
      <c r="C2" s="748"/>
      <c r="D2" s="748"/>
      <c r="E2" s="748"/>
      <c r="F2" s="748"/>
      <c r="G2" s="748"/>
      <c r="H2" s="748"/>
      <c r="I2" s="748"/>
      <c r="J2" s="748"/>
      <c r="K2" s="748"/>
      <c r="L2" s="748"/>
      <c r="M2" s="748"/>
      <c r="N2" s="385"/>
    </row>
    <row r="3" spans="2:14" ht="12" customHeight="1" x14ac:dyDescent="0.2">
      <c r="B3" s="714" t="s">
        <v>136</v>
      </c>
      <c r="C3" s="714"/>
      <c r="D3" s="714"/>
      <c r="E3" s="714"/>
      <c r="F3" s="714"/>
      <c r="G3" s="714"/>
      <c r="H3" s="714"/>
      <c r="I3" s="714"/>
      <c r="J3" s="714"/>
      <c r="K3" s="714"/>
      <c r="L3" s="714"/>
      <c r="M3" s="714"/>
      <c r="N3" s="386"/>
    </row>
    <row r="4" spans="2:14" ht="10.15" customHeight="1" thickBot="1" x14ac:dyDescent="0.25">
      <c r="B4" s="395"/>
      <c r="C4" s="396"/>
      <c r="D4" s="396"/>
      <c r="E4" s="396"/>
      <c r="F4" s="396"/>
      <c r="G4" s="396"/>
      <c r="H4" s="396"/>
      <c r="I4" s="396"/>
      <c r="J4" s="396"/>
      <c r="K4" s="395"/>
      <c r="L4" s="395"/>
      <c r="M4" s="397"/>
    </row>
    <row r="5" spans="2:14" ht="6" customHeight="1" x14ac:dyDescent="0.2">
      <c r="B5" s="397"/>
      <c r="C5" s="398"/>
      <c r="D5" s="398"/>
      <c r="E5" s="398"/>
      <c r="F5" s="398"/>
      <c r="G5" s="398"/>
      <c r="H5" s="398"/>
      <c r="I5" s="398"/>
      <c r="J5" s="398"/>
      <c r="K5" s="397"/>
      <c r="L5" s="397"/>
      <c r="M5" s="397"/>
    </row>
    <row r="6" spans="2:14" ht="12" customHeight="1" x14ac:dyDescent="0.2">
      <c r="B6" s="397"/>
      <c r="C6" s="694" t="s">
        <v>2</v>
      </c>
      <c r="D6" s="694"/>
      <c r="E6" s="700"/>
      <c r="F6" s="700" t="s">
        <v>25</v>
      </c>
      <c r="G6" s="398"/>
      <c r="H6" s="599"/>
      <c r="I6" s="743" t="s">
        <v>124</v>
      </c>
      <c r="J6" s="743"/>
      <c r="K6" s="743"/>
      <c r="L6" s="743"/>
      <c r="M6" s="397"/>
    </row>
    <row r="7" spans="2:14" ht="12" customHeight="1" x14ac:dyDescent="0.2">
      <c r="B7" s="397"/>
      <c r="C7" s="694"/>
      <c r="D7" s="694"/>
      <c r="E7" s="700"/>
      <c r="F7" s="700"/>
      <c r="G7" s="398"/>
      <c r="H7" s="600"/>
      <c r="I7" s="743"/>
      <c r="J7" s="743"/>
      <c r="K7" s="743"/>
      <c r="L7" s="743"/>
      <c r="M7" s="397"/>
    </row>
    <row r="8" spans="2:14" ht="5.25" customHeight="1" thickBot="1" x14ac:dyDescent="0.25">
      <c r="B8" s="397"/>
      <c r="C8" s="694"/>
      <c r="D8" s="694"/>
      <c r="E8" s="700"/>
      <c r="F8" s="700"/>
      <c r="G8" s="398"/>
      <c r="H8" s="601"/>
      <c r="I8" s="399"/>
      <c r="J8" s="399"/>
      <c r="K8" s="399"/>
      <c r="L8" s="399"/>
      <c r="M8" s="397"/>
    </row>
    <row r="9" spans="2:14" ht="3" customHeight="1" x14ac:dyDescent="0.2">
      <c r="B9" s="397"/>
      <c r="C9" s="694"/>
      <c r="D9" s="694"/>
      <c r="E9" s="700"/>
      <c r="F9" s="700"/>
      <c r="G9" s="398"/>
      <c r="H9" s="601"/>
      <c r="I9" s="601"/>
      <c r="J9" s="601"/>
      <c r="K9" s="601"/>
      <c r="L9" s="601"/>
      <c r="M9" s="397"/>
    </row>
    <row r="10" spans="2:14" ht="35.25" customHeight="1" x14ac:dyDescent="0.2">
      <c r="B10" s="397"/>
      <c r="C10" s="694"/>
      <c r="D10" s="694"/>
      <c r="E10" s="700"/>
      <c r="F10" s="700"/>
      <c r="G10" s="397"/>
      <c r="H10" s="602"/>
      <c r="I10" s="700" t="s">
        <v>137</v>
      </c>
      <c r="J10" s="700"/>
      <c r="K10" s="760" t="s">
        <v>126</v>
      </c>
      <c r="L10" s="760"/>
      <c r="M10" s="397"/>
    </row>
    <row r="11" spans="2:14" ht="14.25" customHeight="1" x14ac:dyDescent="0.2">
      <c r="B11" s="397"/>
      <c r="C11" s="143"/>
      <c r="D11" s="143"/>
      <c r="E11" s="147"/>
      <c r="F11" s="599"/>
      <c r="G11" s="397"/>
      <c r="H11" s="400"/>
      <c r="I11" s="700"/>
      <c r="J11" s="700"/>
      <c r="K11" s="760"/>
      <c r="L11" s="760"/>
      <c r="M11" s="397"/>
    </row>
    <row r="12" spans="2:14" ht="6" customHeight="1" x14ac:dyDescent="0.2">
      <c r="B12" s="492"/>
      <c r="C12" s="143"/>
      <c r="D12" s="143"/>
      <c r="E12" s="147"/>
      <c r="F12" s="603"/>
      <c r="G12" s="492"/>
      <c r="H12" s="603"/>
      <c r="I12" s="40"/>
      <c r="J12" s="40"/>
      <c r="K12" s="604"/>
      <c r="L12" s="604"/>
      <c r="M12" s="492"/>
    </row>
    <row r="13" spans="2:14" ht="12" customHeight="1" x14ac:dyDescent="0.2">
      <c r="B13" s="492"/>
      <c r="C13" s="402"/>
      <c r="D13" s="402"/>
      <c r="E13" s="213"/>
      <c r="F13" s="213" t="s">
        <v>0</v>
      </c>
      <c r="G13" s="403" t="s">
        <v>1</v>
      </c>
      <c r="H13" s="213"/>
      <c r="I13" s="8" t="s">
        <v>0</v>
      </c>
      <c r="J13" s="147" t="s">
        <v>1</v>
      </c>
      <c r="K13" s="8" t="s">
        <v>0</v>
      </c>
      <c r="L13" s="147" t="s">
        <v>1</v>
      </c>
      <c r="M13" s="492"/>
    </row>
    <row r="14" spans="2:14" ht="6.75" customHeight="1" thickBot="1" x14ac:dyDescent="0.25">
      <c r="B14" s="499"/>
      <c r="C14" s="404"/>
      <c r="D14" s="404"/>
      <c r="E14" s="216"/>
      <c r="F14" s="216"/>
      <c r="G14" s="405"/>
      <c r="H14" s="216"/>
      <c r="I14" s="216"/>
      <c r="J14" s="216"/>
      <c r="K14" s="216"/>
      <c r="L14" s="216"/>
      <c r="M14" s="492"/>
    </row>
    <row r="15" spans="2:14" ht="6" customHeight="1" x14ac:dyDescent="0.2">
      <c r="B15" s="492"/>
      <c r="C15" s="402"/>
      <c r="D15" s="402"/>
      <c r="E15" s="213"/>
      <c r="F15" s="213"/>
      <c r="G15" s="406"/>
      <c r="H15" s="213"/>
      <c r="I15" s="213"/>
      <c r="J15" s="213"/>
      <c r="K15" s="213"/>
      <c r="L15" s="213"/>
      <c r="M15" s="492"/>
    </row>
    <row r="16" spans="2:14" ht="21.95" customHeight="1" x14ac:dyDescent="0.2">
      <c r="B16" s="492"/>
      <c r="C16" s="752" t="s">
        <v>80</v>
      </c>
      <c r="D16" s="752"/>
      <c r="E16" s="494"/>
      <c r="F16" s="58">
        <f>F20+F23+F26+F29+F32</f>
        <v>695475.13147443358</v>
      </c>
      <c r="G16" s="59">
        <v>100</v>
      </c>
      <c r="H16" s="58"/>
      <c r="I16" s="58">
        <f>I20+I23+I26+I29+I32</f>
        <v>244398.40950831954</v>
      </c>
      <c r="J16" s="59">
        <f>I16/I16*100</f>
        <v>100</v>
      </c>
      <c r="K16" s="58">
        <f>K20+K23+K26+K29+K32</f>
        <v>451076.72196611401</v>
      </c>
      <c r="L16" s="59">
        <f>K16/K16*100</f>
        <v>100</v>
      </c>
      <c r="M16" s="605"/>
      <c r="N16" s="606"/>
    </row>
    <row r="17" spans="2:14" ht="12" customHeight="1" x14ac:dyDescent="0.2">
      <c r="B17" s="492"/>
      <c r="C17" s="496" t="s">
        <v>1</v>
      </c>
      <c r="D17" s="497"/>
      <c r="E17" s="498"/>
      <c r="F17" s="59">
        <f>F16/F16*100</f>
        <v>100</v>
      </c>
      <c r="G17" s="59"/>
      <c r="H17" s="59"/>
      <c r="I17" s="59">
        <f>I16/F16*100</f>
        <v>35.141214753457206</v>
      </c>
      <c r="J17" s="59"/>
      <c r="K17" s="59">
        <f>K16/F16*100</f>
        <v>64.858785246542794</v>
      </c>
      <c r="L17" s="59"/>
      <c r="M17" s="605"/>
    </row>
    <row r="18" spans="2:14" ht="6" customHeight="1" thickBot="1" x14ac:dyDescent="0.25">
      <c r="B18" s="499"/>
      <c r="C18" s="500"/>
      <c r="D18" s="501"/>
      <c r="E18" s="502"/>
      <c r="F18" s="555"/>
      <c r="G18" s="317"/>
      <c r="H18" s="317"/>
      <c r="I18" s="555"/>
      <c r="J18" s="555"/>
      <c r="K18" s="555"/>
      <c r="L18" s="555"/>
      <c r="M18" s="605"/>
    </row>
    <row r="19" spans="2:14" ht="9.9499999999999993" customHeight="1" x14ac:dyDescent="0.2">
      <c r="C19" s="412"/>
      <c r="D19" s="412"/>
      <c r="E19" s="498"/>
      <c r="F19" s="191"/>
      <c r="G19" s="59"/>
      <c r="H19" s="236"/>
      <c r="I19" s="191"/>
      <c r="J19" s="191"/>
      <c r="K19" s="191"/>
      <c r="L19" s="191"/>
      <c r="M19" s="607"/>
    </row>
    <row r="20" spans="2:14" ht="12" customHeight="1" x14ac:dyDescent="0.2">
      <c r="C20" s="719" t="s">
        <v>12</v>
      </c>
      <c r="D20" s="719"/>
      <c r="E20" s="26"/>
      <c r="F20" s="55">
        <f>I20+K20</f>
        <v>6832.6298204140967</v>
      </c>
      <c r="G20" s="209">
        <f>F20/$F$16*100</f>
        <v>0.98244056634040433</v>
      </c>
      <c r="H20" s="209"/>
      <c r="I20" s="101">
        <v>5673.5549186818416</v>
      </c>
      <c r="J20" s="608">
        <f>I20/I$16*100</f>
        <v>2.3214369234627563</v>
      </c>
      <c r="K20" s="101">
        <v>1159.0749017322548</v>
      </c>
      <c r="L20" s="609">
        <f>K20/$K$16*100</f>
        <v>0.25695737449722078</v>
      </c>
      <c r="M20" s="607"/>
      <c r="N20" s="606"/>
    </row>
    <row r="21" spans="2:14" ht="12" customHeight="1" x14ac:dyDescent="0.2">
      <c r="C21" s="719"/>
      <c r="D21" s="719"/>
      <c r="E21" s="26"/>
      <c r="F21" s="55"/>
      <c r="G21" s="209"/>
      <c r="H21" s="209"/>
      <c r="I21" s="58"/>
      <c r="J21" s="561"/>
      <c r="K21" s="58"/>
      <c r="L21" s="561"/>
      <c r="M21" s="607"/>
      <c r="N21" s="606"/>
    </row>
    <row r="22" spans="2:14" ht="14.1" customHeight="1" x14ac:dyDescent="0.2">
      <c r="C22" s="145"/>
      <c r="D22" s="145"/>
      <c r="E22" s="26"/>
      <c r="F22" s="55"/>
      <c r="G22" s="209"/>
      <c r="H22" s="209"/>
      <c r="I22" s="58"/>
      <c r="J22" s="561"/>
      <c r="K22" s="58"/>
      <c r="L22" s="561"/>
      <c r="M22" s="607"/>
      <c r="N22" s="606"/>
    </row>
    <row r="23" spans="2:14" ht="12" customHeight="1" x14ac:dyDescent="0.2">
      <c r="C23" s="719" t="s">
        <v>96</v>
      </c>
      <c r="D23" s="719"/>
      <c r="E23" s="26"/>
      <c r="F23" s="55">
        <f>I23+K23</f>
        <v>16359.322714285712</v>
      </c>
      <c r="G23" s="209">
        <f t="shared" ref="G23:G32" si="0">F23/$F$16*100</f>
        <v>2.35225128461507</v>
      </c>
      <c r="H23" s="209"/>
      <c r="I23" s="101">
        <v>2146.9209999999998</v>
      </c>
      <c r="J23" s="608">
        <f>I23/I$16*100</f>
        <v>0.87845129774746611</v>
      </c>
      <c r="K23" s="101">
        <v>14212.401714285712</v>
      </c>
      <c r="L23" s="609">
        <f>K23/$K$16*100</f>
        <v>3.1507725897133265</v>
      </c>
      <c r="M23" s="607"/>
      <c r="N23" s="606"/>
    </row>
    <row r="24" spans="2:14" ht="12" customHeight="1" x14ac:dyDescent="0.2">
      <c r="C24" s="719"/>
      <c r="D24" s="719"/>
      <c r="E24" s="26"/>
      <c r="F24" s="55"/>
      <c r="G24" s="209"/>
      <c r="H24" s="209"/>
      <c r="I24" s="58"/>
      <c r="J24" s="561"/>
      <c r="K24" s="58"/>
      <c r="L24" s="561"/>
      <c r="M24" s="607"/>
      <c r="N24" s="606"/>
    </row>
    <row r="25" spans="2:14" ht="14.1" customHeight="1" x14ac:dyDescent="0.2">
      <c r="C25" s="227"/>
      <c r="D25" s="227"/>
      <c r="E25" s="26"/>
      <c r="F25" s="55"/>
      <c r="G25" s="209"/>
      <c r="H25" s="209"/>
      <c r="I25" s="58"/>
      <c r="J25" s="561"/>
      <c r="K25" s="58"/>
      <c r="L25" s="561"/>
      <c r="M25" s="607"/>
      <c r="N25" s="606"/>
    </row>
    <row r="26" spans="2:14" ht="12" customHeight="1" x14ac:dyDescent="0.2">
      <c r="C26" s="753" t="s">
        <v>84</v>
      </c>
      <c r="D26" s="753"/>
      <c r="E26" s="26"/>
      <c r="F26" s="55">
        <f>I26+K26</f>
        <v>470374.03049242136</v>
      </c>
      <c r="G26" s="209">
        <f t="shared" si="0"/>
        <v>67.633479502740897</v>
      </c>
      <c r="H26" s="209"/>
      <c r="I26" s="101">
        <v>101877.10368952219</v>
      </c>
      <c r="J26" s="608">
        <f>I26/I$16*100</f>
        <v>41.684847251861598</v>
      </c>
      <c r="K26" s="101">
        <v>368496.92680289916</v>
      </c>
      <c r="L26" s="609">
        <f>K26/$K$16*100</f>
        <v>81.692738476223468</v>
      </c>
      <c r="M26" s="607"/>
      <c r="N26" s="606"/>
    </row>
    <row r="27" spans="2:14" ht="12" customHeight="1" x14ac:dyDescent="0.2">
      <c r="C27" s="753"/>
      <c r="D27" s="753"/>
      <c r="E27" s="26"/>
      <c r="F27" s="55"/>
      <c r="G27" s="209"/>
      <c r="H27" s="209"/>
      <c r="I27" s="58"/>
      <c r="J27" s="561"/>
      <c r="K27" s="58"/>
      <c r="L27" s="561"/>
      <c r="M27" s="607"/>
      <c r="N27" s="606"/>
    </row>
    <row r="28" spans="2:14" ht="14.1" customHeight="1" x14ac:dyDescent="0.2">
      <c r="C28" s="509"/>
      <c r="D28" s="509"/>
      <c r="E28" s="26"/>
      <c r="F28" s="55"/>
      <c r="G28" s="209"/>
      <c r="H28" s="209"/>
      <c r="I28" s="58"/>
      <c r="J28" s="561"/>
      <c r="K28" s="58"/>
      <c r="L28" s="561"/>
      <c r="M28" s="607"/>
      <c r="N28" s="606"/>
    </row>
    <row r="29" spans="2:14" ht="12" customHeight="1" x14ac:dyDescent="0.2">
      <c r="C29" s="719" t="s">
        <v>113</v>
      </c>
      <c r="D29" s="719"/>
      <c r="E29" s="26"/>
      <c r="F29" s="55">
        <f>I29+K29</f>
        <v>15280.727942632206</v>
      </c>
      <c r="G29" s="209">
        <f t="shared" si="0"/>
        <v>2.1971638166610621</v>
      </c>
      <c r="H29" s="209"/>
      <c r="I29" s="101">
        <v>12680.796201218063</v>
      </c>
      <c r="J29" s="608">
        <f>I29/I$16*100</f>
        <v>5.1885755830937175</v>
      </c>
      <c r="K29" s="101">
        <v>2599.9317414141415</v>
      </c>
      <c r="L29" s="609">
        <f>K29/$K$16*100</f>
        <v>0.57638348751001489</v>
      </c>
      <c r="M29" s="607"/>
      <c r="N29" s="606"/>
    </row>
    <row r="30" spans="2:14" ht="12" customHeight="1" x14ac:dyDescent="0.2">
      <c r="C30" s="719"/>
      <c r="D30" s="719"/>
      <c r="E30" s="26"/>
      <c r="F30" s="55"/>
      <c r="G30" s="209"/>
      <c r="H30" s="209"/>
      <c r="I30" s="58"/>
      <c r="J30" s="561"/>
      <c r="K30" s="58"/>
      <c r="L30" s="561"/>
      <c r="M30" s="607"/>
      <c r="N30" s="606"/>
    </row>
    <row r="31" spans="2:14" ht="14.1" customHeight="1" x14ac:dyDescent="0.2">
      <c r="C31" s="227"/>
      <c r="D31" s="227"/>
      <c r="E31" s="26"/>
      <c r="F31" s="184"/>
      <c r="G31" s="241"/>
      <c r="H31" s="241"/>
      <c r="I31" s="191"/>
      <c r="J31" s="567"/>
      <c r="K31" s="191"/>
      <c r="L31" s="567"/>
      <c r="M31" s="607"/>
      <c r="N31" s="606"/>
    </row>
    <row r="32" spans="2:14" ht="12" customHeight="1" x14ac:dyDescent="0.2">
      <c r="C32" s="723" t="s">
        <v>86</v>
      </c>
      <c r="D32" s="723"/>
      <c r="E32" s="511"/>
      <c r="F32" s="55">
        <f>I32+K32</f>
        <v>186628.42050468019</v>
      </c>
      <c r="G32" s="209">
        <f t="shared" si="0"/>
        <v>26.834664829642563</v>
      </c>
      <c r="H32" s="55"/>
      <c r="I32" s="55">
        <f>I35+I38+I43+I46</f>
        <v>122020.03369889744</v>
      </c>
      <c r="J32" s="608">
        <f>I32/$I$16*100</f>
        <v>49.926688943834463</v>
      </c>
      <c r="K32" s="55">
        <f>K35+K38+K43+K46</f>
        <v>64608.386805782735</v>
      </c>
      <c r="L32" s="609">
        <f>K32/$K$16*100</f>
        <v>14.323148072055972</v>
      </c>
      <c r="M32" s="607"/>
      <c r="N32" s="606"/>
    </row>
    <row r="33" spans="3:14" ht="12" customHeight="1" x14ac:dyDescent="0.2">
      <c r="C33" s="723"/>
      <c r="D33" s="723"/>
      <c r="E33" s="26"/>
      <c r="F33" s="184"/>
      <c r="G33" s="241"/>
      <c r="H33" s="241"/>
      <c r="I33" s="191"/>
      <c r="J33" s="567"/>
      <c r="K33" s="191"/>
      <c r="L33" s="567"/>
      <c r="M33" s="607"/>
      <c r="N33" s="606"/>
    </row>
    <row r="34" spans="3:14" ht="10.15" customHeight="1" x14ac:dyDescent="0.2">
      <c r="C34" s="332"/>
      <c r="D34" s="332"/>
      <c r="E34" s="26"/>
      <c r="F34" s="184"/>
      <c r="G34" s="241"/>
      <c r="H34" s="241"/>
      <c r="I34" s="191"/>
      <c r="J34" s="567"/>
      <c r="K34" s="191"/>
      <c r="L34" s="567"/>
      <c r="M34" s="607"/>
      <c r="N34" s="606"/>
    </row>
    <row r="35" spans="3:14" ht="12" customHeight="1" x14ac:dyDescent="0.2">
      <c r="C35" s="474"/>
      <c r="D35" s="723" t="s">
        <v>87</v>
      </c>
      <c r="E35" s="26"/>
      <c r="F35" s="184">
        <f>I35+K35</f>
        <v>4276.9070000000002</v>
      </c>
      <c r="G35" s="241">
        <f t="shared" ref="G35" si="1">F35/$F$16*100</f>
        <v>0.61496188813147001</v>
      </c>
      <c r="H35" s="241"/>
      <c r="I35" s="183">
        <v>483.92399999999998</v>
      </c>
      <c r="J35" s="610">
        <f>I35/I$16*100</f>
        <v>0.19800619855651178</v>
      </c>
      <c r="K35" s="183">
        <v>3792.9830000000002</v>
      </c>
      <c r="L35" s="611">
        <f>K35/$K$16*100</f>
        <v>0.84087314092987897</v>
      </c>
      <c r="M35" s="607"/>
      <c r="N35" s="419"/>
    </row>
    <row r="36" spans="3:14" ht="12" customHeight="1" x14ac:dyDescent="0.2">
      <c r="C36" s="474"/>
      <c r="D36" s="723"/>
      <c r="E36" s="26"/>
      <c r="F36" s="184"/>
      <c r="G36" s="241"/>
      <c r="H36" s="241"/>
      <c r="I36" s="191"/>
      <c r="J36" s="567"/>
      <c r="K36" s="191"/>
      <c r="L36" s="567"/>
      <c r="M36" s="607"/>
      <c r="N36" s="419"/>
    </row>
    <row r="37" spans="3:14" ht="6.4" customHeight="1" x14ac:dyDescent="0.2">
      <c r="C37" s="474"/>
      <c r="D37" s="332"/>
      <c r="E37" s="26"/>
      <c r="F37" s="184"/>
      <c r="G37" s="241"/>
      <c r="H37" s="241"/>
      <c r="I37" s="191"/>
      <c r="J37" s="567"/>
      <c r="K37" s="191"/>
      <c r="L37" s="567"/>
      <c r="M37" s="607"/>
      <c r="N37" s="419"/>
    </row>
    <row r="38" spans="3:14" ht="12" customHeight="1" x14ac:dyDescent="0.2">
      <c r="C38" s="474"/>
      <c r="D38" s="723" t="s">
        <v>127</v>
      </c>
      <c r="E38" s="612"/>
      <c r="F38" s="184">
        <f>I38+K38</f>
        <v>143748.60490000001</v>
      </c>
      <c r="G38" s="241">
        <f t="shared" ref="G38" si="2">F38/$F$16*100</f>
        <v>20.669122215088773</v>
      </c>
      <c r="H38" s="241"/>
      <c r="I38" s="183">
        <v>103357.42690000001</v>
      </c>
      <c r="J38" s="610">
        <f>I38/I$16*100</f>
        <v>42.290548088236072</v>
      </c>
      <c r="K38" s="613">
        <v>40391.178</v>
      </c>
      <c r="L38" s="611">
        <f>K38/$K$16*100</f>
        <v>8.9543920209285996</v>
      </c>
      <c r="M38" s="607"/>
      <c r="N38" s="419"/>
    </row>
    <row r="39" spans="3:14" ht="12" customHeight="1" x14ac:dyDescent="0.2">
      <c r="C39" s="474"/>
      <c r="D39" s="723"/>
      <c r="E39" s="612"/>
      <c r="F39" s="184"/>
      <c r="G39" s="241"/>
      <c r="H39" s="241"/>
      <c r="I39" s="191"/>
      <c r="J39" s="567"/>
      <c r="K39" s="191"/>
      <c r="L39" s="567"/>
      <c r="M39" s="607"/>
      <c r="N39" s="419"/>
    </row>
    <row r="40" spans="3:14" ht="12" customHeight="1" x14ac:dyDescent="0.2">
      <c r="C40" s="474"/>
      <c r="D40" s="723"/>
      <c r="E40" s="332"/>
      <c r="F40" s="184"/>
      <c r="G40" s="241"/>
      <c r="H40" s="241"/>
      <c r="I40" s="191"/>
      <c r="J40" s="567"/>
      <c r="K40" s="191"/>
      <c r="L40" s="567"/>
      <c r="M40" s="607"/>
      <c r="N40" s="419"/>
    </row>
    <row r="41" spans="3:14" ht="12" customHeight="1" x14ac:dyDescent="0.2">
      <c r="C41" s="474"/>
      <c r="D41" s="723"/>
      <c r="E41" s="332"/>
      <c r="F41" s="184"/>
      <c r="G41" s="241"/>
      <c r="H41" s="241"/>
      <c r="I41" s="191"/>
      <c r="J41" s="567"/>
      <c r="K41" s="191"/>
      <c r="L41" s="567"/>
      <c r="M41" s="607"/>
      <c r="N41" s="419"/>
    </row>
    <row r="42" spans="3:14" ht="6.4" customHeight="1" x14ac:dyDescent="0.2">
      <c r="C42" s="474"/>
      <c r="D42" s="513"/>
      <c r="E42" s="26"/>
      <c r="F42" s="184"/>
      <c r="G42" s="241"/>
      <c r="H42" s="241"/>
      <c r="I42" s="191"/>
      <c r="J42" s="567"/>
      <c r="K42" s="191"/>
      <c r="L42" s="567"/>
      <c r="M42" s="607"/>
      <c r="N42" s="419"/>
    </row>
    <row r="43" spans="3:14" ht="12" customHeight="1" x14ac:dyDescent="0.2">
      <c r="C43" s="474"/>
      <c r="D43" s="751" t="s">
        <v>138</v>
      </c>
      <c r="E43" s="26"/>
      <c r="F43" s="184">
        <f>I43+K43</f>
        <v>8471.3369801587287</v>
      </c>
      <c r="G43" s="241">
        <f t="shared" ref="G43" si="3">F43/$F$16*100</f>
        <v>1.2180646865401461</v>
      </c>
      <c r="H43" s="241"/>
      <c r="I43" s="183">
        <v>5339.024476190476</v>
      </c>
      <c r="J43" s="610">
        <f>I43/I$16*100</f>
        <v>2.184557782897</v>
      </c>
      <c r="K43" s="183">
        <v>3132.3125039682536</v>
      </c>
      <c r="L43" s="611">
        <f>K43/$K$16*100</f>
        <v>0.69440792473515423</v>
      </c>
      <c r="M43" s="607"/>
      <c r="N43" s="419"/>
    </row>
    <row r="44" spans="3:14" ht="12.75" customHeight="1" x14ac:dyDescent="0.2">
      <c r="C44" s="474"/>
      <c r="D44" s="751"/>
      <c r="E44" s="26"/>
      <c r="F44" s="184"/>
      <c r="G44" s="241"/>
      <c r="H44" s="241"/>
      <c r="I44" s="117"/>
      <c r="J44" s="614"/>
      <c r="K44" s="191"/>
      <c r="L44" s="567"/>
      <c r="M44" s="607"/>
      <c r="N44" s="419"/>
    </row>
    <row r="45" spans="3:14" ht="6.4" customHeight="1" x14ac:dyDescent="0.2">
      <c r="C45" s="474"/>
      <c r="E45" s="26"/>
      <c r="F45" s="394"/>
      <c r="G45" s="394"/>
      <c r="H45" s="394"/>
      <c r="I45" s="615"/>
      <c r="J45" s="616"/>
      <c r="K45" s="615"/>
      <c r="L45" s="616"/>
      <c r="M45" s="607"/>
      <c r="N45" s="419"/>
    </row>
    <row r="46" spans="3:14" ht="12" customHeight="1" x14ac:dyDescent="0.2">
      <c r="C46" s="474"/>
      <c r="D46" s="751" t="s">
        <v>129</v>
      </c>
      <c r="E46" s="26"/>
      <c r="F46" s="184">
        <f>I46+K46</f>
        <v>30131.57162452145</v>
      </c>
      <c r="G46" s="241">
        <f t="shared" ref="G46" si="4">F46/$F$16*100</f>
        <v>4.3325160398821705</v>
      </c>
      <c r="H46" s="241"/>
      <c r="I46" s="22">
        <v>12839.658322706966</v>
      </c>
      <c r="J46" s="610">
        <f>I46/I$16*100</f>
        <v>5.2535768741448754</v>
      </c>
      <c r="K46" s="617">
        <v>17291.913301814482</v>
      </c>
      <c r="L46" s="611">
        <f>K46/$K$16*100</f>
        <v>3.8334749854623387</v>
      </c>
      <c r="M46" s="607"/>
      <c r="N46" s="419"/>
    </row>
    <row r="47" spans="3:14" ht="11.25" customHeight="1" x14ac:dyDescent="0.2">
      <c r="C47" s="474"/>
      <c r="D47" s="751"/>
      <c r="E47" s="26"/>
      <c r="F47" s="618"/>
      <c r="G47" s="619"/>
      <c r="H47" s="241"/>
      <c r="I47" s="191"/>
      <c r="J47" s="191"/>
      <c r="K47" s="191"/>
      <c r="L47" s="191"/>
      <c r="M47" s="607"/>
      <c r="N47" s="419"/>
    </row>
    <row r="48" spans="3:14" ht="11.25" customHeight="1" x14ac:dyDescent="0.2">
      <c r="C48" s="474"/>
      <c r="D48" s="520"/>
      <c r="E48" s="26"/>
      <c r="F48" s="184"/>
      <c r="G48" s="241"/>
      <c r="H48" s="241"/>
      <c r="I48" s="191"/>
      <c r="J48" s="191"/>
      <c r="K48" s="191"/>
      <c r="L48" s="191"/>
      <c r="M48" s="607"/>
      <c r="N48" s="419"/>
    </row>
    <row r="49" spans="2:14" ht="10.5" customHeight="1" thickBot="1" x14ac:dyDescent="0.3">
      <c r="B49" s="499"/>
      <c r="C49" s="499"/>
      <c r="D49" s="362"/>
      <c r="E49" s="82"/>
      <c r="F49" s="82"/>
      <c r="G49" s="423"/>
      <c r="H49" s="82"/>
      <c r="I49" s="82"/>
      <c r="J49" s="82"/>
      <c r="K49" s="82"/>
      <c r="L49" s="82"/>
      <c r="M49" s="307"/>
      <c r="N49" s="620"/>
    </row>
    <row r="50" spans="2:14" ht="12" customHeight="1" x14ac:dyDescent="0.25">
      <c r="B50" s="492"/>
      <c r="C50" s="492"/>
      <c r="D50" s="387"/>
      <c r="E50" s="23"/>
      <c r="F50" s="23"/>
      <c r="G50" s="621"/>
      <c r="H50" s="23"/>
      <c r="I50" s="23"/>
      <c r="J50" s="23"/>
      <c r="K50" s="23"/>
      <c r="L50" s="23"/>
      <c r="M50" s="307"/>
      <c r="N50" s="606"/>
    </row>
    <row r="51" spans="2:14" ht="12" customHeight="1" x14ac:dyDescent="0.2">
      <c r="B51" s="748"/>
      <c r="C51" s="748"/>
      <c r="D51" s="748"/>
      <c r="E51" s="748"/>
      <c r="F51" s="748"/>
      <c r="G51" s="748"/>
      <c r="H51" s="748"/>
      <c r="I51" s="748"/>
      <c r="J51" s="748"/>
      <c r="K51" s="748"/>
      <c r="L51" s="748"/>
      <c r="M51" s="748"/>
      <c r="N51" s="385"/>
    </row>
    <row r="52" spans="2:14" ht="12" customHeight="1" x14ac:dyDescent="0.2">
      <c r="B52" s="714"/>
      <c r="C52" s="714"/>
      <c r="D52" s="714"/>
      <c r="E52" s="714"/>
      <c r="F52" s="714"/>
      <c r="G52" s="714"/>
      <c r="H52" s="714"/>
      <c r="I52" s="714"/>
      <c r="J52" s="714"/>
      <c r="K52" s="714"/>
      <c r="L52" s="714"/>
      <c r="M52" s="714"/>
      <c r="N52" s="386"/>
    </row>
    <row r="53" spans="2:14" ht="12" customHeight="1" x14ac:dyDescent="0.2">
      <c r="B53" s="397"/>
      <c r="C53" s="398"/>
      <c r="D53" s="398"/>
      <c r="E53" s="398"/>
      <c r="F53" s="398"/>
      <c r="G53" s="398"/>
      <c r="H53" s="398"/>
      <c r="I53" s="398"/>
      <c r="J53" s="398"/>
      <c r="K53" s="397"/>
      <c r="L53" s="397"/>
      <c r="M53" s="397"/>
    </row>
    <row r="54" spans="2:14" ht="8.25" customHeight="1" x14ac:dyDescent="0.2">
      <c r="B54" s="397"/>
      <c r="C54" s="398"/>
      <c r="D54" s="398"/>
      <c r="E54" s="398"/>
      <c r="F54" s="398"/>
      <c r="G54" s="398"/>
      <c r="H54" s="398"/>
      <c r="I54" s="398"/>
      <c r="J54" s="398"/>
      <c r="K54" s="397"/>
      <c r="L54" s="397"/>
      <c r="M54" s="397"/>
    </row>
    <row r="55" spans="2:14" ht="12" customHeight="1" x14ac:dyDescent="0.2">
      <c r="B55" s="397"/>
      <c r="C55" s="694"/>
      <c r="D55" s="694"/>
      <c r="E55" s="700"/>
      <c r="F55" s="700"/>
      <c r="G55" s="599"/>
      <c r="H55" s="599"/>
      <c r="I55" s="743"/>
      <c r="J55" s="743"/>
      <c r="K55" s="743"/>
      <c r="L55" s="601"/>
      <c r="M55" s="397"/>
    </row>
    <row r="56" spans="2:14" ht="12" customHeight="1" x14ac:dyDescent="0.2">
      <c r="B56" s="397"/>
      <c r="C56" s="694"/>
      <c r="D56" s="694"/>
      <c r="E56" s="700"/>
      <c r="F56" s="700"/>
      <c r="G56" s="600"/>
      <c r="H56" s="600"/>
      <c r="I56" s="743"/>
      <c r="J56" s="743"/>
      <c r="K56" s="743"/>
      <c r="L56" s="601"/>
      <c r="M56" s="397"/>
    </row>
    <row r="57" spans="2:14" ht="8.25" customHeight="1" x14ac:dyDescent="0.2">
      <c r="B57" s="397"/>
      <c r="C57" s="694"/>
      <c r="D57" s="694"/>
      <c r="E57" s="700"/>
      <c r="F57" s="700"/>
      <c r="G57" s="398"/>
      <c r="H57" s="601"/>
      <c r="I57" s="601"/>
      <c r="J57" s="601"/>
      <c r="K57" s="601"/>
      <c r="L57" s="601"/>
      <c r="M57" s="397"/>
    </row>
    <row r="58" spans="2:14" ht="6.75" customHeight="1" x14ac:dyDescent="0.2">
      <c r="B58" s="397"/>
      <c r="C58" s="694"/>
      <c r="D58" s="694"/>
      <c r="E58" s="700"/>
      <c r="F58" s="700"/>
      <c r="G58" s="397"/>
      <c r="H58" s="400"/>
      <c r="I58" s="622"/>
      <c r="J58" s="622"/>
      <c r="K58" s="412"/>
      <c r="L58" s="412"/>
      <c r="M58" s="397"/>
    </row>
    <row r="59" spans="2:14" ht="12" customHeight="1" x14ac:dyDescent="0.2">
      <c r="B59" s="397"/>
      <c r="C59" s="143"/>
      <c r="D59" s="143"/>
      <c r="E59" s="147"/>
      <c r="F59" s="599"/>
      <c r="G59" s="397"/>
      <c r="H59" s="400"/>
      <c r="I59" s="760"/>
      <c r="J59" s="623"/>
      <c r="K59" s="760"/>
      <c r="L59" s="623"/>
      <c r="M59" s="397"/>
    </row>
    <row r="60" spans="2:14" ht="12" customHeight="1" x14ac:dyDescent="0.2">
      <c r="B60" s="397"/>
      <c r="C60" s="143"/>
      <c r="D60" s="143"/>
      <c r="E60" s="147"/>
      <c r="F60" s="599"/>
      <c r="G60" s="397"/>
      <c r="H60" s="400"/>
      <c r="I60" s="760"/>
      <c r="J60" s="623"/>
      <c r="K60" s="760"/>
      <c r="L60" s="623"/>
      <c r="M60" s="397"/>
    </row>
    <row r="61" spans="2:14" ht="12" customHeight="1" x14ac:dyDescent="0.2">
      <c r="B61" s="397"/>
      <c r="C61" s="143"/>
      <c r="D61" s="143"/>
      <c r="E61" s="147"/>
      <c r="F61" s="599"/>
      <c r="G61" s="397"/>
      <c r="H61" s="400"/>
      <c r="I61" s="760"/>
      <c r="J61" s="623"/>
      <c r="K61" s="760"/>
      <c r="L61" s="623"/>
      <c r="M61" s="397"/>
    </row>
    <row r="62" spans="2:14" ht="12" customHeight="1" x14ac:dyDescent="0.2">
      <c r="B62" s="397"/>
      <c r="C62" s="143"/>
      <c r="D62" s="143"/>
      <c r="E62" s="147"/>
      <c r="F62" s="599"/>
      <c r="G62" s="397"/>
      <c r="H62" s="400"/>
      <c r="I62" s="760"/>
      <c r="J62" s="623"/>
      <c r="K62" s="760"/>
      <c r="L62" s="623"/>
      <c r="M62" s="397"/>
    </row>
    <row r="63" spans="2:14" ht="6.75" customHeight="1" x14ac:dyDescent="0.2">
      <c r="B63" s="492"/>
      <c r="C63" s="143"/>
      <c r="D63" s="143"/>
      <c r="E63" s="147"/>
      <c r="F63" s="603"/>
      <c r="G63" s="492"/>
      <c r="H63" s="603"/>
      <c r="I63" s="603"/>
      <c r="J63" s="603"/>
      <c r="K63" s="604"/>
      <c r="L63" s="604"/>
      <c r="M63" s="492"/>
    </row>
    <row r="64" spans="2:14" ht="12" customHeight="1" x14ac:dyDescent="0.2">
      <c r="B64" s="492"/>
      <c r="C64" s="402"/>
      <c r="D64" s="402"/>
      <c r="E64" s="213"/>
      <c r="F64" s="213"/>
      <c r="G64" s="403"/>
      <c r="H64" s="213"/>
      <c r="I64" s="213"/>
      <c r="J64" s="213"/>
      <c r="K64" s="213"/>
      <c r="L64" s="213"/>
      <c r="M64" s="492"/>
    </row>
    <row r="65" spans="2:14" ht="7.5" customHeight="1" x14ac:dyDescent="0.2">
      <c r="B65" s="492"/>
      <c r="C65" s="402"/>
      <c r="D65" s="402"/>
      <c r="E65" s="213"/>
      <c r="F65" s="213"/>
      <c r="G65" s="406"/>
      <c r="H65" s="213"/>
      <c r="I65" s="213"/>
      <c r="J65" s="213"/>
      <c r="K65" s="213"/>
      <c r="L65" s="213"/>
      <c r="M65" s="492"/>
    </row>
    <row r="66" spans="2:14" ht="9.9499999999999993" customHeight="1" x14ac:dyDescent="0.25">
      <c r="B66" s="492"/>
      <c r="C66" s="492"/>
      <c r="D66" s="497"/>
      <c r="E66" s="461"/>
      <c r="F66" s="23"/>
      <c r="G66" s="472"/>
      <c r="H66" s="23"/>
      <c r="I66" s="23"/>
      <c r="J66" s="23"/>
      <c r="K66" s="624"/>
      <c r="L66" s="624"/>
      <c r="M66" s="307"/>
      <c r="N66" s="620"/>
    </row>
    <row r="67" spans="2:14" ht="12" customHeight="1" x14ac:dyDescent="0.25">
      <c r="B67" s="492"/>
      <c r="C67" s="492"/>
      <c r="D67" s="757"/>
      <c r="E67" s="23"/>
      <c r="F67" s="191"/>
      <c r="G67" s="236"/>
      <c r="H67" s="585"/>
      <c r="I67" s="341"/>
      <c r="J67" s="341"/>
      <c r="K67" s="191"/>
      <c r="L67" s="191"/>
      <c r="M67" s="307"/>
      <c r="N67" s="625"/>
    </row>
    <row r="68" spans="2:14" ht="12" customHeight="1" x14ac:dyDescent="0.25">
      <c r="B68" s="492"/>
      <c r="C68" s="492"/>
      <c r="D68" s="757"/>
      <c r="E68" s="23"/>
      <c r="F68" s="626"/>
      <c r="G68" s="236"/>
      <c r="H68" s="585"/>
      <c r="I68" s="626"/>
      <c r="J68" s="626"/>
      <c r="K68" s="191"/>
      <c r="L68" s="191"/>
      <c r="M68" s="307"/>
      <c r="N68" s="625"/>
    </row>
    <row r="69" spans="2:14" ht="9.9499999999999993" customHeight="1" x14ac:dyDescent="0.25">
      <c r="B69" s="492"/>
      <c r="C69" s="492"/>
      <c r="D69" s="497"/>
      <c r="E69" s="23"/>
      <c r="F69" s="626"/>
      <c r="G69" s="236"/>
      <c r="H69" s="585"/>
      <c r="I69" s="626"/>
      <c r="J69" s="626"/>
      <c r="K69" s="191"/>
      <c r="L69" s="191"/>
      <c r="M69" s="307"/>
      <c r="N69" s="625"/>
    </row>
    <row r="70" spans="2:14" ht="12" customHeight="1" x14ac:dyDescent="0.25">
      <c r="B70" s="492"/>
      <c r="C70" s="492"/>
      <c r="D70" s="757"/>
      <c r="E70" s="23"/>
      <c r="F70" s="191"/>
      <c r="G70" s="236"/>
      <c r="H70" s="236"/>
      <c r="I70" s="341"/>
      <c r="J70" s="341"/>
      <c r="K70" s="191"/>
      <c r="L70" s="191"/>
      <c r="M70" s="307"/>
      <c r="N70" s="625"/>
    </row>
    <row r="71" spans="2:14" ht="12" customHeight="1" x14ac:dyDescent="0.25">
      <c r="B71" s="492"/>
      <c r="C71" s="492"/>
      <c r="D71" s="757"/>
      <c r="E71" s="23"/>
      <c r="F71" s="627"/>
      <c r="G71" s="236"/>
      <c r="H71" s="236"/>
      <c r="I71" s="627"/>
      <c r="J71" s="627"/>
      <c r="K71" s="191"/>
      <c r="L71" s="191"/>
      <c r="M71" s="307"/>
      <c r="N71" s="625"/>
    </row>
    <row r="72" spans="2:14" ht="9.9499999999999993" customHeight="1" x14ac:dyDescent="0.2">
      <c r="B72" s="492"/>
      <c r="C72" s="492"/>
      <c r="D72" s="628"/>
      <c r="E72" s="23"/>
      <c r="F72" s="627"/>
      <c r="G72" s="236"/>
      <c r="H72" s="236"/>
      <c r="I72" s="627"/>
      <c r="J72" s="627"/>
      <c r="K72" s="191"/>
      <c r="L72" s="191"/>
      <c r="M72" s="538"/>
      <c r="N72" s="629"/>
    </row>
    <row r="73" spans="2:14" ht="12" customHeight="1" x14ac:dyDescent="0.25">
      <c r="B73" s="492"/>
      <c r="C73" s="492"/>
      <c r="D73" s="737"/>
      <c r="E73" s="23"/>
      <c r="F73" s="191"/>
      <c r="G73" s="236"/>
      <c r="H73" s="236"/>
      <c r="I73" s="341"/>
      <c r="J73" s="341"/>
      <c r="K73" s="191"/>
      <c r="L73" s="191"/>
      <c r="M73" s="307"/>
      <c r="N73" s="629"/>
    </row>
    <row r="74" spans="2:14" ht="12" customHeight="1" x14ac:dyDescent="0.25">
      <c r="B74" s="492"/>
      <c r="C74" s="492"/>
      <c r="D74" s="737"/>
      <c r="E74" s="23"/>
      <c r="F74" s="627"/>
      <c r="G74" s="236"/>
      <c r="H74" s="236"/>
      <c r="I74" s="627"/>
      <c r="J74" s="627"/>
      <c r="K74" s="191"/>
      <c r="L74" s="191"/>
      <c r="M74" s="307"/>
      <c r="N74" s="629"/>
    </row>
    <row r="75" spans="2:14" ht="9.9499999999999993" customHeight="1" x14ac:dyDescent="0.25">
      <c r="B75" s="492"/>
      <c r="C75" s="492"/>
      <c r="D75" s="387"/>
      <c r="E75" s="23"/>
      <c r="F75" s="627"/>
      <c r="G75" s="236"/>
      <c r="H75" s="236"/>
      <c r="I75" s="627"/>
      <c r="J75" s="627"/>
      <c r="K75" s="191"/>
      <c r="L75" s="191"/>
      <c r="M75" s="307"/>
      <c r="N75" s="629"/>
    </row>
    <row r="76" spans="2:14" ht="12" customHeight="1" x14ac:dyDescent="0.25">
      <c r="B76" s="492"/>
      <c r="C76" s="492"/>
      <c r="D76" s="737"/>
      <c r="E76" s="630"/>
      <c r="F76" s="191"/>
      <c r="G76" s="236"/>
      <c r="H76" s="236"/>
      <c r="I76" s="341"/>
      <c r="J76" s="341"/>
      <c r="K76" s="191"/>
      <c r="L76" s="191"/>
      <c r="M76" s="307"/>
      <c r="N76" s="629"/>
    </row>
    <row r="77" spans="2:14" ht="12" customHeight="1" x14ac:dyDescent="0.25">
      <c r="B77" s="492"/>
      <c r="C77" s="492"/>
      <c r="D77" s="737"/>
      <c r="E77" s="23"/>
      <c r="F77" s="627"/>
      <c r="G77" s="236"/>
      <c r="H77" s="236"/>
      <c r="I77" s="627"/>
      <c r="J77" s="627"/>
      <c r="K77" s="191"/>
      <c r="L77" s="191"/>
      <c r="M77" s="307"/>
      <c r="N77" s="629"/>
    </row>
    <row r="78" spans="2:14" ht="9.9499999999999993" customHeight="1" x14ac:dyDescent="0.25">
      <c r="B78" s="492"/>
      <c r="C78" s="492"/>
      <c r="D78" s="387"/>
      <c r="E78" s="23"/>
      <c r="F78" s="627"/>
      <c r="G78" s="236"/>
      <c r="H78" s="236"/>
      <c r="I78" s="627"/>
      <c r="J78" s="627"/>
      <c r="K78" s="191"/>
      <c r="L78" s="191"/>
      <c r="M78" s="307"/>
      <c r="N78" s="629"/>
    </row>
    <row r="79" spans="2:14" ht="12" customHeight="1" x14ac:dyDescent="0.25">
      <c r="B79" s="492"/>
      <c r="C79" s="492"/>
      <c r="D79" s="750"/>
      <c r="E79" s="23"/>
      <c r="F79" s="191"/>
      <c r="G79" s="236"/>
      <c r="H79" s="585"/>
      <c r="I79" s="341"/>
      <c r="J79" s="341"/>
      <c r="K79" s="191"/>
      <c r="L79" s="191"/>
      <c r="M79" s="307"/>
      <c r="N79" s="629"/>
    </row>
    <row r="80" spans="2:14" ht="12" customHeight="1" x14ac:dyDescent="0.25">
      <c r="B80" s="492"/>
      <c r="C80" s="492"/>
      <c r="D80" s="750"/>
      <c r="E80" s="23"/>
      <c r="F80" s="626"/>
      <c r="G80" s="236"/>
      <c r="H80" s="585"/>
      <c r="I80" s="626"/>
      <c r="J80" s="626"/>
      <c r="K80" s="191"/>
      <c r="L80" s="191"/>
      <c r="M80" s="307"/>
      <c r="N80" s="629"/>
    </row>
    <row r="81" spans="2:14" ht="9.9499999999999993" customHeight="1" x14ac:dyDescent="0.25">
      <c r="B81" s="492"/>
      <c r="C81" s="492"/>
      <c r="D81" s="536"/>
      <c r="E81" s="23"/>
      <c r="F81" s="626"/>
      <c r="G81" s="236"/>
      <c r="H81" s="585"/>
      <c r="I81" s="626"/>
      <c r="J81" s="626"/>
      <c r="K81" s="191"/>
      <c r="L81" s="191"/>
      <c r="M81" s="307"/>
      <c r="N81" s="629"/>
    </row>
    <row r="82" spans="2:14" ht="12" customHeight="1" x14ac:dyDescent="0.25">
      <c r="B82" s="492"/>
      <c r="C82" s="492"/>
      <c r="D82" s="737"/>
      <c r="E82" s="23"/>
      <c r="F82" s="191"/>
      <c r="G82" s="236"/>
      <c r="H82" s="585"/>
      <c r="I82" s="341"/>
      <c r="J82" s="341"/>
      <c r="K82" s="191"/>
      <c r="L82" s="191"/>
      <c r="M82" s="307"/>
      <c r="N82" s="629"/>
    </row>
    <row r="83" spans="2:14" ht="11.25" customHeight="1" x14ac:dyDescent="0.25">
      <c r="B83" s="492"/>
      <c r="C83" s="492"/>
      <c r="D83" s="737"/>
      <c r="E83" s="23"/>
      <c r="F83" s="626"/>
      <c r="G83" s="236"/>
      <c r="H83" s="585"/>
      <c r="I83" s="626"/>
      <c r="J83" s="626"/>
      <c r="K83" s="191"/>
      <c r="L83" s="191"/>
      <c r="M83" s="307"/>
      <c r="N83" s="629"/>
    </row>
    <row r="84" spans="2:14" ht="9.9499999999999993" customHeight="1" x14ac:dyDescent="0.25">
      <c r="B84" s="492"/>
      <c r="C84" s="492"/>
      <c r="D84" s="387"/>
      <c r="E84" s="23"/>
      <c r="F84" s="626"/>
      <c r="G84" s="236"/>
      <c r="H84" s="585"/>
      <c r="I84" s="626"/>
      <c r="J84" s="626"/>
      <c r="K84" s="191"/>
      <c r="L84" s="191"/>
      <c r="M84" s="307"/>
      <c r="N84" s="629"/>
    </row>
    <row r="85" spans="2:14" ht="12" customHeight="1" x14ac:dyDescent="0.25">
      <c r="B85" s="492"/>
      <c r="C85" s="492"/>
      <c r="D85" s="737"/>
      <c r="E85" s="23"/>
      <c r="F85" s="191"/>
      <c r="G85" s="236"/>
      <c r="H85" s="236"/>
      <c r="I85" s="341"/>
      <c r="J85" s="341"/>
      <c r="K85" s="191"/>
      <c r="L85" s="191"/>
      <c r="M85" s="307"/>
      <c r="N85" s="629"/>
    </row>
    <row r="86" spans="2:14" ht="12" customHeight="1" x14ac:dyDescent="0.25">
      <c r="B86" s="492"/>
      <c r="C86" s="492"/>
      <c r="D86" s="737"/>
      <c r="E86" s="23"/>
      <c r="F86" s="627"/>
      <c r="G86" s="236"/>
      <c r="H86" s="236"/>
      <c r="I86" s="627"/>
      <c r="J86" s="627"/>
      <c r="K86" s="191"/>
      <c r="L86" s="191"/>
      <c r="M86" s="307"/>
      <c r="N86" s="629"/>
    </row>
    <row r="87" spans="2:14" ht="9.9499999999999993" customHeight="1" x14ac:dyDescent="0.25">
      <c r="B87" s="492"/>
      <c r="C87" s="492"/>
      <c r="D87" s="387"/>
      <c r="E87" s="23"/>
      <c r="F87" s="627"/>
      <c r="G87" s="236"/>
      <c r="H87" s="236"/>
      <c r="I87" s="627"/>
      <c r="J87" s="627"/>
      <c r="K87" s="191"/>
      <c r="L87" s="191"/>
      <c r="M87" s="307"/>
      <c r="N87" s="629"/>
    </row>
    <row r="88" spans="2:14" ht="12" customHeight="1" x14ac:dyDescent="0.25">
      <c r="B88" s="492"/>
      <c r="C88" s="492"/>
      <c r="D88" s="737"/>
      <c r="E88" s="397"/>
      <c r="F88" s="191"/>
      <c r="G88" s="236"/>
      <c r="H88" s="236"/>
      <c r="I88" s="341"/>
      <c r="J88" s="341"/>
      <c r="K88" s="341"/>
      <c r="L88" s="341"/>
      <c r="M88" s="307"/>
      <c r="N88" s="629"/>
    </row>
    <row r="89" spans="2:14" ht="12" customHeight="1" x14ac:dyDescent="0.25">
      <c r="B89" s="492"/>
      <c r="C89" s="492"/>
      <c r="D89" s="737"/>
      <c r="E89" s="537"/>
      <c r="F89" s="191"/>
      <c r="G89" s="236"/>
      <c r="H89" s="236"/>
      <c r="I89" s="191"/>
      <c r="J89" s="191"/>
      <c r="K89" s="341"/>
      <c r="L89" s="341"/>
      <c r="M89" s="307"/>
      <c r="N89" s="629"/>
    </row>
    <row r="90" spans="2:14" ht="12" customHeight="1" x14ac:dyDescent="0.25">
      <c r="B90" s="492"/>
      <c r="C90" s="492"/>
      <c r="D90" s="420"/>
      <c r="E90" s="537"/>
      <c r="F90" s="191"/>
      <c r="G90" s="236"/>
      <c r="H90" s="236"/>
      <c r="I90" s="191"/>
      <c r="J90" s="191"/>
      <c r="K90" s="341"/>
      <c r="L90" s="341"/>
      <c r="M90" s="307"/>
      <c r="N90" s="629"/>
    </row>
    <row r="91" spans="2:14" ht="12" customHeight="1" x14ac:dyDescent="0.25">
      <c r="B91" s="492"/>
      <c r="C91" s="492"/>
      <c r="D91" s="749"/>
      <c r="E91" s="630"/>
      <c r="F91" s="191"/>
      <c r="G91" s="236"/>
      <c r="H91" s="236"/>
      <c r="I91" s="191"/>
      <c r="J91" s="191"/>
      <c r="K91" s="191"/>
      <c r="L91" s="191"/>
      <c r="M91" s="307"/>
      <c r="N91" s="629"/>
    </row>
    <row r="92" spans="2:14" ht="12" customHeight="1" x14ac:dyDescent="0.25">
      <c r="B92" s="492"/>
      <c r="C92" s="492"/>
      <c r="D92" s="749"/>
      <c r="E92" s="23"/>
      <c r="F92" s="627"/>
      <c r="G92" s="236"/>
      <c r="H92" s="236"/>
      <c r="I92" s="627"/>
      <c r="J92" s="627"/>
      <c r="K92" s="191"/>
      <c r="L92" s="191"/>
      <c r="M92" s="307"/>
      <c r="N92" s="629"/>
    </row>
    <row r="93" spans="2:14" ht="12" customHeight="1" x14ac:dyDescent="0.25">
      <c r="B93" s="492"/>
      <c r="C93" s="492"/>
      <c r="D93" s="387"/>
      <c r="E93" s="538"/>
      <c r="F93" s="191"/>
      <c r="G93" s="236"/>
      <c r="H93" s="236"/>
      <c r="I93" s="341"/>
      <c r="J93" s="341"/>
      <c r="K93" s="341"/>
      <c r="L93" s="341"/>
      <c r="M93" s="307"/>
      <c r="N93" s="629"/>
    </row>
    <row r="94" spans="2:14" ht="12" customHeight="1" x14ac:dyDescent="0.25">
      <c r="B94" s="492"/>
      <c r="C94" s="492"/>
      <c r="D94" s="737"/>
      <c r="E94" s="537"/>
      <c r="F94" s="191"/>
      <c r="G94" s="236"/>
      <c r="H94" s="236"/>
      <c r="I94" s="341"/>
      <c r="J94" s="341"/>
      <c r="K94" s="586"/>
      <c r="L94" s="586"/>
      <c r="M94" s="307"/>
    </row>
    <row r="95" spans="2:14" ht="12" customHeight="1" x14ac:dyDescent="0.25">
      <c r="B95" s="492"/>
      <c r="C95" s="492"/>
      <c r="D95" s="737"/>
      <c r="E95" s="544"/>
      <c r="F95" s="537"/>
      <c r="G95" s="631"/>
      <c r="H95" s="537"/>
      <c r="I95" s="632"/>
      <c r="J95" s="632"/>
      <c r="K95" s="633"/>
      <c r="L95" s="633"/>
      <c r="M95" s="307"/>
      <c r="N95" s="634"/>
    </row>
    <row r="96" spans="2:14" ht="12" customHeight="1" x14ac:dyDescent="0.25">
      <c r="B96" s="492"/>
      <c r="C96" s="492"/>
      <c r="D96" s="492"/>
      <c r="E96" s="544"/>
      <c r="F96" s="537"/>
      <c r="G96" s="631"/>
      <c r="H96" s="537"/>
      <c r="I96" s="632"/>
      <c r="J96" s="632"/>
      <c r="K96" s="633"/>
      <c r="L96" s="633"/>
      <c r="M96" s="307"/>
    </row>
    <row r="97" spans="2:13" ht="12" customHeight="1" x14ac:dyDescent="0.25">
      <c r="B97" s="492"/>
      <c r="C97" s="492"/>
      <c r="D97" s="492"/>
      <c r="E97" s="544"/>
      <c r="F97" s="537"/>
      <c r="G97" s="631"/>
      <c r="H97" s="537"/>
      <c r="I97" s="632"/>
      <c r="J97" s="632"/>
      <c r="K97" s="633"/>
      <c r="L97" s="633"/>
      <c r="M97" s="307"/>
    </row>
    <row r="98" spans="2:13" ht="25.5" customHeight="1" x14ac:dyDescent="0.25">
      <c r="B98" s="492"/>
      <c r="C98" s="492"/>
      <c r="D98" s="492"/>
      <c r="E98" s="544"/>
      <c r="F98" s="537"/>
      <c r="G98" s="631"/>
      <c r="H98" s="537"/>
      <c r="I98" s="632"/>
      <c r="J98" s="632"/>
      <c r="K98" s="633"/>
      <c r="L98" s="633"/>
      <c r="M98" s="307"/>
    </row>
    <row r="99" spans="2:13" ht="12" customHeight="1" x14ac:dyDescent="0.25">
      <c r="B99" s="492"/>
      <c r="C99" s="492"/>
      <c r="D99" s="387"/>
      <c r="E99" s="544"/>
      <c r="F99" s="537"/>
      <c r="G99" s="631"/>
      <c r="H99" s="537"/>
      <c r="I99" s="632"/>
      <c r="J99" s="632"/>
      <c r="K99" s="633"/>
      <c r="L99" s="633"/>
      <c r="M99" s="307"/>
    </row>
    <row r="100" spans="2:13" ht="12" customHeight="1" x14ac:dyDescent="0.25">
      <c r="B100" s="492"/>
      <c r="C100" s="492"/>
      <c r="D100" s="387"/>
      <c r="E100" s="544"/>
      <c r="F100" s="537"/>
      <c r="G100" s="631"/>
      <c r="H100" s="537"/>
      <c r="I100" s="632"/>
      <c r="J100" s="632"/>
      <c r="K100" s="633"/>
      <c r="L100" s="633"/>
      <c r="M100" s="307"/>
    </row>
    <row r="101" spans="2:13" ht="12" customHeight="1" x14ac:dyDescent="0.2">
      <c r="B101" s="492"/>
      <c r="C101" s="492"/>
      <c r="D101" s="492"/>
      <c r="E101" s="492"/>
      <c r="F101" s="492"/>
      <c r="G101" s="492"/>
      <c r="H101" s="492"/>
      <c r="I101" s="492"/>
      <c r="J101" s="492"/>
      <c r="K101" s="492"/>
      <c r="L101" s="492"/>
      <c r="M101" s="492"/>
    </row>
    <row r="102" spans="2:13" ht="12" customHeight="1" x14ac:dyDescent="0.2"/>
    <row r="103" spans="2:13" ht="12" customHeight="1" x14ac:dyDescent="0.2"/>
  </sheetData>
  <mergeCells count="36">
    <mergeCell ref="B2:M2"/>
    <mergeCell ref="B3:M3"/>
    <mergeCell ref="C6:D10"/>
    <mergeCell ref="E6:E10"/>
    <mergeCell ref="F6:F10"/>
    <mergeCell ref="I6:L7"/>
    <mergeCell ref="I10:J11"/>
    <mergeCell ref="K10:L11"/>
    <mergeCell ref="B52:M52"/>
    <mergeCell ref="C16:D16"/>
    <mergeCell ref="C20:D21"/>
    <mergeCell ref="C23:D24"/>
    <mergeCell ref="C26:D27"/>
    <mergeCell ref="C29:D30"/>
    <mergeCell ref="C32:D33"/>
    <mergeCell ref="D35:D36"/>
    <mergeCell ref="D38:D41"/>
    <mergeCell ref="D43:D44"/>
    <mergeCell ref="D46:D47"/>
    <mergeCell ref="B51:M51"/>
    <mergeCell ref="C55:D58"/>
    <mergeCell ref="E55:E58"/>
    <mergeCell ref="F55:F58"/>
    <mergeCell ref="I55:K56"/>
    <mergeCell ref="I59:I62"/>
    <mergeCell ref="K59:K62"/>
    <mergeCell ref="D85:D86"/>
    <mergeCell ref="D88:D89"/>
    <mergeCell ref="D91:D92"/>
    <mergeCell ref="D94:D95"/>
    <mergeCell ref="D67:D68"/>
    <mergeCell ref="D70:D71"/>
    <mergeCell ref="D73:D74"/>
    <mergeCell ref="D76:D77"/>
    <mergeCell ref="D79:D80"/>
    <mergeCell ref="D82:D83"/>
  </mergeCells>
  <pageMargins left="0" right="0.19685039370078741" top="0.47244094488188981" bottom="0.31496062992125984" header="0.31496062992125984" footer="0.31496062992125984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4B01C"/>
  </sheetPr>
  <dimension ref="A1:T51"/>
  <sheetViews>
    <sheetView view="pageBreakPreview" zoomScaleNormal="85" zoomScaleSheetLayoutView="100" workbookViewId="0">
      <selection activeCell="V24" sqref="V24"/>
    </sheetView>
  </sheetViews>
  <sheetFormatPr defaultColWidth="9.140625" defaultRowHeight="12" x14ac:dyDescent="0.2"/>
  <cols>
    <col min="1" max="1" width="9.140625" style="19" customWidth="1"/>
    <col min="2" max="2" width="1.7109375" style="19" customWidth="1"/>
    <col min="3" max="3" width="1.85546875" style="19" customWidth="1"/>
    <col min="4" max="4" width="29.28515625" style="19" customWidth="1"/>
    <col min="5" max="5" width="11" style="19" customWidth="1"/>
    <col min="6" max="6" width="8.28515625" style="19" customWidth="1"/>
    <col min="7" max="7" width="6.28515625" style="19" customWidth="1"/>
    <col min="8" max="8" width="4.7109375" style="19" customWidth="1"/>
    <col min="9" max="9" width="8.28515625" style="19" customWidth="1"/>
    <col min="10" max="10" width="6.28515625" style="19" customWidth="1"/>
    <col min="11" max="11" width="4.7109375" style="19" customWidth="1"/>
    <col min="12" max="12" width="8.28515625" style="19" customWidth="1"/>
    <col min="13" max="13" width="6.28515625" style="19" customWidth="1"/>
    <col min="14" max="14" width="4.7109375" style="19" customWidth="1"/>
    <col min="15" max="15" width="8.28515625" style="19" customWidth="1"/>
    <col min="16" max="16" width="6.28515625" style="19" customWidth="1"/>
    <col min="17" max="17" width="4.7109375" style="19" customWidth="1"/>
    <col min="18" max="18" width="8.28515625" style="19" customWidth="1"/>
    <col min="19" max="19" width="6.28515625" style="19" customWidth="1"/>
    <col min="20" max="20" width="5.7109375" style="19" customWidth="1"/>
    <col min="21" max="16384" width="9.140625" style="19"/>
  </cols>
  <sheetData>
    <row r="1" spans="2:19" ht="12" customHeight="1" x14ac:dyDescent="0.2"/>
    <row r="2" spans="2:19" ht="12" customHeight="1" x14ac:dyDescent="0.2">
      <c r="B2" s="703" t="s">
        <v>18</v>
      </c>
      <c r="C2" s="703"/>
      <c r="D2" s="703"/>
      <c r="E2" s="703"/>
      <c r="F2" s="703"/>
      <c r="G2" s="703"/>
      <c r="H2" s="703"/>
      <c r="I2" s="703"/>
      <c r="J2" s="703"/>
      <c r="K2" s="703"/>
      <c r="L2" s="703"/>
      <c r="M2" s="703"/>
      <c r="N2" s="703"/>
      <c r="O2" s="703"/>
      <c r="P2" s="703"/>
      <c r="Q2" s="703"/>
      <c r="R2" s="703"/>
      <c r="S2" s="703"/>
    </row>
    <row r="3" spans="2:19" ht="12" customHeight="1" x14ac:dyDescent="0.2">
      <c r="B3" s="704" t="s">
        <v>19</v>
      </c>
      <c r="C3" s="704"/>
      <c r="D3" s="704"/>
      <c r="E3" s="704"/>
      <c r="F3" s="704"/>
      <c r="G3" s="704"/>
      <c r="H3" s="704"/>
      <c r="I3" s="704"/>
      <c r="J3" s="704"/>
      <c r="K3" s="704"/>
      <c r="L3" s="704"/>
      <c r="M3" s="704"/>
      <c r="N3" s="704"/>
      <c r="O3" s="704"/>
      <c r="P3" s="704"/>
      <c r="Q3" s="704"/>
      <c r="R3" s="704"/>
      <c r="S3" s="704"/>
    </row>
    <row r="4" spans="2:19" ht="12" customHeight="1" thickBot="1" x14ac:dyDescent="0.25"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</row>
    <row r="5" spans="2:19" ht="12" customHeight="1" x14ac:dyDescent="0.2">
      <c r="B5" s="3"/>
      <c r="C5" s="3"/>
      <c r="D5" s="3"/>
      <c r="E5" s="3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701"/>
      <c r="R5" s="4"/>
      <c r="S5" s="4"/>
    </row>
    <row r="6" spans="2:19" ht="12" customHeight="1" x14ac:dyDescent="0.2">
      <c r="B6" s="3"/>
      <c r="C6" s="705" t="s">
        <v>2</v>
      </c>
      <c r="D6" s="705"/>
      <c r="E6" s="706"/>
      <c r="F6" s="6">
        <v>2015</v>
      </c>
      <c r="G6" s="6"/>
      <c r="H6" s="6"/>
      <c r="I6" s="6">
        <v>2017</v>
      </c>
      <c r="J6" s="6"/>
      <c r="K6" s="6"/>
      <c r="L6" s="6">
        <v>2018</v>
      </c>
      <c r="M6" s="6"/>
      <c r="N6" s="6"/>
      <c r="O6" s="6">
        <v>2019</v>
      </c>
      <c r="P6" s="6"/>
      <c r="Q6" s="701"/>
      <c r="R6" s="6">
        <v>2020</v>
      </c>
      <c r="S6" s="6"/>
    </row>
    <row r="7" spans="2:19" ht="6.75" customHeight="1" x14ac:dyDescent="0.2">
      <c r="B7" s="3"/>
      <c r="C7" s="705"/>
      <c r="D7" s="705"/>
      <c r="E7" s="70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701"/>
      <c r="R7" s="6"/>
      <c r="S7" s="6"/>
    </row>
    <row r="8" spans="2:19" ht="5.25" customHeight="1" x14ac:dyDescent="0.2">
      <c r="B8" s="3"/>
      <c r="C8" s="705"/>
      <c r="D8" s="705"/>
      <c r="E8" s="70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701"/>
      <c r="R8" s="6"/>
      <c r="S8" s="6"/>
    </row>
    <row r="9" spans="2:19" ht="12" customHeight="1" x14ac:dyDescent="0.2">
      <c r="B9" s="3"/>
      <c r="C9" s="70"/>
      <c r="D9" s="70"/>
      <c r="E9" s="5"/>
      <c r="F9" s="5" t="s">
        <v>0</v>
      </c>
      <c r="G9" s="71" t="s">
        <v>1</v>
      </c>
      <c r="H9" s="71"/>
      <c r="I9" s="5" t="s">
        <v>0</v>
      </c>
      <c r="J9" s="71" t="s">
        <v>1</v>
      </c>
      <c r="K9" s="71"/>
      <c r="L9" s="5" t="s">
        <v>0</v>
      </c>
      <c r="M9" s="71" t="s">
        <v>1</v>
      </c>
      <c r="N9" s="71"/>
      <c r="O9" s="5" t="s">
        <v>0</v>
      </c>
      <c r="P9" s="71" t="s">
        <v>1</v>
      </c>
      <c r="Q9" s="701"/>
      <c r="R9" s="5" t="s">
        <v>0</v>
      </c>
      <c r="S9" s="71" t="s">
        <v>1</v>
      </c>
    </row>
    <row r="10" spans="2:19" ht="5.25" customHeight="1" thickBot="1" x14ac:dyDescent="0.25">
      <c r="B10" s="84"/>
      <c r="C10" s="85"/>
      <c r="D10" s="85"/>
      <c r="E10" s="86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702"/>
      <c r="R10" s="87"/>
      <c r="S10" s="87"/>
    </row>
    <row r="11" spans="2:19" ht="5.25" customHeight="1" x14ac:dyDescent="0.2">
      <c r="B11" s="12"/>
      <c r="C11" s="7"/>
      <c r="D11" s="7"/>
      <c r="E11" s="8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</row>
    <row r="12" spans="2:19" ht="19.149999999999999" customHeight="1" x14ac:dyDescent="0.2">
      <c r="B12" s="12"/>
      <c r="C12" s="697" t="s">
        <v>3</v>
      </c>
      <c r="D12" s="697"/>
      <c r="E12" s="13"/>
      <c r="F12" s="58">
        <f>F16+F19+F22+F25+F28</f>
        <v>803405.32709362672</v>
      </c>
      <c r="G12" s="59">
        <f>F12/F12*100</f>
        <v>100</v>
      </c>
      <c r="H12" s="59"/>
      <c r="I12" s="58">
        <f>I16+I19+I22+I25+I28</f>
        <v>717274.89988980105</v>
      </c>
      <c r="J12" s="59">
        <f>I12/I12*100</f>
        <v>100</v>
      </c>
      <c r="K12" s="59"/>
      <c r="L12" s="65">
        <f>L16+L19+L22+L25+L28</f>
        <v>726945.1213078592</v>
      </c>
      <c r="M12" s="66">
        <f>L12/L12*100</f>
        <v>100</v>
      </c>
      <c r="N12" s="59"/>
      <c r="O12" s="58">
        <f>O16+O19+O22+O25+O28</f>
        <v>858134.25508210505</v>
      </c>
      <c r="P12" s="59">
        <f>O12/O12*100</f>
        <v>100</v>
      </c>
      <c r="Q12" s="95"/>
      <c r="R12" s="101">
        <v>761421.04546891991</v>
      </c>
      <c r="S12" s="98">
        <f>R12/R12*100</f>
        <v>100</v>
      </c>
    </row>
    <row r="13" spans="2:19" ht="12" customHeight="1" x14ac:dyDescent="0.2">
      <c r="B13" s="12"/>
      <c r="C13" s="697"/>
      <c r="D13" s="697"/>
      <c r="E13" s="15"/>
      <c r="F13" s="58"/>
      <c r="G13" s="59"/>
      <c r="H13" s="33"/>
      <c r="I13" s="58"/>
      <c r="J13" s="59"/>
      <c r="K13" s="33"/>
      <c r="L13" s="65"/>
      <c r="M13" s="60"/>
      <c r="N13" s="33"/>
      <c r="O13" s="58"/>
      <c r="P13" s="94"/>
      <c r="Q13" s="95"/>
      <c r="R13" s="102"/>
      <c r="S13" s="42"/>
    </row>
    <row r="14" spans="2:19" ht="5.25" customHeight="1" thickBot="1" x14ac:dyDescent="0.25">
      <c r="B14" s="72"/>
      <c r="C14" s="78"/>
      <c r="D14" s="78"/>
      <c r="E14" s="79"/>
      <c r="F14" s="80"/>
      <c r="G14" s="80"/>
      <c r="H14" s="80"/>
      <c r="I14" s="80"/>
      <c r="J14" s="80"/>
      <c r="K14" s="80"/>
      <c r="L14" s="83"/>
      <c r="M14" s="83"/>
      <c r="N14" s="80"/>
      <c r="O14" s="96"/>
      <c r="P14" s="96"/>
      <c r="Q14" s="96"/>
      <c r="R14" s="103"/>
      <c r="S14" s="99"/>
    </row>
    <row r="15" spans="2:19" ht="12" customHeight="1" x14ac:dyDescent="0.2">
      <c r="B15" s="4"/>
      <c r="C15" s="16"/>
      <c r="D15" s="16"/>
      <c r="E15" s="17"/>
      <c r="F15" s="33"/>
      <c r="G15" s="33"/>
      <c r="H15" s="33"/>
      <c r="I15" s="33"/>
      <c r="J15" s="33"/>
      <c r="K15" s="33"/>
      <c r="N15" s="33"/>
      <c r="O15" s="95"/>
      <c r="P15" s="95"/>
      <c r="Q15" s="95"/>
      <c r="R15" s="102"/>
      <c r="S15" s="42"/>
    </row>
    <row r="16" spans="2:19" ht="12" customHeight="1" x14ac:dyDescent="0.2">
      <c r="C16" s="696" t="s">
        <v>14</v>
      </c>
      <c r="D16" s="696"/>
      <c r="E16" s="20"/>
      <c r="F16" s="130">
        <v>5595.2219568</v>
      </c>
      <c r="G16" s="56">
        <f>F16/$F$12*100</f>
        <v>0.69643824457090608</v>
      </c>
      <c r="H16" s="56"/>
      <c r="I16" s="133">
        <v>5121.7220881824969</v>
      </c>
      <c r="J16" s="56">
        <f>I16/$I$12*100</f>
        <v>0.71405288111564691</v>
      </c>
      <c r="K16" s="56"/>
      <c r="L16" s="134">
        <v>7789.6685160478746</v>
      </c>
      <c r="M16" s="56">
        <f>L16/$L$12*100</f>
        <v>1.0715621148998635</v>
      </c>
      <c r="N16" s="56"/>
      <c r="O16" s="124">
        <v>3794.0547991341987</v>
      </c>
      <c r="P16" s="56">
        <f>O16/$O$12*100</f>
        <v>0.44212834724459155</v>
      </c>
      <c r="Q16" s="137"/>
      <c r="R16" s="124">
        <v>11428.005273957218</v>
      </c>
      <c r="S16" s="132">
        <f>R16/$R$12*100</f>
        <v>1.5008785667224762</v>
      </c>
    </row>
    <row r="17" spans="3:20" ht="24.6" customHeight="1" x14ac:dyDescent="0.2">
      <c r="C17" s="696"/>
      <c r="D17" s="696"/>
      <c r="E17" s="22"/>
      <c r="F17" s="56"/>
      <c r="G17" s="56"/>
      <c r="H17" s="56"/>
      <c r="I17" s="56"/>
      <c r="J17" s="56"/>
      <c r="K17" s="56"/>
      <c r="L17" s="136"/>
      <c r="M17" s="56"/>
      <c r="N17" s="56"/>
      <c r="O17" s="136"/>
      <c r="P17" s="56"/>
      <c r="Q17" s="137"/>
      <c r="R17" s="124"/>
      <c r="S17" s="132"/>
    </row>
    <row r="18" spans="3:20" ht="12" customHeight="1" x14ac:dyDescent="0.2">
      <c r="C18" s="11"/>
      <c r="D18" s="11"/>
      <c r="E18" s="22"/>
      <c r="F18" s="138"/>
      <c r="G18" s="56"/>
      <c r="H18" s="56"/>
      <c r="I18" s="133"/>
      <c r="J18" s="56"/>
      <c r="K18" s="56"/>
      <c r="L18" s="136"/>
      <c r="M18" s="56"/>
      <c r="N18" s="56"/>
      <c r="O18" s="136"/>
      <c r="P18" s="56"/>
      <c r="Q18" s="139"/>
      <c r="R18" s="124"/>
      <c r="S18" s="132"/>
    </row>
    <row r="19" spans="3:20" ht="12" customHeight="1" x14ac:dyDescent="0.2">
      <c r="C19" s="707" t="s">
        <v>4</v>
      </c>
      <c r="D19" s="707"/>
      <c r="E19" s="20"/>
      <c r="F19" s="130">
        <v>11464.968504824174</v>
      </c>
      <c r="G19" s="56">
        <f>F19/$F$12*100</f>
        <v>1.4270466124863119</v>
      </c>
      <c r="H19" s="56"/>
      <c r="I19" s="133">
        <v>28814.173035714284</v>
      </c>
      <c r="J19" s="56">
        <f>I19/$I$12*100</f>
        <v>4.0171729193564651</v>
      </c>
      <c r="K19" s="56"/>
      <c r="L19" s="134">
        <v>31023.401000000002</v>
      </c>
      <c r="M19" s="56">
        <f>L19/$L$12*100</f>
        <v>4.2676400309538192</v>
      </c>
      <c r="N19" s="56"/>
      <c r="O19" s="124">
        <v>3553.95</v>
      </c>
      <c r="P19" s="56">
        <f>O19/$O$12*100</f>
        <v>0.41414848305524904</v>
      </c>
      <c r="Q19" s="137"/>
      <c r="R19" s="124">
        <v>10901.841071428571</v>
      </c>
      <c r="S19" s="132">
        <f t="shared" ref="S19:S42" si="0">R19/$R$12*100</f>
        <v>1.4317756432270254</v>
      </c>
    </row>
    <row r="20" spans="3:20" ht="12" customHeight="1" x14ac:dyDescent="0.2">
      <c r="C20" s="707"/>
      <c r="D20" s="707"/>
      <c r="E20" s="22"/>
      <c r="F20" s="56"/>
      <c r="G20" s="56"/>
      <c r="H20" s="56"/>
      <c r="I20" s="140"/>
      <c r="J20" s="140"/>
      <c r="K20" s="56"/>
      <c r="L20" s="136"/>
      <c r="M20" s="140"/>
      <c r="N20" s="56"/>
      <c r="O20" s="136"/>
      <c r="P20" s="137"/>
      <c r="Q20" s="137"/>
      <c r="R20" s="124"/>
      <c r="S20" s="132"/>
    </row>
    <row r="21" spans="3:20" ht="12" customHeight="1" x14ac:dyDescent="0.2">
      <c r="C21" s="24"/>
      <c r="D21" s="24"/>
      <c r="E21" s="22"/>
      <c r="F21" s="56"/>
      <c r="G21" s="56"/>
      <c r="H21" s="56"/>
      <c r="I21" s="56"/>
      <c r="J21" s="56"/>
      <c r="K21" s="56"/>
      <c r="L21" s="136"/>
      <c r="M21" s="56"/>
      <c r="N21" s="56"/>
      <c r="O21" s="136"/>
      <c r="P21" s="56"/>
      <c r="Q21" s="137"/>
      <c r="R21" s="124"/>
      <c r="S21" s="132"/>
    </row>
    <row r="22" spans="3:20" ht="12" customHeight="1" x14ac:dyDescent="0.2">
      <c r="C22" s="707" t="s">
        <v>5</v>
      </c>
      <c r="D22" s="707"/>
      <c r="E22" s="20"/>
      <c r="F22" s="130">
        <v>691618.40399999998</v>
      </c>
      <c r="G22" s="56">
        <f>F22/$F$12*100</f>
        <v>86.085862350698676</v>
      </c>
      <c r="H22" s="56"/>
      <c r="I22" s="133">
        <v>539689.83801339951</v>
      </c>
      <c r="J22" s="56">
        <f>I22/$I$12*100</f>
        <v>75.241701347184332</v>
      </c>
      <c r="K22" s="56"/>
      <c r="L22" s="134">
        <v>551430.34926286398</v>
      </c>
      <c r="M22" s="56">
        <f>L22/$L$12*100</f>
        <v>75.855842910229086</v>
      </c>
      <c r="N22" s="56"/>
      <c r="O22" s="124">
        <v>638682.99223751633</v>
      </c>
      <c r="P22" s="56">
        <f>O22/$O$12*100</f>
        <v>74.426931270376571</v>
      </c>
      <c r="Q22" s="137"/>
      <c r="R22" s="124">
        <v>610804.00161609543</v>
      </c>
      <c r="S22" s="132">
        <f t="shared" si="0"/>
        <v>80.218954447198499</v>
      </c>
      <c r="T22" s="114"/>
    </row>
    <row r="23" spans="3:20" ht="12" customHeight="1" x14ac:dyDescent="0.2">
      <c r="C23" s="707"/>
      <c r="D23" s="707"/>
      <c r="E23" s="22"/>
      <c r="F23" s="56"/>
      <c r="G23" s="56"/>
      <c r="H23" s="56"/>
      <c r="I23" s="56"/>
      <c r="J23" s="56"/>
      <c r="K23" s="56"/>
      <c r="L23" s="136"/>
      <c r="M23" s="56"/>
      <c r="N23" s="56"/>
      <c r="O23" s="136"/>
      <c r="P23" s="56"/>
      <c r="Q23" s="139"/>
      <c r="R23" s="124"/>
      <c r="S23" s="132"/>
    </row>
    <row r="24" spans="3:20" ht="12" customHeight="1" x14ac:dyDescent="0.2">
      <c r="C24" s="24"/>
      <c r="D24" s="24"/>
      <c r="E24" s="22"/>
      <c r="F24" s="56"/>
      <c r="G24" s="56"/>
      <c r="H24" s="56"/>
      <c r="I24" s="56"/>
      <c r="J24" s="56"/>
      <c r="K24" s="56"/>
      <c r="L24" s="136"/>
      <c r="M24" s="56"/>
      <c r="N24" s="56"/>
      <c r="O24" s="136"/>
      <c r="P24" s="56"/>
      <c r="Q24" s="137"/>
      <c r="R24" s="124"/>
      <c r="S24" s="132"/>
    </row>
    <row r="25" spans="3:20" ht="12" customHeight="1" x14ac:dyDescent="0.2">
      <c r="C25" s="707" t="s">
        <v>6</v>
      </c>
      <c r="D25" s="707"/>
      <c r="E25" s="20"/>
      <c r="F25" s="130">
        <v>40990.669835837565</v>
      </c>
      <c r="G25" s="56">
        <f>F25/$F$12*100</f>
        <v>5.1021157631757426</v>
      </c>
      <c r="H25" s="56"/>
      <c r="I25" s="133">
        <v>98604.635513587535</v>
      </c>
      <c r="J25" s="56">
        <f>I25/$I$12*100</f>
        <v>13.74711920474796</v>
      </c>
      <c r="K25" s="56"/>
      <c r="L25" s="134">
        <v>87621.332812280685</v>
      </c>
      <c r="M25" s="56">
        <f>L25/$L$12*100</f>
        <v>12.05336279781886</v>
      </c>
      <c r="N25" s="56"/>
      <c r="O25" s="124">
        <v>30300.931</v>
      </c>
      <c r="P25" s="56">
        <f>O25/$O$12*100</f>
        <v>3.5310245244901513</v>
      </c>
      <c r="Q25" s="137"/>
      <c r="R25" s="124">
        <v>24374.214838383839</v>
      </c>
      <c r="S25" s="132">
        <f t="shared" si="0"/>
        <v>3.201148035430649</v>
      </c>
    </row>
    <row r="26" spans="3:20" ht="12" customHeight="1" x14ac:dyDescent="0.2">
      <c r="C26" s="707"/>
      <c r="D26" s="707"/>
      <c r="E26" s="22"/>
      <c r="F26" s="37"/>
      <c r="G26" s="37"/>
      <c r="H26" s="37"/>
      <c r="I26" s="37"/>
      <c r="J26" s="37"/>
      <c r="K26" s="37"/>
      <c r="L26" s="45"/>
      <c r="M26" s="37"/>
      <c r="N26" s="37"/>
      <c r="O26" s="45"/>
      <c r="P26" s="37"/>
      <c r="Q26" s="95"/>
      <c r="R26" s="102"/>
      <c r="S26" s="100"/>
    </row>
    <row r="27" spans="3:20" ht="12" customHeight="1" x14ac:dyDescent="0.2">
      <c r="C27" s="24"/>
      <c r="D27" s="24"/>
      <c r="E27" s="22"/>
      <c r="F27" s="37"/>
      <c r="G27" s="37"/>
      <c r="H27" s="37"/>
      <c r="I27" s="37"/>
      <c r="J27" s="37"/>
      <c r="K27" s="37"/>
      <c r="L27" s="45"/>
      <c r="M27" s="37"/>
      <c r="N27" s="37"/>
      <c r="O27" s="45"/>
      <c r="P27" s="37"/>
      <c r="Q27" s="95"/>
      <c r="R27" s="102"/>
      <c r="S27" s="100"/>
    </row>
    <row r="28" spans="3:20" ht="12" customHeight="1" x14ac:dyDescent="0.2">
      <c r="C28" s="707" t="s">
        <v>7</v>
      </c>
      <c r="D28" s="707"/>
      <c r="E28" s="25"/>
      <c r="F28" s="58">
        <f>F31+F34+F39+F42</f>
        <v>53736.062796165046</v>
      </c>
      <c r="G28" s="56">
        <f>F28/$F$12*100</f>
        <v>6.6885370290683657</v>
      </c>
      <c r="H28" s="56"/>
      <c r="I28" s="58">
        <f>I31+I34+I39+I42</f>
        <v>45044.531238917305</v>
      </c>
      <c r="J28" s="56">
        <f>I28/$I$12*100</f>
        <v>6.2799536475956081</v>
      </c>
      <c r="K28" s="56"/>
      <c r="L28" s="58">
        <f>L31+L34+L39+L42</f>
        <v>49080.369716666675</v>
      </c>
      <c r="M28" s="56">
        <f>L28/$L$12*100</f>
        <v>6.7515921460983677</v>
      </c>
      <c r="N28" s="56"/>
      <c r="O28" s="58">
        <f>O31+O34+O39+O42</f>
        <v>181802.32704545453</v>
      </c>
      <c r="P28" s="56">
        <f>O28/$O$12*100</f>
        <v>21.185767374833432</v>
      </c>
      <c r="Q28" s="97"/>
      <c r="R28" s="124">
        <v>103912.98266905488</v>
      </c>
      <c r="S28" s="132">
        <f t="shared" si="0"/>
        <v>13.647243307421355</v>
      </c>
    </row>
    <row r="29" spans="3:20" ht="12" customHeight="1" x14ac:dyDescent="0.2">
      <c r="C29" s="707"/>
      <c r="D29" s="707"/>
      <c r="E29" s="26"/>
      <c r="F29" s="37"/>
      <c r="G29" s="37"/>
      <c r="H29" s="37"/>
      <c r="I29" s="37"/>
      <c r="J29" s="37"/>
      <c r="K29" s="37"/>
      <c r="L29" s="45"/>
      <c r="M29" s="37"/>
      <c r="N29" s="37"/>
      <c r="O29" s="45"/>
      <c r="P29" s="37"/>
      <c r="Q29" s="95"/>
      <c r="R29" s="102"/>
      <c r="S29" s="100"/>
    </row>
    <row r="30" spans="3:20" ht="11.45" customHeight="1" x14ac:dyDescent="0.2">
      <c r="C30" s="24"/>
      <c r="D30" s="24"/>
      <c r="E30" s="26"/>
      <c r="F30" s="37"/>
      <c r="G30" s="37"/>
      <c r="H30" s="37"/>
      <c r="I30" s="37"/>
      <c r="J30" s="37"/>
      <c r="K30" s="37"/>
      <c r="L30" s="45"/>
      <c r="M30" s="37"/>
      <c r="N30" s="37"/>
      <c r="O30" s="45"/>
      <c r="P30" s="37"/>
      <c r="Q30" s="95"/>
      <c r="R30" s="102"/>
      <c r="S30" s="100"/>
    </row>
    <row r="31" spans="3:20" ht="12" customHeight="1" x14ac:dyDescent="0.2">
      <c r="D31" s="707" t="s">
        <v>13</v>
      </c>
      <c r="E31" s="20"/>
      <c r="F31" s="105">
        <v>3368.6291674325867</v>
      </c>
      <c r="G31" s="37">
        <f>F31/$F$12*100</f>
        <v>0.41929385502319627</v>
      </c>
      <c r="H31" s="37"/>
      <c r="I31" s="123">
        <v>1769.797</v>
      </c>
      <c r="J31" s="37">
        <f>I31/$I$12*100</f>
        <v>0.24673901181707375</v>
      </c>
      <c r="K31" s="37"/>
      <c r="L31" s="117">
        <v>1597.4159999999999</v>
      </c>
      <c r="M31" s="37">
        <f>L31/$L$12*100</f>
        <v>0.2197436853453342</v>
      </c>
      <c r="N31" s="37"/>
      <c r="O31" s="102">
        <v>5672.0550000000003</v>
      </c>
      <c r="P31" s="37">
        <f>O31/$O$12*100</f>
        <v>0.66097524558756904</v>
      </c>
      <c r="Q31" s="95"/>
      <c r="R31" s="102">
        <v>4278.0460000000003</v>
      </c>
      <c r="S31" s="100">
        <f t="shared" si="0"/>
        <v>0.56185024375907189</v>
      </c>
    </row>
    <row r="32" spans="3:20" ht="35.450000000000003" customHeight="1" x14ac:dyDescent="0.2">
      <c r="D32" s="707"/>
      <c r="E32" s="22"/>
      <c r="F32" s="37"/>
      <c r="G32" s="37"/>
      <c r="H32" s="37"/>
      <c r="I32" s="37"/>
      <c r="J32" s="37"/>
      <c r="K32" s="37"/>
      <c r="L32" s="45"/>
      <c r="M32" s="37"/>
      <c r="N32" s="37"/>
      <c r="O32" s="45"/>
      <c r="P32" s="37"/>
      <c r="Q32" s="95"/>
      <c r="R32" s="102"/>
      <c r="S32" s="100"/>
    </row>
    <row r="33" spans="1:19" ht="12" customHeight="1" x14ac:dyDescent="0.2">
      <c r="D33" s="24"/>
      <c r="E33" s="22"/>
      <c r="F33" s="37"/>
      <c r="G33" s="37"/>
      <c r="H33" s="37"/>
      <c r="I33" s="37"/>
      <c r="J33" s="37"/>
      <c r="K33" s="37"/>
      <c r="L33" s="45"/>
      <c r="M33" s="37"/>
      <c r="N33" s="37"/>
      <c r="O33" s="45"/>
      <c r="P33" s="37"/>
      <c r="Q33" s="95"/>
      <c r="R33" s="102"/>
      <c r="S33" s="100"/>
    </row>
    <row r="34" spans="1:19" ht="12" customHeight="1" x14ac:dyDescent="0.2">
      <c r="D34" s="707" t="s">
        <v>11</v>
      </c>
      <c r="E34" s="20"/>
      <c r="F34" s="105">
        <v>12374.728269506524</v>
      </c>
      <c r="G34" s="37">
        <f>F34/$F$12*100</f>
        <v>1.5402845677253527</v>
      </c>
      <c r="H34" s="37"/>
      <c r="I34" s="123">
        <v>6228.8630000000003</v>
      </c>
      <c r="J34" s="37">
        <f>I34/$I$12*100</f>
        <v>0.86840665983948062</v>
      </c>
      <c r="K34" s="37"/>
      <c r="L34" s="117">
        <v>30472.864000000001</v>
      </c>
      <c r="M34" s="37">
        <f>L34/$L$12*100</f>
        <v>4.191907078924439</v>
      </c>
      <c r="N34" s="37"/>
      <c r="O34" s="102">
        <v>62966.108999999997</v>
      </c>
      <c r="P34" s="37">
        <f>O34/$O$12*100</f>
        <v>7.3375592020826028</v>
      </c>
      <c r="Q34" s="95"/>
      <c r="R34" s="102">
        <v>27672.154999999999</v>
      </c>
      <c r="S34" s="100">
        <f t="shared" si="0"/>
        <v>3.634277666039313</v>
      </c>
    </row>
    <row r="35" spans="1:19" ht="12" customHeight="1" x14ac:dyDescent="0.2">
      <c r="D35" s="707"/>
      <c r="E35" s="22"/>
      <c r="F35" s="37"/>
      <c r="G35" s="37"/>
      <c r="H35" s="37"/>
      <c r="I35" s="37"/>
      <c r="J35" s="37"/>
      <c r="K35" s="37"/>
      <c r="L35" s="45"/>
      <c r="M35" s="37"/>
      <c r="N35" s="37"/>
      <c r="O35" s="45"/>
      <c r="P35" s="37"/>
      <c r="Q35" s="95"/>
      <c r="R35" s="102"/>
      <c r="S35" s="100"/>
    </row>
    <row r="36" spans="1:19" ht="12" customHeight="1" x14ac:dyDescent="0.2">
      <c r="D36" s="707"/>
      <c r="E36" s="22"/>
      <c r="F36" s="37"/>
      <c r="G36" s="37"/>
      <c r="H36" s="37"/>
      <c r="I36" s="37"/>
      <c r="J36" s="37"/>
      <c r="K36" s="37"/>
      <c r="L36" s="45"/>
      <c r="M36" s="37"/>
      <c r="N36" s="37"/>
      <c r="O36" s="45"/>
      <c r="P36" s="37"/>
      <c r="Q36" s="95"/>
      <c r="R36" s="102"/>
      <c r="S36" s="100"/>
    </row>
    <row r="37" spans="1:19" ht="12" customHeight="1" x14ac:dyDescent="0.2">
      <c r="D37" s="707"/>
      <c r="E37" s="22"/>
      <c r="F37" s="37"/>
      <c r="G37" s="37"/>
      <c r="H37" s="37"/>
      <c r="I37" s="37"/>
      <c r="J37" s="37"/>
      <c r="K37" s="37"/>
      <c r="L37" s="45"/>
      <c r="M37" s="37"/>
      <c r="N37" s="37"/>
      <c r="O37" s="45"/>
      <c r="P37" s="37"/>
      <c r="Q37" s="95"/>
      <c r="R37" s="102"/>
      <c r="S37" s="100"/>
    </row>
    <row r="38" spans="1:19" ht="12" customHeight="1" x14ac:dyDescent="0.2">
      <c r="D38" s="24"/>
      <c r="E38" s="22"/>
      <c r="F38" s="37"/>
      <c r="G38" s="37"/>
      <c r="H38" s="37"/>
      <c r="I38" s="37"/>
      <c r="J38" s="37"/>
      <c r="K38" s="37"/>
      <c r="L38" s="45"/>
      <c r="M38" s="37"/>
      <c r="N38" s="37"/>
      <c r="O38" s="45"/>
      <c r="P38" s="37"/>
      <c r="Q38" s="95"/>
      <c r="R38" s="102"/>
      <c r="S38" s="100"/>
    </row>
    <row r="39" spans="1:19" ht="12" customHeight="1" x14ac:dyDescent="0.2">
      <c r="D39" s="695" t="s">
        <v>10</v>
      </c>
      <c r="E39" s="22"/>
      <c r="F39" s="35">
        <v>7236.7732800000003</v>
      </c>
      <c r="G39" s="37">
        <f>F39/$F$12*100</f>
        <v>0.90076242165078968</v>
      </c>
      <c r="H39" s="37"/>
      <c r="I39" s="123">
        <v>31726.097850000002</v>
      </c>
      <c r="J39" s="37">
        <f>I39/$I$12*100</f>
        <v>4.4231434635276177</v>
      </c>
      <c r="K39" s="37"/>
      <c r="L39" s="117">
        <v>15899.449000000001</v>
      </c>
      <c r="M39" s="37">
        <f>L39/$L$12*100</f>
        <v>2.1871594614178074</v>
      </c>
      <c r="N39" s="37"/>
      <c r="O39" s="102">
        <v>67089.587499999994</v>
      </c>
      <c r="P39" s="37">
        <f>O39/$O$12*100</f>
        <v>7.818075913259162</v>
      </c>
      <c r="Q39" s="95"/>
      <c r="R39" s="102">
        <v>50717.552499999998</v>
      </c>
      <c r="S39" s="100">
        <f t="shared" si="0"/>
        <v>6.6609076281527884</v>
      </c>
    </row>
    <row r="40" spans="1:19" ht="12" customHeight="1" x14ac:dyDescent="0.2">
      <c r="D40" s="695"/>
      <c r="E40" s="22"/>
      <c r="F40" s="35"/>
      <c r="G40" s="37"/>
      <c r="H40" s="37"/>
      <c r="I40" s="37"/>
      <c r="J40" s="37"/>
      <c r="K40" s="37"/>
      <c r="L40" s="45"/>
      <c r="M40" s="37"/>
      <c r="N40" s="37"/>
      <c r="O40" s="45"/>
      <c r="P40" s="37"/>
      <c r="Q40" s="95"/>
      <c r="R40" s="102"/>
      <c r="S40" s="100"/>
    </row>
    <row r="41" spans="1:19" ht="12" customHeight="1" x14ac:dyDescent="0.2">
      <c r="D41" s="44"/>
      <c r="E41" s="22"/>
      <c r="F41" s="37"/>
      <c r="G41" s="37"/>
      <c r="H41" s="37"/>
      <c r="I41" s="37"/>
      <c r="J41" s="37"/>
      <c r="K41" s="37"/>
      <c r="L41" s="45"/>
      <c r="M41" s="37"/>
      <c r="N41" s="37"/>
      <c r="O41" s="45"/>
      <c r="P41" s="37"/>
      <c r="Q41" s="95"/>
      <c r="R41" s="102"/>
      <c r="S41" s="100"/>
    </row>
    <row r="42" spans="1:19" ht="12" customHeight="1" x14ac:dyDescent="0.2">
      <c r="A42" s="4"/>
      <c r="B42" s="4"/>
      <c r="C42" s="4"/>
      <c r="D42" s="693" t="s">
        <v>9</v>
      </c>
      <c r="E42" s="20"/>
      <c r="F42" s="121">
        <v>30755.932079225931</v>
      </c>
      <c r="G42" s="37">
        <f>F42/$F$12*100</f>
        <v>3.8281961846690264</v>
      </c>
      <c r="H42" s="37"/>
      <c r="I42" s="125">
        <v>5319.7733889173069</v>
      </c>
      <c r="J42" s="37">
        <f>I42/$I$12*100</f>
        <v>0.74166451241143572</v>
      </c>
      <c r="K42" s="37"/>
      <c r="L42" s="122">
        <v>1110.640716666667</v>
      </c>
      <c r="M42" s="37">
        <f>L42/$L$12*100</f>
        <v>0.15278192041078625</v>
      </c>
      <c r="N42" s="37"/>
      <c r="O42" s="102">
        <v>46074.575545454543</v>
      </c>
      <c r="P42" s="37">
        <f>O42/$O$12*100</f>
        <v>5.3691570139041005</v>
      </c>
      <c r="Q42" s="95"/>
      <c r="R42" s="102">
        <v>21245.229169054888</v>
      </c>
      <c r="S42" s="100">
        <f t="shared" si="0"/>
        <v>2.7902077694701819</v>
      </c>
    </row>
    <row r="43" spans="1:19" ht="12" customHeight="1" x14ac:dyDescent="0.2">
      <c r="A43" s="4"/>
      <c r="B43" s="4"/>
      <c r="C43" s="4"/>
      <c r="D43" s="693"/>
      <c r="E43" s="27"/>
      <c r="F43" s="23"/>
      <c r="G43" s="28"/>
      <c r="H43" s="28"/>
      <c r="I43" s="28"/>
      <c r="J43" s="28"/>
      <c r="K43" s="28"/>
      <c r="L43" s="28"/>
      <c r="M43" s="28"/>
      <c r="N43" s="28"/>
      <c r="O43" s="28"/>
      <c r="P43" s="28"/>
      <c r="S43" s="42"/>
    </row>
    <row r="44" spans="1:19" ht="12" customHeight="1" x14ac:dyDescent="0.2">
      <c r="A44" s="4"/>
      <c r="B44" s="4"/>
      <c r="C44" s="4"/>
      <c r="D44" s="52"/>
      <c r="E44" s="27"/>
      <c r="F44" s="23"/>
      <c r="G44" s="28"/>
      <c r="H44" s="28"/>
      <c r="I44" s="28"/>
      <c r="J44" s="28"/>
      <c r="K44" s="28"/>
      <c r="L44" s="28"/>
      <c r="M44" s="28"/>
      <c r="N44" s="28"/>
      <c r="O44" s="28"/>
      <c r="P44" s="28"/>
      <c r="S44" s="42"/>
    </row>
    <row r="45" spans="1:19" ht="8.25" customHeight="1" x14ac:dyDescent="0.2">
      <c r="A45" s="4"/>
      <c r="B45" s="4"/>
      <c r="C45" s="4"/>
      <c r="D45" s="54"/>
      <c r="E45" s="27"/>
      <c r="F45" s="23"/>
      <c r="G45" s="28"/>
      <c r="H45" s="28"/>
      <c r="I45" s="28"/>
      <c r="J45" s="28"/>
      <c r="K45" s="28"/>
      <c r="L45" s="28"/>
      <c r="M45" s="28"/>
      <c r="N45" s="28"/>
      <c r="O45" s="28"/>
      <c r="P45" s="28"/>
      <c r="S45" s="42"/>
    </row>
    <row r="46" spans="1:19" ht="15" customHeight="1" thickBot="1" x14ac:dyDescent="0.25">
      <c r="A46" s="4"/>
      <c r="B46" s="83"/>
      <c r="C46" s="83"/>
      <c r="D46" s="88"/>
      <c r="E46" s="89"/>
      <c r="F46" s="89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83"/>
      <c r="R46" s="83"/>
      <c r="S46" s="99"/>
    </row>
    <row r="47" spans="1:19" ht="12" customHeight="1" x14ac:dyDescent="0.2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9" ht="8.25" customHeight="1" x14ac:dyDescent="0.2">
      <c r="D48" s="24"/>
      <c r="E48" s="32"/>
      <c r="F48" s="30"/>
      <c r="G48" s="31"/>
      <c r="H48" s="31"/>
      <c r="I48" s="31"/>
      <c r="J48" s="31"/>
      <c r="K48" s="31"/>
      <c r="L48" s="31"/>
      <c r="M48" s="31"/>
      <c r="N48" s="31"/>
      <c r="O48" s="31"/>
      <c r="P48" s="31"/>
    </row>
    <row r="49" spans="4:9" ht="6.75" customHeight="1" x14ac:dyDescent="0.2">
      <c r="D49" s="29"/>
      <c r="E49" s="29"/>
      <c r="F49" s="29"/>
      <c r="G49" s="29"/>
      <c r="H49" s="29"/>
      <c r="I49" s="29"/>
    </row>
    <row r="50" spans="4:9" ht="7.5" customHeight="1" x14ac:dyDescent="0.2">
      <c r="D50" s="29"/>
      <c r="E50" s="29"/>
      <c r="F50" s="29"/>
      <c r="G50" s="29"/>
      <c r="H50" s="29"/>
      <c r="I50" s="29"/>
    </row>
    <row r="51" spans="4:9" ht="6" customHeight="1" x14ac:dyDescent="0.2"/>
  </sheetData>
  <mergeCells count="15">
    <mergeCell ref="C16:D17"/>
    <mergeCell ref="C12:D13"/>
    <mergeCell ref="D42:D43"/>
    <mergeCell ref="D34:D37"/>
    <mergeCell ref="C19:D20"/>
    <mergeCell ref="C22:D23"/>
    <mergeCell ref="C25:D26"/>
    <mergeCell ref="C28:D29"/>
    <mergeCell ref="D31:D32"/>
    <mergeCell ref="D39:D40"/>
    <mergeCell ref="Q5:Q10"/>
    <mergeCell ref="B2:S2"/>
    <mergeCell ref="B3:S3"/>
    <mergeCell ref="C6:D8"/>
    <mergeCell ref="E6:E8"/>
  </mergeCells>
  <pageMargins left="0" right="0.19685039370078741" top="0.47244094488188981" bottom="0.31496062992125984" header="0.31496062992125984" footer="0.31496062992125984"/>
  <pageSetup paperSize="9" scale="95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4B01C"/>
  </sheetPr>
  <dimension ref="A1:Z105"/>
  <sheetViews>
    <sheetView view="pageBreakPreview" zoomScaleNormal="85" zoomScaleSheetLayoutView="100" workbookViewId="0">
      <selection activeCell="R31" sqref="R31"/>
    </sheetView>
  </sheetViews>
  <sheetFormatPr defaultColWidth="9.140625" defaultRowHeight="12" x14ac:dyDescent="0.2"/>
  <cols>
    <col min="1" max="1" width="8.85546875" style="1" customWidth="1"/>
    <col min="2" max="2" width="1.85546875" style="1" customWidth="1"/>
    <col min="3" max="3" width="2.7109375" style="1" customWidth="1"/>
    <col min="4" max="4" width="45.28515625" style="1" customWidth="1"/>
    <col min="5" max="5" width="12" style="1" customWidth="1"/>
    <col min="6" max="6" width="15.7109375" style="635" customWidth="1"/>
    <col min="7" max="7" width="8.7109375" style="635" customWidth="1"/>
    <col min="8" max="8" width="7.140625" style="635" customWidth="1"/>
    <col min="9" max="9" width="12.7109375" style="635" customWidth="1"/>
    <col min="10" max="10" width="6.7109375" style="635" customWidth="1"/>
    <col min="11" max="11" width="4.5703125" style="635" customWidth="1"/>
    <col min="12" max="12" width="12.7109375" style="635" customWidth="1"/>
    <col min="13" max="13" width="6.7109375" style="1" customWidth="1"/>
    <col min="14" max="14" width="5.42578125" style="1" customWidth="1"/>
    <col min="15" max="15" width="4.7109375" style="1" customWidth="1"/>
    <col min="16" max="16384" width="9.140625" style="1"/>
  </cols>
  <sheetData>
    <row r="1" spans="2:15" ht="9" customHeight="1" x14ac:dyDescent="0.2">
      <c r="E1" s="635"/>
    </row>
    <row r="2" spans="2:15" ht="12" customHeight="1" x14ac:dyDescent="0.2">
      <c r="B2" s="709" t="s">
        <v>139</v>
      </c>
      <c r="C2" s="709"/>
      <c r="D2" s="709"/>
      <c r="E2" s="709"/>
      <c r="F2" s="709"/>
      <c r="G2" s="709"/>
      <c r="H2" s="709"/>
      <c r="I2" s="709"/>
      <c r="J2" s="709"/>
      <c r="K2" s="709"/>
      <c r="L2" s="709"/>
      <c r="M2" s="709"/>
      <c r="N2" s="709"/>
      <c r="O2" s="385"/>
    </row>
    <row r="3" spans="2:15" ht="12" customHeight="1" x14ac:dyDescent="0.2">
      <c r="B3" s="714" t="s">
        <v>140</v>
      </c>
      <c r="C3" s="714"/>
      <c r="D3" s="714"/>
      <c r="E3" s="714"/>
      <c r="F3" s="714"/>
      <c r="G3" s="714"/>
      <c r="H3" s="714"/>
      <c r="I3" s="714"/>
      <c r="J3" s="714"/>
      <c r="K3" s="714"/>
      <c r="L3" s="714"/>
      <c r="M3" s="714"/>
      <c r="N3" s="714"/>
      <c r="O3" s="386"/>
    </row>
    <row r="4" spans="2:15" ht="9.75" customHeight="1" thickBot="1" x14ac:dyDescent="0.25">
      <c r="B4" s="73"/>
      <c r="C4" s="73"/>
      <c r="D4" s="73"/>
      <c r="E4" s="73"/>
      <c r="F4" s="636"/>
      <c r="G4" s="636"/>
      <c r="H4" s="636"/>
      <c r="I4" s="636"/>
      <c r="J4" s="636"/>
      <c r="K4" s="636"/>
      <c r="L4" s="636"/>
      <c r="M4" s="73"/>
      <c r="N4" s="2"/>
    </row>
    <row r="5" spans="2:15" ht="10.5" customHeight="1" x14ac:dyDescent="0.2">
      <c r="B5" s="2"/>
      <c r="C5" s="2"/>
      <c r="D5" s="2"/>
      <c r="E5" s="2"/>
      <c r="F5" s="637"/>
      <c r="G5" s="637"/>
      <c r="H5" s="637"/>
      <c r="I5" s="637"/>
      <c r="J5" s="637"/>
      <c r="K5" s="637"/>
      <c r="L5" s="637"/>
      <c r="M5" s="2"/>
      <c r="N5" s="2"/>
    </row>
    <row r="6" spans="2:15" ht="12" customHeight="1" x14ac:dyDescent="0.2">
      <c r="B6" s="2"/>
      <c r="C6" s="762" t="s">
        <v>2</v>
      </c>
      <c r="D6" s="762"/>
      <c r="E6" s="40"/>
      <c r="F6" s="700" t="s">
        <v>91</v>
      </c>
      <c r="G6" s="637"/>
      <c r="H6" s="637"/>
      <c r="I6" s="765" t="s">
        <v>141</v>
      </c>
      <c r="J6" s="765"/>
      <c r="K6" s="765"/>
      <c r="L6" s="765"/>
      <c r="M6" s="765"/>
      <c r="N6" s="2"/>
    </row>
    <row r="7" spans="2:15" ht="12" customHeight="1" x14ac:dyDescent="0.2">
      <c r="B7" s="2"/>
      <c r="C7" s="762"/>
      <c r="D7" s="762"/>
      <c r="E7" s="40"/>
      <c r="F7" s="700"/>
      <c r="G7" s="637"/>
      <c r="H7" s="637"/>
      <c r="I7" s="765"/>
      <c r="J7" s="765"/>
      <c r="K7" s="765"/>
      <c r="L7" s="765"/>
      <c r="M7" s="765"/>
      <c r="N7" s="2"/>
    </row>
    <row r="8" spans="2:15" ht="6" customHeight="1" thickBot="1" x14ac:dyDescent="0.25">
      <c r="B8" s="2"/>
      <c r="C8" s="762"/>
      <c r="D8" s="762"/>
      <c r="E8" s="40"/>
      <c r="F8" s="700"/>
      <c r="G8" s="637"/>
      <c r="H8" s="637"/>
      <c r="I8" s="766"/>
      <c r="J8" s="766"/>
      <c r="K8" s="766"/>
      <c r="L8" s="766"/>
      <c r="M8" s="766"/>
      <c r="N8" s="2"/>
    </row>
    <row r="9" spans="2:15" ht="12" customHeight="1" x14ac:dyDescent="0.2">
      <c r="B9" s="2"/>
      <c r="C9" s="762"/>
      <c r="D9" s="762"/>
      <c r="E9" s="40"/>
      <c r="F9" s="700"/>
      <c r="G9" s="637"/>
      <c r="H9" s="637"/>
      <c r="I9" s="764" t="s">
        <v>142</v>
      </c>
      <c r="J9" s="764"/>
      <c r="K9" s="638"/>
      <c r="L9" s="764" t="s">
        <v>143</v>
      </c>
      <c r="M9" s="764"/>
      <c r="N9" s="2"/>
    </row>
    <row r="10" spans="2:15" ht="12" customHeight="1" thickBot="1" x14ac:dyDescent="0.25">
      <c r="B10" s="2"/>
      <c r="C10" s="40"/>
      <c r="D10" s="40"/>
      <c r="E10" s="40"/>
      <c r="F10" s="147"/>
      <c r="G10" s="637"/>
      <c r="H10" s="637"/>
      <c r="I10" s="767"/>
      <c r="J10" s="767"/>
      <c r="K10" s="638"/>
      <c r="L10" s="767"/>
      <c r="M10" s="767"/>
      <c r="N10" s="2"/>
    </row>
    <row r="11" spans="2:15" ht="12" customHeight="1" x14ac:dyDescent="0.2">
      <c r="B11" s="2"/>
      <c r="C11" s="40"/>
      <c r="D11" s="40"/>
      <c r="E11" s="40"/>
      <c r="F11" s="147"/>
      <c r="G11" s="637"/>
      <c r="H11" s="637"/>
      <c r="I11" s="638"/>
      <c r="J11" s="639"/>
      <c r="K11" s="639"/>
      <c r="L11" s="638"/>
      <c r="M11" s="2"/>
      <c r="N11" s="2"/>
    </row>
    <row r="12" spans="2:15" ht="12" customHeight="1" x14ac:dyDescent="0.2">
      <c r="B12" s="2"/>
      <c r="C12" s="2"/>
      <c r="D12" s="2"/>
      <c r="E12" s="2"/>
      <c r="F12" s="8" t="s">
        <v>0</v>
      </c>
      <c r="G12" s="640" t="s">
        <v>1</v>
      </c>
      <c r="H12" s="641"/>
      <c r="I12" s="8" t="s">
        <v>0</v>
      </c>
      <c r="J12" s="640" t="s">
        <v>1</v>
      </c>
      <c r="K12" s="641"/>
      <c r="L12" s="8" t="s">
        <v>0</v>
      </c>
      <c r="M12" s="640" t="s">
        <v>1</v>
      </c>
      <c r="N12" s="2"/>
    </row>
    <row r="13" spans="2:15" ht="6" customHeight="1" thickBot="1" x14ac:dyDescent="0.25">
      <c r="B13" s="73"/>
      <c r="C13" s="73"/>
      <c r="D13" s="73"/>
      <c r="E13" s="73"/>
      <c r="F13" s="75"/>
      <c r="G13" s="642"/>
      <c r="H13" s="642"/>
      <c r="I13" s="75"/>
      <c r="J13" s="642"/>
      <c r="K13" s="642"/>
      <c r="L13" s="75"/>
      <c r="M13" s="642"/>
      <c r="N13" s="2"/>
    </row>
    <row r="14" spans="2:15" ht="6" customHeight="1" x14ac:dyDescent="0.2">
      <c r="B14" s="2"/>
      <c r="C14" s="2"/>
      <c r="D14" s="2"/>
      <c r="E14" s="2"/>
      <c r="F14" s="8"/>
      <c r="G14" s="641"/>
      <c r="H14" s="641"/>
      <c r="I14" s="8"/>
      <c r="J14" s="641"/>
      <c r="K14" s="641"/>
      <c r="L14" s="8"/>
      <c r="M14" s="641"/>
      <c r="N14" s="2"/>
    </row>
    <row r="15" spans="2:15" ht="21.95" customHeight="1" x14ac:dyDescent="0.2">
      <c r="B15" s="2"/>
      <c r="C15" s="752" t="s">
        <v>80</v>
      </c>
      <c r="D15" s="752"/>
      <c r="E15" s="496"/>
      <c r="F15" s="58">
        <f>F19+F22+F25+F28+F31</f>
        <v>518658.63045746181</v>
      </c>
      <c r="G15" s="59">
        <f>F15/F15*100</f>
        <v>100</v>
      </c>
      <c r="H15" s="58"/>
      <c r="I15" s="58">
        <f>I19+I22+I25+I28+I31</f>
        <v>360953.18749865098</v>
      </c>
      <c r="J15" s="59">
        <f>I15/I15*100</f>
        <v>100</v>
      </c>
      <c r="K15" s="58"/>
      <c r="L15" s="58">
        <f>L19+L22+L25+L28+L31</f>
        <v>157705.4429588108</v>
      </c>
      <c r="M15" s="59">
        <f>L15/L15*100</f>
        <v>100</v>
      </c>
      <c r="N15" s="2"/>
    </row>
    <row r="16" spans="2:15" ht="13.15" customHeight="1" x14ac:dyDescent="0.2">
      <c r="B16" s="2"/>
      <c r="C16" s="496" t="s">
        <v>1</v>
      </c>
      <c r="D16" s="496"/>
      <c r="E16" s="496"/>
      <c r="F16" s="59">
        <f>F15/F15*100</f>
        <v>100</v>
      </c>
      <c r="G16" s="59"/>
      <c r="H16" s="58"/>
      <c r="I16" s="59">
        <f>I15/F15*100</f>
        <v>69.593595151455759</v>
      </c>
      <c r="J16" s="59"/>
      <c r="K16" s="58"/>
      <c r="L16" s="59">
        <f>L15/F15*100</f>
        <v>30.406404848544238</v>
      </c>
      <c r="M16" s="59"/>
      <c r="N16" s="2"/>
    </row>
    <row r="17" spans="2:26" ht="6" customHeight="1" thickBot="1" x14ac:dyDescent="0.25">
      <c r="B17" s="73"/>
      <c r="C17" s="501"/>
      <c r="D17" s="501"/>
      <c r="E17" s="501"/>
      <c r="F17" s="555"/>
      <c r="G17" s="556"/>
      <c r="H17" s="556"/>
      <c r="I17" s="555"/>
      <c r="J17" s="556"/>
      <c r="K17" s="556"/>
      <c r="L17" s="555"/>
      <c r="M17" s="556"/>
      <c r="N17" s="2"/>
    </row>
    <row r="18" spans="2:26" ht="12" customHeight="1" x14ac:dyDescent="0.2">
      <c r="C18" s="550"/>
      <c r="D18" s="550"/>
      <c r="E18" s="550"/>
      <c r="F18" s="184"/>
      <c r="G18" s="241"/>
      <c r="H18" s="241"/>
      <c r="I18" s="184"/>
      <c r="J18" s="241"/>
      <c r="K18" s="241"/>
      <c r="L18" s="184"/>
      <c r="M18" s="241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2:26" ht="12" customHeight="1" x14ac:dyDescent="0.2">
      <c r="C19" s="696" t="s">
        <v>12</v>
      </c>
      <c r="D19" s="696"/>
      <c r="E19" s="145"/>
      <c r="F19" s="55">
        <f>I19+L19</f>
        <v>1284.7279017322548</v>
      </c>
      <c r="G19" s="209">
        <f>F19/$F$15*100</f>
        <v>0.24770201945721265</v>
      </c>
      <c r="H19" s="209"/>
      <c r="I19" s="101">
        <v>954.80277108460177</v>
      </c>
      <c r="J19" s="209">
        <f>I19/$I$15*100</f>
        <v>0.26452260408094341</v>
      </c>
      <c r="K19" s="59"/>
      <c r="L19" s="101">
        <v>329.92513064765302</v>
      </c>
      <c r="M19" s="209">
        <f>L19/$L$15*100</f>
        <v>0.20920338858172585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2:26" ht="12" customHeight="1" x14ac:dyDescent="0.2">
      <c r="C20" s="696"/>
      <c r="D20" s="696"/>
      <c r="E20" s="145"/>
      <c r="F20" s="55"/>
      <c r="G20" s="209"/>
      <c r="H20" s="209"/>
      <c r="I20" s="58"/>
      <c r="J20" s="643"/>
      <c r="K20" s="59"/>
      <c r="L20" s="58"/>
      <c r="M20" s="209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2:26" ht="14.1" customHeight="1" x14ac:dyDescent="0.2">
      <c r="C21" s="145"/>
      <c r="D21" s="145"/>
      <c r="E21" s="145"/>
      <c r="F21" s="55"/>
      <c r="G21" s="209"/>
      <c r="H21" s="209"/>
      <c r="I21" s="58"/>
      <c r="J21" s="209"/>
      <c r="K21" s="59"/>
      <c r="L21" s="58"/>
      <c r="M21" s="209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2:26" ht="12" customHeight="1" x14ac:dyDescent="0.2">
      <c r="C22" s="719" t="s">
        <v>96</v>
      </c>
      <c r="D22" s="719"/>
      <c r="E22" s="644"/>
      <c r="F22" s="55">
        <f>I22+L22</f>
        <v>14256.356714285714</v>
      </c>
      <c r="G22" s="209">
        <f>F22/$F$15*100</f>
        <v>2.748697481754323</v>
      </c>
      <c r="H22" s="209"/>
      <c r="I22" s="101">
        <v>3102.5761428571427</v>
      </c>
      <c r="J22" s="209">
        <f>I22/$I$15*100</f>
        <v>0.85955083659393861</v>
      </c>
      <c r="K22" s="59"/>
      <c r="L22" s="101">
        <v>11153.780571428571</v>
      </c>
      <c r="M22" s="209">
        <f>L22/$L$15*100</f>
        <v>7.0725400228207045</v>
      </c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2:26" ht="12" customHeight="1" x14ac:dyDescent="0.2">
      <c r="C23" s="719"/>
      <c r="D23" s="719"/>
      <c r="E23" s="644"/>
      <c r="F23" s="55"/>
      <c r="G23" s="209"/>
      <c r="H23" s="209"/>
      <c r="I23" s="58"/>
      <c r="J23" s="209"/>
      <c r="K23" s="59"/>
      <c r="L23" s="58"/>
      <c r="M23" s="209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2:26" ht="14.1" customHeight="1" x14ac:dyDescent="0.2">
      <c r="C24" s="227"/>
      <c r="D24" s="227"/>
      <c r="E24" s="644"/>
      <c r="F24" s="55"/>
      <c r="G24" s="209"/>
      <c r="H24" s="209"/>
      <c r="I24" s="58"/>
      <c r="J24" s="209"/>
      <c r="K24" s="59"/>
      <c r="L24" s="58"/>
      <c r="M24" s="209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2:26" ht="12" customHeight="1" x14ac:dyDescent="0.2">
      <c r="C25" s="753" t="s">
        <v>84</v>
      </c>
      <c r="D25" s="753"/>
      <c r="E25" s="644"/>
      <c r="F25" s="55">
        <f>I25+L25</f>
        <v>427218.13222741318</v>
      </c>
      <c r="G25" s="209">
        <f>F25/$F$15*100</f>
        <v>82.369810727067772</v>
      </c>
      <c r="H25" s="209"/>
      <c r="I25" s="101">
        <v>299159.33749215771</v>
      </c>
      <c r="J25" s="209">
        <f>I25/$I$15*100</f>
        <v>82.880370046122891</v>
      </c>
      <c r="K25" s="59"/>
      <c r="L25" s="101">
        <v>128058.79473525549</v>
      </c>
      <c r="M25" s="209">
        <f>L25/$L$15*100</f>
        <v>81.201252368126347</v>
      </c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2:26" ht="12" customHeight="1" x14ac:dyDescent="0.2">
      <c r="C26" s="753"/>
      <c r="D26" s="753"/>
      <c r="E26" s="644"/>
      <c r="F26" s="55"/>
      <c r="G26" s="209"/>
      <c r="H26" s="209"/>
      <c r="I26" s="58"/>
      <c r="J26" s="209"/>
      <c r="K26" s="59"/>
      <c r="L26" s="58"/>
      <c r="M26" s="209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2:26" ht="14.1" customHeight="1" x14ac:dyDescent="0.2">
      <c r="C27" s="509"/>
      <c r="D27" s="509"/>
      <c r="E27" s="644"/>
      <c r="F27" s="55"/>
      <c r="G27" s="209"/>
      <c r="H27" s="209"/>
      <c r="I27" s="58"/>
      <c r="J27" s="209"/>
      <c r="K27" s="59"/>
      <c r="L27" s="58"/>
      <c r="M27" s="209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2:26" ht="12" customHeight="1" x14ac:dyDescent="0.2">
      <c r="C28" s="719" t="s">
        <v>113</v>
      </c>
      <c r="D28" s="719"/>
      <c r="E28" s="593"/>
      <c r="F28" s="55">
        <f>I28+L28</f>
        <v>2875.0900747474752</v>
      </c>
      <c r="G28" s="209">
        <f>F28/$F$15*100</f>
        <v>0.55433186799795819</v>
      </c>
      <c r="H28" s="209"/>
      <c r="I28" s="101">
        <v>1619.9205636363638</v>
      </c>
      <c r="J28" s="209">
        <f>I28/$I$15*100</f>
        <v>0.44878965465360188</v>
      </c>
      <c r="K28" s="59"/>
      <c r="L28" s="101">
        <v>1255.1695111111112</v>
      </c>
      <c r="M28" s="209">
        <f>L28/$L$15*100</f>
        <v>0.79589485788320813</v>
      </c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2:26" ht="12" customHeight="1" x14ac:dyDescent="0.2">
      <c r="C29" s="719"/>
      <c r="D29" s="719"/>
      <c r="E29" s="593"/>
      <c r="F29" s="184"/>
      <c r="G29" s="241"/>
      <c r="H29" s="241"/>
      <c r="I29" s="191"/>
      <c r="J29" s="241"/>
      <c r="K29" s="236"/>
      <c r="L29" s="191"/>
      <c r="M29" s="241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2:26" ht="14.1" customHeight="1" x14ac:dyDescent="0.2">
      <c r="C30" s="227"/>
      <c r="D30" s="227"/>
      <c r="E30" s="593"/>
      <c r="F30" s="184"/>
      <c r="G30" s="241"/>
      <c r="H30" s="241"/>
      <c r="I30" s="191"/>
      <c r="J30" s="241"/>
      <c r="K30" s="236"/>
      <c r="L30" s="191"/>
      <c r="M30" s="241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2:26" ht="12" customHeight="1" x14ac:dyDescent="0.2">
      <c r="C31" s="723" t="s">
        <v>86</v>
      </c>
      <c r="D31" s="723"/>
      <c r="E31" s="593"/>
      <c r="F31" s="55">
        <f>I31+L31</f>
        <v>73024.323539283156</v>
      </c>
      <c r="G31" s="209">
        <f>F31/$F$15*100</f>
        <v>14.079457903722725</v>
      </c>
      <c r="H31" s="55"/>
      <c r="I31" s="55">
        <f>I34+I37+I42+I45</f>
        <v>56116.55052891517</v>
      </c>
      <c r="J31" s="209">
        <f>I31/$I$15*100</f>
        <v>15.546766858548629</v>
      </c>
      <c r="K31" s="55"/>
      <c r="L31" s="55">
        <f>L34+L37+L42+L45</f>
        <v>16907.773010367982</v>
      </c>
      <c r="M31" s="209">
        <f>L31/$L$15*100</f>
        <v>10.721109362588024</v>
      </c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2:26" ht="12" customHeight="1" x14ac:dyDescent="0.2">
      <c r="C32" s="723"/>
      <c r="D32" s="723"/>
      <c r="E32" s="593"/>
      <c r="F32" s="184"/>
      <c r="G32" s="241"/>
      <c r="H32" s="241"/>
      <c r="I32" s="191"/>
      <c r="J32" s="241"/>
      <c r="K32" s="236"/>
      <c r="L32" s="191"/>
      <c r="M32" s="241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2:26" ht="10.15" customHeight="1" x14ac:dyDescent="0.2">
      <c r="C33" s="332"/>
      <c r="D33" s="332"/>
      <c r="E33" s="593"/>
      <c r="F33" s="184"/>
      <c r="G33" s="241"/>
      <c r="H33" s="241"/>
      <c r="I33" s="191"/>
      <c r="J33" s="241"/>
      <c r="K33" s="236"/>
      <c r="L33" s="191"/>
      <c r="M33" s="241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2:26" ht="12" customHeight="1" x14ac:dyDescent="0.2">
      <c r="C34" s="474"/>
      <c r="D34" s="723" t="s">
        <v>87</v>
      </c>
      <c r="E34" s="593"/>
      <c r="F34" s="184">
        <f>I34+L34</f>
        <v>3897.5830000000001</v>
      </c>
      <c r="G34" s="241">
        <f>F34/$F$15*100</f>
        <v>0.75147366131019455</v>
      </c>
      <c r="H34" s="241"/>
      <c r="I34" s="183">
        <v>3275.9929999999999</v>
      </c>
      <c r="J34" s="241">
        <f>I34/$I$15*100</f>
        <v>0.90759497726065752</v>
      </c>
      <c r="K34" s="236"/>
      <c r="L34" s="183">
        <v>621.59</v>
      </c>
      <c r="M34" s="241">
        <f>L34/$L$15*100</f>
        <v>0.39414619326889411</v>
      </c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2:26" ht="12" customHeight="1" x14ac:dyDescent="0.2">
      <c r="C35" s="474"/>
      <c r="D35" s="723"/>
      <c r="E35" s="593"/>
      <c r="F35" s="184"/>
      <c r="G35" s="241"/>
      <c r="H35" s="241"/>
      <c r="I35" s="191"/>
      <c r="J35" s="241"/>
      <c r="K35" s="236"/>
      <c r="L35" s="191"/>
      <c r="M35" s="241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2:26" ht="6.4" customHeight="1" x14ac:dyDescent="0.2">
      <c r="C36" s="474"/>
      <c r="D36" s="332"/>
      <c r="E36" s="593"/>
      <c r="F36" s="184"/>
      <c r="G36" s="241"/>
      <c r="H36" s="241"/>
      <c r="I36" s="191"/>
      <c r="J36" s="241"/>
      <c r="K36" s="236"/>
      <c r="L36" s="191"/>
      <c r="M36" s="241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2:26" ht="12" customHeight="1" x14ac:dyDescent="0.2">
      <c r="C37" s="474"/>
      <c r="D37" s="723" t="s">
        <v>127</v>
      </c>
      <c r="E37" s="513"/>
      <c r="F37" s="184">
        <f>I37+L37</f>
        <v>40634.271999999997</v>
      </c>
      <c r="G37" s="241">
        <f>F37/$F$15*100</f>
        <v>7.8344925956712972</v>
      </c>
      <c r="H37" s="241"/>
      <c r="I37" s="183">
        <v>36558.431499999999</v>
      </c>
      <c r="J37" s="241">
        <f>I37/$I$15*100</f>
        <v>10.128302717963013</v>
      </c>
      <c r="K37" s="236"/>
      <c r="L37" s="183">
        <v>4075.8404999999998</v>
      </c>
      <c r="M37" s="241">
        <f>L37/$L$15*100</f>
        <v>2.5844640638462426</v>
      </c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2:26" ht="12" customHeight="1" x14ac:dyDescent="0.2">
      <c r="C38" s="474"/>
      <c r="D38" s="723"/>
      <c r="E38" s="513"/>
      <c r="F38" s="184"/>
      <c r="G38" s="241"/>
      <c r="H38" s="241"/>
      <c r="I38" s="183"/>
      <c r="J38" s="241"/>
      <c r="K38" s="236"/>
      <c r="L38" s="183"/>
      <c r="M38" s="241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2:26" ht="12" customHeight="1" x14ac:dyDescent="0.2">
      <c r="C39" s="474"/>
      <c r="D39" s="723"/>
      <c r="E39" s="513"/>
      <c r="F39" s="184"/>
      <c r="G39" s="241"/>
      <c r="H39" s="241"/>
      <c r="I39" s="183"/>
      <c r="J39" s="241"/>
      <c r="K39" s="236"/>
      <c r="L39" s="183"/>
      <c r="M39" s="241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2:26" ht="12" customHeight="1" x14ac:dyDescent="0.2">
      <c r="C40" s="474"/>
      <c r="D40" s="723"/>
      <c r="E40" s="513"/>
      <c r="F40" s="184"/>
      <c r="G40" s="241"/>
      <c r="H40" s="241"/>
      <c r="I40" s="191"/>
      <c r="J40" s="241"/>
      <c r="K40" s="236"/>
      <c r="L40" s="191"/>
      <c r="M40" s="241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2:26" ht="6.4" customHeight="1" x14ac:dyDescent="0.2">
      <c r="C41" s="474"/>
      <c r="D41" s="513"/>
      <c r="E41" s="593"/>
      <c r="F41" s="184"/>
      <c r="G41" s="241"/>
      <c r="H41" s="241"/>
      <c r="I41" s="191"/>
      <c r="J41" s="241"/>
      <c r="K41" s="236"/>
      <c r="L41" s="191"/>
      <c r="M41" s="241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2:26" ht="18" customHeight="1" x14ac:dyDescent="0.2">
      <c r="C42" s="474"/>
      <c r="D42" s="751" t="s">
        <v>128</v>
      </c>
      <c r="E42" s="593"/>
      <c r="F42" s="184">
        <f>I42+L42</f>
        <v>7380.7225039682544</v>
      </c>
      <c r="G42" s="241">
        <f>F42/$F$15*100</f>
        <v>1.4230405261854773</v>
      </c>
      <c r="H42" s="645"/>
      <c r="I42" s="183">
        <v>1392.2645515873016</v>
      </c>
      <c r="J42" s="241">
        <f>I42/$I$15*100</f>
        <v>0.38571886876397371</v>
      </c>
      <c r="K42" s="236"/>
      <c r="L42" s="183">
        <v>5988.4579523809525</v>
      </c>
      <c r="M42" s="241">
        <f>L42/$L$15*100</f>
        <v>3.7972424033233949</v>
      </c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2:26" ht="12" customHeight="1" x14ac:dyDescent="0.2">
      <c r="C43" s="474"/>
      <c r="D43" s="751"/>
      <c r="E43" s="593"/>
      <c r="F43" s="184"/>
      <c r="G43" s="241"/>
      <c r="H43" s="241"/>
      <c r="I43" s="191"/>
      <c r="J43" s="236"/>
      <c r="K43" s="236"/>
      <c r="L43" s="191"/>
      <c r="M43" s="241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2:26" ht="6.4" customHeight="1" x14ac:dyDescent="0.2">
      <c r="C44" s="474"/>
      <c r="F44" s="645"/>
      <c r="G44" s="645"/>
      <c r="H44" s="645"/>
      <c r="I44" s="241"/>
      <c r="J44" s="241"/>
      <c r="K44" s="241"/>
      <c r="L44" s="241"/>
      <c r="M44" s="211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2:26" ht="12" customHeight="1" x14ac:dyDescent="0.2">
      <c r="C45" s="474"/>
      <c r="D45" s="751" t="s">
        <v>129</v>
      </c>
      <c r="E45" s="593"/>
      <c r="F45" s="184">
        <f>I45+L45</f>
        <v>21111.7460353149</v>
      </c>
      <c r="G45" s="241">
        <f>F45/$F$15*100</f>
        <v>4.0704511205557576</v>
      </c>
      <c r="H45" s="241"/>
      <c r="I45" s="183">
        <v>14889.86147732787</v>
      </c>
      <c r="J45" s="241">
        <f>I45/$I$15*100</f>
        <v>4.1251502945609868</v>
      </c>
      <c r="K45" s="236"/>
      <c r="L45" s="183">
        <v>6221.8845579870303</v>
      </c>
      <c r="M45" s="241">
        <f>L45/$L$15*100</f>
        <v>3.9452567021494938</v>
      </c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2:26" ht="12" customHeight="1" x14ac:dyDescent="0.2">
      <c r="D46" s="751"/>
      <c r="E46" s="593"/>
      <c r="F46" s="184"/>
      <c r="G46" s="241"/>
      <c r="H46" s="241"/>
      <c r="I46" s="191"/>
      <c r="J46" s="236"/>
      <c r="K46" s="236"/>
      <c r="L46" s="191"/>
      <c r="M46" s="241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2:26" ht="8.4499999999999993" customHeight="1" x14ac:dyDescent="0.2">
      <c r="D47" s="520"/>
      <c r="E47" s="593"/>
      <c r="F47" s="646"/>
      <c r="G47" s="558"/>
      <c r="H47" s="558"/>
      <c r="I47" s="341"/>
      <c r="J47" s="534"/>
      <c r="K47" s="534"/>
      <c r="L47" s="341"/>
      <c r="M47" s="558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2:26" ht="25.15" customHeight="1" thickBot="1" x14ac:dyDescent="0.25">
      <c r="B48" s="73"/>
      <c r="C48" s="73"/>
      <c r="D48" s="647"/>
      <c r="E48" s="73"/>
      <c r="F48" s="73"/>
      <c r="G48" s="73"/>
      <c r="H48" s="73"/>
      <c r="I48" s="73"/>
      <c r="J48" s="73"/>
      <c r="K48" s="73"/>
      <c r="L48" s="73"/>
      <c r="M48" s="73"/>
      <c r="N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5.45" customHeight="1" x14ac:dyDescent="0.2">
      <c r="A49" s="2"/>
      <c r="B49" s="2"/>
      <c r="C49" s="2"/>
      <c r="D49" s="648"/>
      <c r="E49" s="648"/>
      <c r="F49" s="579"/>
      <c r="G49" s="649"/>
      <c r="H49" s="649"/>
      <c r="I49" s="584"/>
      <c r="J49" s="649"/>
      <c r="K49" s="649"/>
      <c r="L49" s="579"/>
      <c r="M49" s="649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95" customHeight="1" x14ac:dyDescent="0.2">
      <c r="A50" s="2"/>
      <c r="B50" s="748"/>
      <c r="C50" s="748"/>
      <c r="D50" s="748"/>
      <c r="E50" s="748"/>
      <c r="F50" s="748"/>
      <c r="G50" s="748"/>
      <c r="H50" s="748"/>
      <c r="I50" s="748"/>
      <c r="J50" s="748"/>
      <c r="K50" s="748"/>
      <c r="L50" s="748"/>
      <c r="M50" s="748"/>
      <c r="N50" s="748"/>
      <c r="O50" s="385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" customHeight="1" x14ac:dyDescent="0.2">
      <c r="A51" s="2"/>
      <c r="B51" s="714"/>
      <c r="C51" s="714"/>
      <c r="D51" s="714"/>
      <c r="E51" s="714"/>
      <c r="F51" s="714"/>
      <c r="G51" s="714"/>
      <c r="H51" s="714"/>
      <c r="I51" s="714"/>
      <c r="J51" s="714"/>
      <c r="K51" s="714"/>
      <c r="L51" s="714"/>
      <c r="M51" s="714"/>
      <c r="N51" s="714"/>
      <c r="O51" s="386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" customHeight="1" x14ac:dyDescent="0.2">
      <c r="A52" s="2"/>
      <c r="B52" s="2"/>
      <c r="C52" s="2"/>
      <c r="D52" s="2"/>
      <c r="E52" s="2"/>
      <c r="F52" s="637"/>
      <c r="G52" s="637"/>
      <c r="H52" s="637"/>
      <c r="I52" s="637"/>
      <c r="J52" s="637"/>
      <c r="K52" s="637"/>
      <c r="L52" s="637"/>
      <c r="M52" s="2"/>
      <c r="N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9.75" customHeight="1" x14ac:dyDescent="0.2">
      <c r="A53" s="2"/>
      <c r="B53" s="2"/>
      <c r="C53" s="2"/>
      <c r="D53" s="2"/>
      <c r="E53" s="2"/>
      <c r="F53" s="637"/>
      <c r="G53" s="637"/>
      <c r="H53" s="637"/>
      <c r="I53" s="637"/>
      <c r="J53" s="637"/>
      <c r="K53" s="637"/>
      <c r="L53" s="637"/>
      <c r="M53" s="2"/>
      <c r="N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" customHeight="1" x14ac:dyDescent="0.2">
      <c r="A54" s="2"/>
      <c r="B54" s="2"/>
      <c r="C54" s="762"/>
      <c r="D54" s="762"/>
      <c r="E54" s="40"/>
      <c r="F54" s="700"/>
      <c r="G54" s="637"/>
      <c r="H54" s="637"/>
      <c r="I54" s="763"/>
      <c r="J54" s="763"/>
      <c r="K54" s="763"/>
      <c r="L54" s="763"/>
      <c r="M54" s="763"/>
      <c r="N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" customHeight="1" x14ac:dyDescent="0.2">
      <c r="A55" s="2"/>
      <c r="B55" s="2"/>
      <c r="C55" s="762"/>
      <c r="D55" s="762"/>
      <c r="E55" s="40"/>
      <c r="F55" s="700"/>
      <c r="G55" s="637"/>
      <c r="H55" s="637"/>
      <c r="I55" s="763"/>
      <c r="J55" s="763"/>
      <c r="K55" s="763"/>
      <c r="L55" s="763"/>
      <c r="M55" s="763"/>
      <c r="N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6" customHeight="1" x14ac:dyDescent="0.2">
      <c r="A56" s="2"/>
      <c r="B56" s="2"/>
      <c r="C56" s="762"/>
      <c r="D56" s="762"/>
      <c r="E56" s="40"/>
      <c r="F56" s="700"/>
      <c r="G56" s="637"/>
      <c r="H56" s="637"/>
      <c r="I56" s="650"/>
      <c r="J56" s="650"/>
      <c r="K56" s="650"/>
      <c r="L56" s="650"/>
      <c r="M56" s="2"/>
      <c r="N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" customHeight="1" x14ac:dyDescent="0.2">
      <c r="A57" s="2"/>
      <c r="B57" s="2"/>
      <c r="C57" s="762"/>
      <c r="D57" s="762"/>
      <c r="E57" s="40"/>
      <c r="F57" s="700"/>
      <c r="G57" s="637"/>
      <c r="H57" s="637"/>
      <c r="I57" s="764"/>
      <c r="J57" s="764"/>
      <c r="K57" s="639"/>
      <c r="L57" s="764"/>
      <c r="M57" s="764"/>
      <c r="N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" customHeight="1" x14ac:dyDescent="0.2">
      <c r="A58" s="2"/>
      <c r="B58" s="2"/>
      <c r="C58" s="762"/>
      <c r="D58" s="762"/>
      <c r="E58" s="40"/>
      <c r="F58" s="700"/>
      <c r="G58" s="637"/>
      <c r="H58" s="637"/>
      <c r="I58" s="764"/>
      <c r="J58" s="764"/>
      <c r="K58" s="650"/>
      <c r="L58" s="764"/>
      <c r="M58" s="764"/>
      <c r="N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" customHeight="1" x14ac:dyDescent="0.2">
      <c r="A59" s="2"/>
      <c r="B59" s="2"/>
      <c r="C59" s="762"/>
      <c r="D59" s="762"/>
      <c r="E59" s="40"/>
      <c r="F59" s="700"/>
      <c r="G59" s="637"/>
      <c r="H59" s="637"/>
      <c r="I59" s="2"/>
      <c r="J59" s="2"/>
      <c r="K59" s="2"/>
      <c r="L59" s="2"/>
      <c r="M59" s="2"/>
      <c r="N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" customHeight="1" x14ac:dyDescent="0.2">
      <c r="A60" s="2"/>
      <c r="B60" s="2"/>
      <c r="C60" s="2"/>
      <c r="D60" s="2"/>
      <c r="E60" s="2"/>
      <c r="F60" s="8"/>
      <c r="G60" s="640"/>
      <c r="H60" s="641"/>
      <c r="I60" s="8"/>
      <c r="J60" s="640"/>
      <c r="K60" s="641"/>
      <c r="L60" s="8"/>
      <c r="M60" s="640"/>
      <c r="N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6" customHeight="1" x14ac:dyDescent="0.2">
      <c r="A61" s="2"/>
      <c r="B61" s="2"/>
      <c r="C61" s="2"/>
      <c r="D61" s="2"/>
      <c r="E61" s="2"/>
      <c r="F61" s="8"/>
      <c r="G61" s="641"/>
      <c r="H61" s="641"/>
      <c r="I61" s="8"/>
      <c r="J61" s="641"/>
      <c r="K61" s="641"/>
      <c r="L61" s="8"/>
      <c r="M61" s="641"/>
      <c r="N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" customHeight="1" x14ac:dyDescent="0.2">
      <c r="A62" s="2"/>
      <c r="B62" s="2"/>
      <c r="C62" s="2"/>
      <c r="D62" s="648"/>
      <c r="E62" s="648"/>
      <c r="F62" s="579"/>
      <c r="G62" s="649"/>
      <c r="H62" s="649"/>
      <c r="I62" s="584"/>
      <c r="J62" s="649"/>
      <c r="K62" s="649"/>
      <c r="L62" s="579"/>
      <c r="M62" s="649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" customHeight="1" x14ac:dyDescent="0.2">
      <c r="A63" s="2"/>
      <c r="B63" s="2"/>
      <c r="C63" s="2"/>
      <c r="D63" s="761"/>
      <c r="E63" s="648"/>
      <c r="F63" s="341"/>
      <c r="G63" s="534"/>
      <c r="H63" s="534"/>
      <c r="I63" s="341"/>
      <c r="J63" s="534"/>
      <c r="K63" s="534"/>
      <c r="L63" s="341"/>
      <c r="M63" s="534"/>
      <c r="N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" customHeight="1" x14ac:dyDescent="0.2">
      <c r="A64" s="2"/>
      <c r="B64" s="2"/>
      <c r="C64" s="2"/>
      <c r="D64" s="761"/>
      <c r="E64" s="648"/>
      <c r="F64" s="341"/>
      <c r="G64" s="534"/>
      <c r="H64" s="534"/>
      <c r="I64" s="341"/>
      <c r="J64" s="534"/>
      <c r="K64" s="534"/>
      <c r="L64" s="341"/>
      <c r="M64" s="534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" customHeight="1" x14ac:dyDescent="0.2">
      <c r="A65" s="2"/>
      <c r="B65" s="2"/>
      <c r="C65" s="2"/>
      <c r="D65" s="648"/>
      <c r="E65" s="648"/>
      <c r="F65" s="341"/>
      <c r="G65" s="534"/>
      <c r="H65" s="534"/>
      <c r="I65" s="341"/>
      <c r="J65" s="534"/>
      <c r="K65" s="534"/>
      <c r="L65" s="341"/>
      <c r="M65" s="534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" customHeight="1" x14ac:dyDescent="0.2">
      <c r="A66" s="2"/>
      <c r="B66" s="2"/>
      <c r="C66" s="2"/>
      <c r="D66" s="761"/>
      <c r="E66" s="648"/>
      <c r="F66" s="341"/>
      <c r="G66" s="534"/>
      <c r="H66" s="534"/>
      <c r="I66" s="341"/>
      <c r="J66" s="534"/>
      <c r="K66" s="534"/>
      <c r="L66" s="341"/>
      <c r="M66" s="534"/>
      <c r="N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" customHeight="1" x14ac:dyDescent="0.2">
      <c r="A67" s="2"/>
      <c r="B67" s="2"/>
      <c r="C67" s="2"/>
      <c r="D67" s="761"/>
      <c r="E67" s="648"/>
      <c r="F67" s="341"/>
      <c r="G67" s="534"/>
      <c r="H67" s="534"/>
      <c r="I67" s="341"/>
      <c r="J67" s="534"/>
      <c r="K67" s="534"/>
      <c r="L67" s="341"/>
      <c r="M67" s="534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" customHeight="1" x14ac:dyDescent="0.2">
      <c r="A68" s="2"/>
      <c r="B68" s="2"/>
      <c r="C68" s="2"/>
      <c r="D68" s="648"/>
      <c r="E68" s="648"/>
      <c r="F68" s="341"/>
      <c r="G68" s="534"/>
      <c r="H68" s="534"/>
      <c r="I68" s="341"/>
      <c r="J68" s="534"/>
      <c r="K68" s="534"/>
      <c r="L68" s="341"/>
      <c r="M68" s="534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" customHeight="1" x14ac:dyDescent="0.2">
      <c r="A69" s="2"/>
      <c r="B69" s="2"/>
      <c r="C69" s="2"/>
      <c r="D69" s="761"/>
      <c r="E69" s="648"/>
      <c r="F69" s="341"/>
      <c r="G69" s="534"/>
      <c r="H69" s="534"/>
      <c r="I69" s="341"/>
      <c r="J69" s="534"/>
      <c r="K69" s="534"/>
      <c r="L69" s="341"/>
      <c r="M69" s="534"/>
      <c r="N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" customHeight="1" x14ac:dyDescent="0.2">
      <c r="A70" s="2"/>
      <c r="B70" s="2"/>
      <c r="C70" s="2"/>
      <c r="D70" s="761"/>
      <c r="E70" s="648"/>
      <c r="F70" s="191"/>
      <c r="G70" s="534"/>
      <c r="H70" s="534"/>
      <c r="I70" s="586"/>
      <c r="J70" s="585"/>
      <c r="K70" s="585"/>
      <c r="L70" s="341"/>
      <c r="M70" s="534"/>
      <c r="N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" customHeight="1" x14ac:dyDescent="0.2">
      <c r="A71" s="2"/>
      <c r="B71" s="2"/>
      <c r="C71" s="2"/>
      <c r="D71" s="648"/>
      <c r="E71" s="648"/>
      <c r="F71" s="191"/>
      <c r="G71" s="534"/>
      <c r="H71" s="534"/>
      <c r="I71" s="586"/>
      <c r="J71" s="585"/>
      <c r="K71" s="585"/>
      <c r="L71" s="341"/>
      <c r="M71" s="534"/>
      <c r="N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" customHeight="1" x14ac:dyDescent="0.2">
      <c r="A72" s="2"/>
      <c r="B72" s="2"/>
      <c r="C72" s="2"/>
      <c r="D72" s="761"/>
      <c r="E72" s="648"/>
      <c r="F72" s="341"/>
      <c r="G72" s="534"/>
      <c r="H72" s="534"/>
      <c r="I72" s="341"/>
      <c r="J72" s="534"/>
      <c r="K72" s="534"/>
      <c r="L72" s="341"/>
      <c r="M72" s="534"/>
      <c r="N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" customHeight="1" x14ac:dyDescent="0.2">
      <c r="A73" s="2"/>
      <c r="B73" s="2"/>
      <c r="C73" s="2"/>
      <c r="D73" s="761"/>
      <c r="E73" s="648"/>
      <c r="F73" s="191"/>
      <c r="G73" s="534"/>
      <c r="H73" s="534"/>
      <c r="I73" s="586"/>
      <c r="J73" s="585"/>
      <c r="K73" s="585"/>
      <c r="L73" s="341"/>
      <c r="M73" s="534"/>
      <c r="N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" customHeight="1" x14ac:dyDescent="0.2">
      <c r="A74" s="2"/>
      <c r="B74" s="2"/>
      <c r="C74" s="2"/>
      <c r="D74" s="648"/>
      <c r="E74" s="648"/>
      <c r="F74" s="191"/>
      <c r="G74" s="534"/>
      <c r="H74" s="534"/>
      <c r="I74" s="586"/>
      <c r="J74" s="585"/>
      <c r="K74" s="585"/>
      <c r="L74" s="341"/>
      <c r="M74" s="534"/>
      <c r="N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" customHeight="1" x14ac:dyDescent="0.2">
      <c r="A75" s="2"/>
      <c r="B75" s="2"/>
      <c r="C75" s="2"/>
      <c r="D75" s="761"/>
      <c r="E75" s="648"/>
      <c r="F75" s="341"/>
      <c r="G75" s="534"/>
      <c r="H75" s="534"/>
      <c r="I75" s="341"/>
      <c r="J75" s="534"/>
      <c r="K75" s="534"/>
      <c r="L75" s="341"/>
      <c r="M75" s="534"/>
      <c r="N75" s="2"/>
      <c r="O75" s="651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" customHeight="1" x14ac:dyDescent="0.2">
      <c r="A76" s="2"/>
      <c r="B76" s="2"/>
      <c r="C76" s="2"/>
      <c r="D76" s="761"/>
      <c r="E76" s="648"/>
      <c r="F76" s="191"/>
      <c r="G76" s="534"/>
      <c r="H76" s="534"/>
      <c r="I76" s="586"/>
      <c r="J76" s="585"/>
      <c r="K76" s="585"/>
      <c r="L76" s="341"/>
      <c r="M76" s="534"/>
      <c r="N76" s="2"/>
      <c r="O76" s="651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" customHeight="1" x14ac:dyDescent="0.2">
      <c r="A77" s="2"/>
      <c r="B77" s="2"/>
      <c r="C77" s="2"/>
      <c r="D77" s="648"/>
      <c r="E77" s="648"/>
      <c r="F77" s="191"/>
      <c r="G77" s="534"/>
      <c r="H77" s="534"/>
      <c r="I77" s="586"/>
      <c r="J77" s="585"/>
      <c r="K77" s="585"/>
      <c r="L77" s="341"/>
      <c r="M77" s="534"/>
      <c r="N77" s="2"/>
      <c r="O77" s="651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" customHeight="1" x14ac:dyDescent="0.2">
      <c r="A78" s="2"/>
      <c r="B78" s="2"/>
      <c r="C78" s="2"/>
      <c r="D78" s="761"/>
      <c r="E78" s="648"/>
      <c r="F78" s="341"/>
      <c r="G78" s="534"/>
      <c r="H78" s="534"/>
      <c r="I78" s="341"/>
      <c r="J78" s="534"/>
      <c r="K78" s="534"/>
      <c r="L78" s="341"/>
      <c r="M78" s="534"/>
      <c r="N78" s="2"/>
      <c r="O78" s="651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" customHeight="1" x14ac:dyDescent="0.2">
      <c r="A79" s="2"/>
      <c r="B79" s="2"/>
      <c r="C79" s="2"/>
      <c r="D79" s="761"/>
      <c r="E79" s="648"/>
      <c r="F79" s="191"/>
      <c r="G79" s="534"/>
      <c r="H79" s="534"/>
      <c r="I79" s="341"/>
      <c r="J79" s="534"/>
      <c r="K79" s="534"/>
      <c r="L79" s="341"/>
      <c r="M79" s="534"/>
      <c r="N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" customHeight="1" x14ac:dyDescent="0.2">
      <c r="A80" s="2"/>
      <c r="B80" s="2"/>
      <c r="C80" s="2"/>
      <c r="D80" s="648"/>
      <c r="E80" s="648"/>
      <c r="F80" s="191"/>
      <c r="G80" s="534"/>
      <c r="H80" s="534"/>
      <c r="I80" s="341"/>
      <c r="J80" s="534"/>
      <c r="K80" s="534"/>
      <c r="L80" s="341"/>
      <c r="M80" s="534"/>
      <c r="N80" s="2"/>
    </row>
    <row r="81" spans="1:14" ht="12" customHeight="1" x14ac:dyDescent="0.2">
      <c r="A81" s="2"/>
      <c r="B81" s="2"/>
      <c r="C81" s="2"/>
      <c r="D81" s="761"/>
      <c r="E81" s="648"/>
      <c r="F81" s="341"/>
      <c r="G81" s="534"/>
      <c r="H81" s="534"/>
      <c r="I81" s="341"/>
      <c r="J81" s="534"/>
      <c r="K81" s="534"/>
      <c r="L81" s="341"/>
      <c r="M81" s="534"/>
      <c r="N81" s="2"/>
    </row>
    <row r="82" spans="1:14" ht="12" customHeight="1" x14ac:dyDescent="0.2">
      <c r="A82" s="2"/>
      <c r="B82" s="2"/>
      <c r="C82" s="2"/>
      <c r="D82" s="761"/>
      <c r="E82" s="648"/>
      <c r="F82" s="191"/>
      <c r="G82" s="534"/>
      <c r="H82" s="534"/>
      <c r="I82" s="586"/>
      <c r="J82" s="585"/>
      <c r="K82" s="585"/>
      <c r="L82" s="341"/>
      <c r="M82" s="534"/>
      <c r="N82" s="2"/>
    </row>
    <row r="83" spans="1:14" ht="12" customHeight="1" x14ac:dyDescent="0.2">
      <c r="A83" s="2"/>
      <c r="B83" s="2"/>
      <c r="C83" s="2"/>
      <c r="D83" s="648"/>
      <c r="E83" s="648"/>
      <c r="F83" s="191"/>
      <c r="G83" s="534"/>
      <c r="H83" s="534"/>
      <c r="I83" s="586"/>
      <c r="J83" s="585"/>
      <c r="K83" s="585"/>
      <c r="L83" s="341"/>
      <c r="M83" s="534"/>
      <c r="N83" s="2"/>
    </row>
    <row r="84" spans="1:14" ht="12" customHeight="1" x14ac:dyDescent="0.2">
      <c r="A84" s="2"/>
      <c r="B84" s="2"/>
      <c r="C84" s="2"/>
      <c r="D84" s="761"/>
      <c r="E84" s="648"/>
      <c r="F84" s="341"/>
      <c r="G84" s="534"/>
      <c r="H84" s="585"/>
      <c r="I84" s="341"/>
      <c r="J84" s="534"/>
      <c r="K84" s="534"/>
      <c r="L84" s="341"/>
      <c r="M84" s="534"/>
      <c r="N84" s="2"/>
    </row>
    <row r="85" spans="1:14" ht="12" customHeight="1" x14ac:dyDescent="0.2">
      <c r="A85" s="2"/>
      <c r="B85" s="2"/>
      <c r="C85" s="2"/>
      <c r="D85" s="761"/>
      <c r="E85" s="648"/>
      <c r="F85" s="191"/>
      <c r="G85" s="534"/>
      <c r="H85" s="534"/>
      <c r="I85" s="341"/>
      <c r="J85" s="534"/>
      <c r="K85" s="534"/>
      <c r="L85" s="341"/>
      <c r="M85" s="534"/>
      <c r="N85" s="2"/>
    </row>
    <row r="86" spans="1:14" ht="12" customHeight="1" x14ac:dyDescent="0.2">
      <c r="A86" s="2"/>
      <c r="B86" s="2"/>
      <c r="C86" s="2"/>
      <c r="D86" s="648"/>
      <c r="E86" s="648"/>
      <c r="F86" s="191"/>
      <c r="G86" s="534"/>
      <c r="H86" s="534"/>
      <c r="I86" s="341"/>
      <c r="J86" s="534"/>
      <c r="K86" s="534"/>
      <c r="L86" s="341"/>
      <c r="M86" s="534"/>
      <c r="N86" s="2"/>
    </row>
    <row r="87" spans="1:14" ht="12" customHeight="1" x14ac:dyDescent="0.2">
      <c r="A87" s="2"/>
      <c r="B87" s="2"/>
      <c r="C87" s="2"/>
      <c r="D87" s="761"/>
      <c r="E87" s="648"/>
      <c r="F87" s="341"/>
      <c r="G87" s="534"/>
      <c r="H87" s="534"/>
      <c r="I87" s="341"/>
      <c r="J87" s="534"/>
      <c r="K87" s="534"/>
      <c r="L87" s="341"/>
      <c r="M87" s="534"/>
      <c r="N87" s="2"/>
    </row>
    <row r="88" spans="1:14" ht="12" customHeight="1" x14ac:dyDescent="0.2">
      <c r="A88" s="2"/>
      <c r="B88" s="2"/>
      <c r="C88" s="2"/>
      <c r="D88" s="761"/>
      <c r="E88" s="648"/>
      <c r="F88" s="586"/>
      <c r="G88" s="585"/>
      <c r="H88" s="585"/>
      <c r="I88" s="586"/>
      <c r="J88" s="585"/>
      <c r="K88" s="585"/>
      <c r="L88" s="586"/>
      <c r="M88" s="585"/>
      <c r="N88" s="2"/>
    </row>
    <row r="89" spans="1:14" ht="12" customHeight="1" x14ac:dyDescent="0.2">
      <c r="A89" s="2"/>
      <c r="B89" s="2"/>
      <c r="C89" s="2"/>
      <c r="D89" s="648"/>
      <c r="E89" s="648"/>
      <c r="F89" s="341"/>
      <c r="G89" s="534"/>
      <c r="H89" s="534"/>
      <c r="I89" s="341"/>
      <c r="J89" s="534"/>
      <c r="K89" s="534"/>
      <c r="L89" s="341"/>
      <c r="M89" s="534"/>
      <c r="N89" s="2"/>
    </row>
    <row r="90" spans="1:14" ht="12" customHeight="1" x14ac:dyDescent="0.2">
      <c r="A90" s="2"/>
      <c r="B90" s="2"/>
      <c r="C90" s="2"/>
      <c r="D90" s="761"/>
      <c r="E90" s="648"/>
      <c r="F90" s="341"/>
      <c r="G90" s="534"/>
      <c r="H90" s="534"/>
      <c r="I90" s="341"/>
      <c r="J90" s="534"/>
      <c r="K90" s="534"/>
      <c r="L90" s="341"/>
      <c r="M90" s="534"/>
      <c r="N90" s="2"/>
    </row>
    <row r="91" spans="1:14" ht="12" customHeight="1" x14ac:dyDescent="0.2">
      <c r="A91" s="2"/>
      <c r="B91" s="2"/>
      <c r="C91" s="2"/>
      <c r="D91" s="761"/>
      <c r="E91" s="648"/>
      <c r="F91" s="652"/>
      <c r="G91" s="581"/>
      <c r="H91" s="534"/>
      <c r="I91" s="637"/>
      <c r="J91" s="581"/>
      <c r="K91" s="637"/>
      <c r="L91" s="637"/>
      <c r="M91" s="581"/>
      <c r="N91" s="2"/>
    </row>
    <row r="92" spans="1:14" ht="12" customHeight="1" x14ac:dyDescent="0.2">
      <c r="A92" s="2"/>
      <c r="B92" s="2"/>
      <c r="C92" s="2"/>
      <c r="D92" s="648"/>
      <c r="E92" s="648"/>
      <c r="F92" s="591"/>
      <c r="G92" s="589"/>
      <c r="H92" s="589"/>
      <c r="I92" s="583"/>
      <c r="J92" s="583"/>
      <c r="K92" s="583"/>
      <c r="L92" s="588"/>
      <c r="M92" s="589"/>
      <c r="N92" s="2"/>
    </row>
    <row r="93" spans="1:14" ht="12" customHeight="1" x14ac:dyDescent="0.2">
      <c r="A93" s="2"/>
      <c r="B93" s="2"/>
      <c r="C93" s="2"/>
      <c r="D93" s="2"/>
      <c r="E93" s="2"/>
      <c r="F93" s="591"/>
      <c r="G93" s="589"/>
      <c r="H93" s="589"/>
      <c r="I93" s="583"/>
      <c r="J93" s="583"/>
      <c r="K93" s="583"/>
      <c r="L93" s="588"/>
      <c r="M93" s="589"/>
      <c r="N93" s="2"/>
    </row>
    <row r="94" spans="1:14" ht="12" customHeight="1" x14ac:dyDescent="0.2">
      <c r="A94" s="2"/>
      <c r="B94" s="2"/>
      <c r="C94" s="2"/>
      <c r="D94" s="648"/>
      <c r="E94" s="648"/>
      <c r="F94" s="591"/>
      <c r="G94" s="589"/>
      <c r="H94" s="589"/>
      <c r="I94" s="583"/>
      <c r="J94" s="583"/>
      <c r="K94" s="583"/>
      <c r="L94" s="588"/>
      <c r="M94" s="589"/>
      <c r="N94" s="2"/>
    </row>
    <row r="95" spans="1:14" ht="25.5" customHeight="1" x14ac:dyDescent="0.2">
      <c r="A95" s="2"/>
      <c r="B95" s="2"/>
      <c r="C95" s="2"/>
      <c r="D95" s="648"/>
      <c r="E95" s="648"/>
      <c r="F95" s="591"/>
      <c r="G95" s="589"/>
      <c r="H95" s="589"/>
      <c r="I95" s="583"/>
      <c r="J95" s="583"/>
      <c r="K95" s="583"/>
      <c r="L95" s="588"/>
      <c r="M95" s="589"/>
      <c r="N95" s="2"/>
    </row>
    <row r="96" spans="1:14" ht="12" customHeight="1" x14ac:dyDescent="0.2">
      <c r="A96" s="2"/>
      <c r="B96" s="2"/>
      <c r="C96" s="2"/>
      <c r="D96" s="648"/>
      <c r="E96" s="648"/>
      <c r="F96" s="591"/>
      <c r="G96" s="589"/>
      <c r="H96" s="589"/>
      <c r="I96" s="583"/>
      <c r="J96" s="583"/>
      <c r="K96" s="583"/>
      <c r="L96" s="588"/>
      <c r="M96" s="589"/>
      <c r="N96" s="2"/>
    </row>
    <row r="97" spans="1:14" ht="12" customHeight="1" x14ac:dyDescent="0.2">
      <c r="A97" s="2"/>
      <c r="B97" s="2"/>
      <c r="C97" s="2"/>
      <c r="D97" s="648"/>
      <c r="E97" s="648"/>
      <c r="F97" s="591"/>
      <c r="G97" s="589"/>
      <c r="H97" s="589"/>
      <c r="I97" s="583"/>
      <c r="J97" s="583"/>
      <c r="K97" s="583"/>
      <c r="L97" s="588"/>
      <c r="M97" s="589"/>
      <c r="N97" s="2"/>
    </row>
    <row r="98" spans="1:14" ht="12" customHeight="1" x14ac:dyDescent="0.2">
      <c r="A98" s="2"/>
      <c r="B98" s="2"/>
      <c r="C98" s="2"/>
      <c r="D98" s="648"/>
      <c r="E98" s="648"/>
      <c r="F98" s="591"/>
      <c r="G98" s="589"/>
      <c r="H98" s="589"/>
      <c r="I98" s="583"/>
      <c r="J98" s="583"/>
      <c r="K98" s="583"/>
      <c r="L98" s="588"/>
      <c r="M98" s="589"/>
      <c r="N98" s="2"/>
    </row>
    <row r="99" spans="1:14" ht="12" customHeight="1" x14ac:dyDescent="0.2">
      <c r="A99" s="2"/>
      <c r="B99" s="2"/>
      <c r="C99" s="2"/>
      <c r="D99" s="648"/>
      <c r="E99" s="648"/>
      <c r="F99" s="591"/>
      <c r="G99" s="589"/>
      <c r="H99" s="589"/>
      <c r="I99" s="583"/>
      <c r="J99" s="583"/>
      <c r="K99" s="583"/>
      <c r="L99" s="588"/>
      <c r="M99" s="589"/>
      <c r="N99" s="2"/>
    </row>
    <row r="100" spans="1:14" ht="12" customHeight="1" x14ac:dyDescent="0.2">
      <c r="A100" s="2"/>
      <c r="B100" s="2"/>
      <c r="C100" s="2"/>
      <c r="D100" s="648"/>
      <c r="E100" s="648"/>
      <c r="F100" s="591"/>
      <c r="G100" s="589"/>
      <c r="H100" s="589"/>
      <c r="I100" s="583"/>
      <c r="J100" s="583"/>
      <c r="K100" s="583"/>
      <c r="L100" s="588"/>
      <c r="M100" s="589"/>
      <c r="N100" s="2"/>
    </row>
    <row r="101" spans="1:14" ht="12" customHeight="1" x14ac:dyDescent="0.2">
      <c r="D101" s="644"/>
      <c r="E101" s="644"/>
      <c r="F101" s="653"/>
      <c r="G101" s="654"/>
      <c r="H101" s="654"/>
      <c r="I101" s="583"/>
      <c r="J101" s="583"/>
      <c r="K101" s="583"/>
      <c r="L101" s="595"/>
      <c r="M101" s="654"/>
    </row>
    <row r="102" spans="1:14" ht="12" customHeight="1" x14ac:dyDescent="0.2">
      <c r="D102" s="644"/>
      <c r="E102" s="644"/>
      <c r="F102" s="653"/>
      <c r="G102" s="654"/>
      <c r="H102" s="654"/>
      <c r="I102" s="583"/>
      <c r="J102" s="583"/>
      <c r="K102" s="583"/>
      <c r="L102" s="595"/>
      <c r="M102" s="654"/>
    </row>
    <row r="103" spans="1:14" ht="12" customHeight="1" x14ac:dyDescent="0.2">
      <c r="D103" s="644"/>
      <c r="E103" s="644"/>
      <c r="F103" s="653"/>
      <c r="G103" s="654"/>
      <c r="H103" s="654"/>
      <c r="I103" s="583"/>
      <c r="J103" s="583"/>
      <c r="K103" s="583"/>
      <c r="L103" s="595"/>
      <c r="M103" s="654"/>
    </row>
    <row r="104" spans="1:14" ht="12" customHeight="1" x14ac:dyDescent="0.2"/>
    <row r="105" spans="1:14" ht="12" customHeight="1" x14ac:dyDescent="0.2"/>
  </sheetData>
  <mergeCells count="34">
    <mergeCell ref="C31:D32"/>
    <mergeCell ref="B2:N2"/>
    <mergeCell ref="B3:N3"/>
    <mergeCell ref="C6:D9"/>
    <mergeCell ref="F6:F9"/>
    <mergeCell ref="I6:M8"/>
    <mergeCell ref="I9:J10"/>
    <mergeCell ref="L9:M10"/>
    <mergeCell ref="C15:D15"/>
    <mergeCell ref="C19:D20"/>
    <mergeCell ref="C22:D23"/>
    <mergeCell ref="C25:D26"/>
    <mergeCell ref="C28:D29"/>
    <mergeCell ref="D63:D64"/>
    <mergeCell ref="D34:D35"/>
    <mergeCell ref="D37:D40"/>
    <mergeCell ref="D42:D43"/>
    <mergeCell ref="D45:D46"/>
    <mergeCell ref="B50:N50"/>
    <mergeCell ref="B51:N51"/>
    <mergeCell ref="C54:D59"/>
    <mergeCell ref="F54:F59"/>
    <mergeCell ref="I54:M55"/>
    <mergeCell ref="I57:J58"/>
    <mergeCell ref="L57:M58"/>
    <mergeCell ref="D84:D85"/>
    <mergeCell ref="D87:D88"/>
    <mergeCell ref="D90:D91"/>
    <mergeCell ref="D66:D67"/>
    <mergeCell ref="D69:D70"/>
    <mergeCell ref="D72:D73"/>
    <mergeCell ref="D75:D76"/>
    <mergeCell ref="D78:D79"/>
    <mergeCell ref="D81:D82"/>
  </mergeCells>
  <pageMargins left="0" right="0.19685039370078741" top="0.47244094488188981" bottom="0.31496062992125984" header="0.31496062992125984" footer="0.31496062992125984"/>
  <pageSetup paperSize="9" scale="95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4B01C"/>
  </sheetPr>
  <dimension ref="A1:W56"/>
  <sheetViews>
    <sheetView view="pageBreakPreview" topLeftCell="A19" zoomScaleNormal="85" zoomScaleSheetLayoutView="100" workbookViewId="0">
      <selection activeCell="Y63" sqref="Y63"/>
    </sheetView>
  </sheetViews>
  <sheetFormatPr defaultColWidth="9.140625" defaultRowHeight="12" x14ac:dyDescent="0.2"/>
  <cols>
    <col min="1" max="1" width="9.140625" style="322" customWidth="1"/>
    <col min="2" max="2" width="1.7109375" style="322" customWidth="1"/>
    <col min="3" max="3" width="2.7109375" style="322" customWidth="1"/>
    <col min="4" max="4" width="39.85546875" style="322" customWidth="1"/>
    <col min="5" max="5" width="14.7109375" style="322" customWidth="1"/>
    <col min="6" max="6" width="12.7109375" style="322" customWidth="1"/>
    <col min="7" max="7" width="8.7109375" style="322" customWidth="1"/>
    <col min="8" max="8" width="6.7109375" style="322" customWidth="1"/>
    <col min="9" max="9" width="12.7109375" style="322" customWidth="1"/>
    <col min="10" max="10" width="8.7109375" style="322" customWidth="1"/>
    <col min="11" max="11" width="6.7109375" style="322" customWidth="1"/>
    <col min="12" max="12" width="12.7109375" style="322" customWidth="1"/>
    <col min="13" max="13" width="8.7109375" style="322" customWidth="1"/>
    <col min="14" max="14" width="5.140625" style="322" customWidth="1"/>
    <col min="15" max="15" width="4" style="322" customWidth="1"/>
    <col min="16" max="16" width="15.140625" style="322" hidden="1" customWidth="1"/>
    <col min="17" max="17" width="9.28515625" style="322" hidden="1" customWidth="1"/>
    <col min="18" max="18" width="10" style="322" hidden="1" customWidth="1"/>
    <col min="19" max="19" width="0" style="322" hidden="1" customWidth="1"/>
    <col min="20" max="20" width="11" style="322" hidden="1" customWidth="1"/>
    <col min="21" max="21" width="0" style="322" hidden="1" customWidth="1"/>
    <col min="22" max="22" width="9.140625" style="322" hidden="1" customWidth="1"/>
    <col min="23" max="24" width="0" style="322" hidden="1" customWidth="1"/>
    <col min="25" max="16384" width="9.140625" style="322"/>
  </cols>
  <sheetData>
    <row r="1" spans="2:14" ht="9" customHeight="1" x14ac:dyDescent="0.2"/>
    <row r="2" spans="2:14" ht="12" customHeight="1" x14ac:dyDescent="0.2">
      <c r="B2" s="703" t="s">
        <v>144</v>
      </c>
      <c r="C2" s="703"/>
      <c r="D2" s="703"/>
      <c r="E2" s="703"/>
      <c r="F2" s="703"/>
      <c r="G2" s="703"/>
      <c r="H2" s="703"/>
      <c r="I2" s="703"/>
      <c r="J2" s="703"/>
      <c r="K2" s="703"/>
      <c r="L2" s="703"/>
      <c r="M2" s="703"/>
      <c r="N2" s="703"/>
    </row>
    <row r="3" spans="2:14" ht="12" customHeight="1" x14ac:dyDescent="0.2">
      <c r="B3" s="704" t="s">
        <v>145</v>
      </c>
      <c r="C3" s="704"/>
      <c r="D3" s="704"/>
      <c r="E3" s="704"/>
      <c r="F3" s="704"/>
      <c r="G3" s="704"/>
      <c r="H3" s="704"/>
      <c r="I3" s="704"/>
      <c r="J3" s="704"/>
      <c r="K3" s="704"/>
      <c r="L3" s="704"/>
      <c r="M3" s="704"/>
      <c r="N3" s="704"/>
    </row>
    <row r="4" spans="2:14" ht="8.25" customHeight="1" thickBot="1" x14ac:dyDescent="0.25"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4"/>
    </row>
    <row r="5" spans="2:14" ht="6" customHeight="1" x14ac:dyDescent="0.2">
      <c r="B5" s="3"/>
      <c r="C5" s="3"/>
      <c r="D5" s="3"/>
      <c r="E5" s="3"/>
      <c r="F5" s="6"/>
      <c r="G5" s="6"/>
      <c r="H5" s="6"/>
      <c r="I5" s="6"/>
      <c r="J5" s="6"/>
      <c r="K5" s="6"/>
      <c r="L5" s="6"/>
      <c r="M5" s="6"/>
      <c r="N5" s="6"/>
    </row>
    <row r="6" spans="2:14" ht="12" customHeight="1" x14ac:dyDescent="0.2">
      <c r="B6" s="3"/>
      <c r="C6" s="705" t="s">
        <v>2</v>
      </c>
      <c r="D6" s="705"/>
      <c r="E6" s="706"/>
      <c r="F6" s="700" t="s">
        <v>25</v>
      </c>
      <c r="G6" s="655"/>
      <c r="H6" s="6"/>
      <c r="I6" s="706" t="s">
        <v>146</v>
      </c>
      <c r="J6" s="706"/>
      <c r="K6" s="6"/>
      <c r="L6" s="706" t="s">
        <v>147</v>
      </c>
      <c r="M6" s="706"/>
      <c r="N6" s="6"/>
    </row>
    <row r="7" spans="2:14" ht="6.75" customHeight="1" x14ac:dyDescent="0.2">
      <c r="B7" s="3"/>
      <c r="C7" s="705"/>
      <c r="D7" s="705"/>
      <c r="E7" s="706"/>
      <c r="F7" s="700"/>
      <c r="G7" s="655"/>
      <c r="H7" s="6"/>
      <c r="I7" s="706"/>
      <c r="J7" s="706"/>
      <c r="K7" s="6"/>
      <c r="L7" s="706"/>
      <c r="M7" s="706"/>
      <c r="N7" s="6"/>
    </row>
    <row r="8" spans="2:14" ht="5.25" customHeight="1" x14ac:dyDescent="0.2">
      <c r="B8" s="3"/>
      <c r="C8" s="705"/>
      <c r="D8" s="705"/>
      <c r="E8" s="706"/>
      <c r="F8" s="700"/>
      <c r="G8" s="655"/>
      <c r="H8" s="6"/>
      <c r="I8" s="706"/>
      <c r="J8" s="706"/>
      <c r="K8" s="6"/>
      <c r="L8" s="706"/>
      <c r="M8" s="706"/>
      <c r="N8" s="6"/>
    </row>
    <row r="9" spans="2:14" ht="12" customHeight="1" x14ac:dyDescent="0.2">
      <c r="B9" s="3"/>
      <c r="C9" s="705"/>
      <c r="D9" s="705"/>
      <c r="E9" s="706"/>
      <c r="F9" s="700"/>
      <c r="G9" s="655"/>
      <c r="H9" s="149"/>
      <c r="I9" s="706"/>
      <c r="J9" s="706"/>
      <c r="K9" s="3"/>
      <c r="L9" s="706"/>
      <c r="M9" s="706"/>
      <c r="N9" s="3"/>
    </row>
    <row r="10" spans="2:14" ht="12" customHeight="1" x14ac:dyDescent="0.2">
      <c r="B10" s="3"/>
      <c r="C10" s="148"/>
      <c r="D10" s="148"/>
      <c r="E10" s="149"/>
      <c r="F10" s="700"/>
      <c r="G10" s="655"/>
      <c r="H10" s="149"/>
      <c r="I10" s="706"/>
      <c r="J10" s="706"/>
      <c r="K10" s="3"/>
      <c r="L10" s="706"/>
      <c r="M10" s="706"/>
      <c r="N10" s="3"/>
    </row>
    <row r="11" spans="2:14" ht="12" customHeight="1" x14ac:dyDescent="0.2">
      <c r="B11" s="3"/>
      <c r="C11" s="148"/>
      <c r="D11" s="148"/>
      <c r="E11" s="149"/>
      <c r="F11" s="655"/>
      <c r="G11" s="655"/>
      <c r="H11" s="149"/>
      <c r="I11" s="706"/>
      <c r="J11" s="706"/>
      <c r="K11" s="3"/>
      <c r="L11" s="706"/>
      <c r="M11" s="706"/>
      <c r="N11" s="3"/>
    </row>
    <row r="12" spans="2:14" ht="12" customHeight="1" x14ac:dyDescent="0.2">
      <c r="B12" s="3"/>
      <c r="C12" s="148"/>
      <c r="D12" s="148"/>
      <c r="E12" s="149"/>
      <c r="F12" s="655"/>
      <c r="G12" s="655"/>
      <c r="H12" s="149"/>
      <c r="I12" s="706"/>
      <c r="J12" s="706"/>
      <c r="K12" s="3"/>
      <c r="L12" s="706"/>
      <c r="M12" s="706"/>
      <c r="N12" s="3"/>
    </row>
    <row r="13" spans="2:14" ht="12" customHeight="1" x14ac:dyDescent="0.2">
      <c r="B13" s="297"/>
      <c r="C13" s="148"/>
      <c r="D13" s="148"/>
      <c r="E13" s="5"/>
      <c r="F13" s="5" t="s">
        <v>0</v>
      </c>
      <c r="G13" s="149" t="s">
        <v>1</v>
      </c>
      <c r="H13" s="156"/>
      <c r="I13" s="5" t="s">
        <v>0</v>
      </c>
      <c r="J13" s="149" t="s">
        <v>1</v>
      </c>
      <c r="K13" s="297"/>
      <c r="L13" s="5" t="s">
        <v>0</v>
      </c>
      <c r="M13" s="149" t="s">
        <v>1</v>
      </c>
      <c r="N13" s="297"/>
    </row>
    <row r="14" spans="2:14" ht="5.25" customHeight="1" thickBot="1" x14ac:dyDescent="0.25">
      <c r="B14" s="303"/>
      <c r="C14" s="85"/>
      <c r="D14" s="85"/>
      <c r="E14" s="86"/>
      <c r="F14" s="86"/>
      <c r="G14" s="87"/>
      <c r="H14" s="87"/>
      <c r="I14" s="86"/>
      <c r="J14" s="87"/>
      <c r="K14" s="303"/>
      <c r="L14" s="656"/>
      <c r="M14" s="656"/>
      <c r="N14" s="337"/>
    </row>
    <row r="15" spans="2:14" ht="5.25" customHeight="1" x14ac:dyDescent="0.2">
      <c r="B15" s="2"/>
      <c r="C15" s="143"/>
      <c r="D15" s="143"/>
      <c r="E15" s="8"/>
      <c r="F15" s="8"/>
      <c r="G15" s="9"/>
      <c r="H15" s="9"/>
      <c r="I15" s="8"/>
      <c r="J15" s="9"/>
      <c r="K15" s="2"/>
      <c r="L15" s="2"/>
      <c r="M15" s="2"/>
      <c r="N15" s="2"/>
    </row>
    <row r="16" spans="2:14" ht="21.95" customHeight="1" x14ac:dyDescent="0.2">
      <c r="B16" s="2"/>
      <c r="C16" s="752" t="s">
        <v>80</v>
      </c>
      <c r="D16" s="752"/>
      <c r="E16" s="548"/>
      <c r="F16" s="58">
        <f>F20+F23+F26+F29+F32</f>
        <v>67187.271735874441</v>
      </c>
      <c r="G16" s="59">
        <f>F16/F16*100</f>
        <v>100</v>
      </c>
      <c r="H16" s="59"/>
      <c r="I16" s="58">
        <f>I20+I23+I26+I29+I32</f>
        <v>64221.176281959386</v>
      </c>
      <c r="J16" s="59">
        <f>I16/I16*100</f>
        <v>100</v>
      </c>
      <c r="K16" s="59"/>
      <c r="L16" s="58">
        <f>L20+L23+L26+L29+L32</f>
        <v>2966.0954539150662</v>
      </c>
      <c r="M16" s="59">
        <f>L16/L16*100</f>
        <v>100</v>
      </c>
      <c r="N16" s="657"/>
    </row>
    <row r="17" spans="2:23" ht="12" customHeight="1" x14ac:dyDescent="0.2">
      <c r="B17" s="2"/>
      <c r="C17" s="550" t="s">
        <v>1</v>
      </c>
      <c r="D17" s="550"/>
      <c r="E17" s="551"/>
      <c r="F17" s="59">
        <f>F16/F16*100</f>
        <v>100</v>
      </c>
      <c r="G17" s="59"/>
      <c r="H17" s="59"/>
      <c r="I17" s="59">
        <f>I16/F16*100</f>
        <v>95.585331302667981</v>
      </c>
      <c r="J17" s="59"/>
      <c r="K17" s="59"/>
      <c r="L17" s="59">
        <f>L16/F16*100</f>
        <v>4.4146686973320399</v>
      </c>
      <c r="M17" s="236"/>
      <c r="N17" s="657"/>
    </row>
    <row r="18" spans="2:23" ht="4.9000000000000004" customHeight="1" thickBot="1" x14ac:dyDescent="0.25">
      <c r="B18" s="73"/>
      <c r="C18" s="553"/>
      <c r="D18" s="553"/>
      <c r="E18" s="554"/>
      <c r="F18" s="555"/>
      <c r="G18" s="317"/>
      <c r="H18" s="317"/>
      <c r="I18" s="555"/>
      <c r="J18" s="317"/>
      <c r="K18" s="317"/>
      <c r="L18" s="353"/>
      <c r="M18" s="556"/>
      <c r="N18" s="657"/>
    </row>
    <row r="19" spans="2:23" ht="12" customHeight="1" x14ac:dyDescent="0.2">
      <c r="B19" s="337"/>
      <c r="C19" s="658"/>
      <c r="D19" s="658"/>
      <c r="E19" s="659"/>
      <c r="F19" s="58"/>
      <c r="G19" s="59"/>
      <c r="H19" s="59"/>
      <c r="I19" s="58"/>
      <c r="J19" s="59"/>
      <c r="K19" s="59"/>
      <c r="L19" s="184"/>
      <c r="M19" s="241"/>
      <c r="N19" s="114"/>
    </row>
    <row r="20" spans="2:23" ht="12" customHeight="1" x14ac:dyDescent="0.2">
      <c r="C20" s="719" t="s">
        <v>12</v>
      </c>
      <c r="D20" s="719"/>
      <c r="E20" s="559"/>
      <c r="F20" s="224">
        <f>I20+L20</f>
        <v>7054.531496121398</v>
      </c>
      <c r="G20" s="59">
        <f>F20/$F$16*100</f>
        <v>10.49980348041823</v>
      </c>
      <c r="H20" s="59"/>
      <c r="I20" s="101">
        <v>6499.3656461213977</v>
      </c>
      <c r="J20" s="59">
        <f>I20/$I$16*100</f>
        <v>10.120284339835674</v>
      </c>
      <c r="K20" s="59"/>
      <c r="L20" s="101">
        <v>555.16584999999998</v>
      </c>
      <c r="M20" s="59">
        <f>L20/$L$16*100</f>
        <v>18.717059468440731</v>
      </c>
      <c r="N20" s="114"/>
      <c r="P20" s="660" t="s">
        <v>148</v>
      </c>
      <c r="Q20" s="661"/>
      <c r="R20" s="661"/>
    </row>
    <row r="21" spans="2:23" ht="12" customHeight="1" x14ac:dyDescent="0.2">
      <c r="C21" s="719"/>
      <c r="D21" s="719"/>
      <c r="E21" s="662"/>
      <c r="F21" s="58"/>
      <c r="G21" s="59"/>
      <c r="H21" s="59"/>
      <c r="I21" s="58"/>
      <c r="J21" s="59"/>
      <c r="K21" s="59"/>
      <c r="L21" s="58"/>
      <c r="M21" s="59"/>
      <c r="N21" s="114"/>
      <c r="P21" s="663" t="s">
        <v>149</v>
      </c>
      <c r="Q21" s="663" t="s">
        <v>150</v>
      </c>
      <c r="R21" s="663"/>
      <c r="S21" s="664" t="s">
        <v>150</v>
      </c>
      <c r="T21" s="664" t="s">
        <v>151</v>
      </c>
      <c r="U21" s="665" t="s">
        <v>152</v>
      </c>
      <c r="V21" s="665"/>
      <c r="W21" s="665" t="s">
        <v>153</v>
      </c>
    </row>
    <row r="22" spans="2:23" ht="15" customHeight="1" x14ac:dyDescent="0.2">
      <c r="C22" s="145"/>
      <c r="D22" s="145"/>
      <c r="E22" s="662"/>
      <c r="F22" s="58"/>
      <c r="G22" s="59"/>
      <c r="H22" s="59"/>
      <c r="I22" s="58"/>
      <c r="J22" s="59"/>
      <c r="K22" s="59"/>
      <c r="L22" s="58"/>
      <c r="M22" s="59"/>
      <c r="N22" s="114"/>
      <c r="O22" s="666"/>
      <c r="P22" s="663"/>
      <c r="Q22" s="663" t="s">
        <v>154</v>
      </c>
      <c r="R22" s="663" t="s">
        <v>155</v>
      </c>
      <c r="S22" s="664" t="s">
        <v>153</v>
      </c>
      <c r="T22" s="664"/>
      <c r="U22" s="665" t="s">
        <v>154</v>
      </c>
      <c r="V22" s="665" t="s">
        <v>155</v>
      </c>
      <c r="W22" s="665"/>
    </row>
    <row r="23" spans="2:23" ht="12" customHeight="1" x14ac:dyDescent="0.2">
      <c r="C23" s="723" t="s">
        <v>156</v>
      </c>
      <c r="D23" s="723"/>
      <c r="E23" s="559"/>
      <c r="F23" s="224">
        <f>I23+L23</f>
        <v>3130.3308095238099</v>
      </c>
      <c r="G23" s="59">
        <f>F23/$F$16*100</f>
        <v>4.6591128477871786</v>
      </c>
      <c r="H23" s="59"/>
      <c r="I23" s="101">
        <v>3127.8308095238099</v>
      </c>
      <c r="J23" s="59">
        <f>I23/$I$16*100</f>
        <v>4.8704041106180433</v>
      </c>
      <c r="K23" s="59"/>
      <c r="L23" s="101">
        <v>2.5</v>
      </c>
      <c r="M23" s="59">
        <f>L23/$L$16*100</f>
        <v>8.4285891632386659E-2</v>
      </c>
      <c r="N23" s="114"/>
      <c r="P23" s="663" t="s">
        <v>157</v>
      </c>
      <c r="Q23" s="663">
        <v>6783.8876834748571</v>
      </c>
      <c r="R23" s="663">
        <v>21566.556224356675</v>
      </c>
      <c r="S23" s="667">
        <v>28350.443907831501</v>
      </c>
      <c r="T23" s="667">
        <v>902.25294985282596</v>
      </c>
      <c r="U23" s="663">
        <v>6783.8876834748571</v>
      </c>
      <c r="V23" s="663">
        <v>22468.809174209498</v>
      </c>
      <c r="W23" s="663">
        <v>29252.696857684354</v>
      </c>
    </row>
    <row r="24" spans="2:23" ht="12" customHeight="1" x14ac:dyDescent="0.2">
      <c r="C24" s="723"/>
      <c r="D24" s="723"/>
      <c r="E24" s="662"/>
      <c r="F24" s="58"/>
      <c r="G24" s="59"/>
      <c r="H24" s="59"/>
      <c r="I24" s="58"/>
      <c r="J24" s="59"/>
      <c r="K24" s="59"/>
      <c r="L24" s="58"/>
      <c r="M24" s="59"/>
      <c r="N24" s="114"/>
      <c r="P24" s="663" t="s">
        <v>158</v>
      </c>
      <c r="Q24" s="663">
        <v>62.826000000000001</v>
      </c>
      <c r="R24" s="663">
        <v>6279.1481199999998</v>
      </c>
      <c r="S24" s="667">
        <v>6341.9741199999999</v>
      </c>
      <c r="T24" s="667">
        <v>0.68181818181818199</v>
      </c>
      <c r="U24" s="663">
        <v>62.826000000000001</v>
      </c>
      <c r="V24" s="663">
        <v>6279.8299381818188</v>
      </c>
      <c r="W24" s="663">
        <v>6342.6559381818188</v>
      </c>
    </row>
    <row r="25" spans="2:23" ht="15" customHeight="1" x14ac:dyDescent="0.2">
      <c r="C25" s="332"/>
      <c r="D25" s="332"/>
      <c r="E25" s="662"/>
      <c r="F25" s="58"/>
      <c r="G25" s="59"/>
      <c r="H25" s="59"/>
      <c r="I25" s="58"/>
      <c r="J25" s="59"/>
      <c r="K25" s="59"/>
      <c r="L25" s="58"/>
      <c r="M25" s="59"/>
      <c r="N25" s="114"/>
      <c r="P25" s="663" t="s">
        <v>159</v>
      </c>
      <c r="Q25" s="663">
        <v>578.47900000000004</v>
      </c>
      <c r="R25" s="663">
        <v>5226.0948947558581</v>
      </c>
      <c r="S25" s="667">
        <v>5804.5738947558602</v>
      </c>
      <c r="T25" s="667">
        <v>19.7627118644068</v>
      </c>
      <c r="U25" s="663">
        <v>578.47900000000004</v>
      </c>
      <c r="V25" s="663">
        <v>5245.857606620265</v>
      </c>
      <c r="W25" s="663">
        <v>5824.3366066202652</v>
      </c>
    </row>
    <row r="26" spans="2:23" ht="12" customHeight="1" x14ac:dyDescent="0.2">
      <c r="C26" s="723" t="s">
        <v>84</v>
      </c>
      <c r="D26" s="723"/>
      <c r="E26" s="559"/>
      <c r="F26" s="224">
        <f>I26+L26</f>
        <v>34266.49201976748</v>
      </c>
      <c r="G26" s="59">
        <f>F26/$F$16*100</f>
        <v>51.001463721395602</v>
      </c>
      <c r="H26" s="59"/>
      <c r="I26" s="101">
        <v>32379.072415852414</v>
      </c>
      <c r="J26" s="59">
        <f>I26/$I$16*100</f>
        <v>50.418061907950658</v>
      </c>
      <c r="K26" s="59"/>
      <c r="L26" s="101">
        <v>1887.4196039150661</v>
      </c>
      <c r="M26" s="59">
        <f>L26/$L$16*100</f>
        <v>63.633137680170968</v>
      </c>
      <c r="N26" s="114"/>
      <c r="P26" s="663" t="s">
        <v>160</v>
      </c>
      <c r="Q26" s="663">
        <v>0.114</v>
      </c>
      <c r="R26" s="663">
        <v>457.40600000000001</v>
      </c>
      <c r="S26" s="667">
        <v>457.52</v>
      </c>
      <c r="T26" s="667">
        <v>50</v>
      </c>
      <c r="U26" s="663">
        <v>0.114</v>
      </c>
      <c r="V26" s="663">
        <v>507.40600000000001</v>
      </c>
      <c r="W26" s="663">
        <v>507.52</v>
      </c>
    </row>
    <row r="27" spans="2:23" ht="12" customHeight="1" x14ac:dyDescent="0.2">
      <c r="C27" s="723"/>
      <c r="D27" s="723"/>
      <c r="E27" s="662"/>
      <c r="F27" s="58"/>
      <c r="G27" s="59"/>
      <c r="H27" s="59"/>
      <c r="I27" s="58"/>
      <c r="J27" s="59"/>
      <c r="K27" s="59"/>
      <c r="L27" s="58"/>
      <c r="M27" s="59"/>
      <c r="N27" s="114"/>
      <c r="O27" s="666"/>
      <c r="P27" s="663" t="s">
        <v>61</v>
      </c>
      <c r="Q27" s="663">
        <v>725.80929317937694</v>
      </c>
      <c r="R27" s="663">
        <v>4367.5547213742157</v>
      </c>
      <c r="S27" s="667">
        <v>5093.3640145535901</v>
      </c>
      <c r="T27" s="667">
        <v>97.517710327757598</v>
      </c>
      <c r="U27" s="663">
        <v>725.80929317937694</v>
      </c>
      <c r="V27" s="663">
        <v>4465.0724317019731</v>
      </c>
      <c r="W27" s="663">
        <v>5190.8817248813502</v>
      </c>
    </row>
    <row r="28" spans="2:23" ht="15" customHeight="1" x14ac:dyDescent="0.2">
      <c r="C28" s="332"/>
      <c r="D28" s="332"/>
      <c r="E28" s="662"/>
      <c r="F28" s="58"/>
      <c r="G28" s="59"/>
      <c r="H28" s="59"/>
      <c r="I28" s="58"/>
      <c r="J28" s="59"/>
      <c r="K28" s="59"/>
      <c r="L28" s="58"/>
      <c r="M28" s="59"/>
      <c r="N28" s="114"/>
      <c r="P28" s="663" t="s">
        <v>161</v>
      </c>
      <c r="Q28" s="663">
        <v>87.583025440462677</v>
      </c>
      <c r="R28" s="663">
        <v>3566.5217170392489</v>
      </c>
      <c r="S28" s="667">
        <v>3654.1047424797098</v>
      </c>
      <c r="T28" s="667">
        <v>165.04390820823201</v>
      </c>
      <c r="U28" s="663">
        <v>87.583025440462677</v>
      </c>
      <c r="V28" s="663">
        <v>3731.565625247481</v>
      </c>
      <c r="W28" s="663">
        <v>3819.1486506879437</v>
      </c>
    </row>
    <row r="29" spans="2:23" ht="12" customHeight="1" x14ac:dyDescent="0.2">
      <c r="C29" s="723" t="s">
        <v>85</v>
      </c>
      <c r="D29" s="723"/>
      <c r="E29" s="559"/>
      <c r="F29" s="224">
        <f>I29+L29</f>
        <v>7347.116874747474</v>
      </c>
      <c r="G29" s="59">
        <f>F29/$F$16*100</f>
        <v>10.935280872291326</v>
      </c>
      <c r="H29" s="59"/>
      <c r="I29" s="101">
        <v>7319.116874747474</v>
      </c>
      <c r="J29" s="59">
        <f>I29/$I$16*100</f>
        <v>11.396734377167606</v>
      </c>
      <c r="K29" s="59"/>
      <c r="L29" s="101">
        <v>28</v>
      </c>
      <c r="M29" s="59">
        <f>L29/$L$16*100</f>
        <v>0.94400198628273069</v>
      </c>
      <c r="N29" s="114"/>
      <c r="P29" s="663" t="s">
        <v>162</v>
      </c>
      <c r="Q29" s="663">
        <v>60.258000000000003</v>
      </c>
      <c r="R29" s="663">
        <v>1382.2063999999998</v>
      </c>
      <c r="S29" s="667">
        <v>1442.4644000000001</v>
      </c>
      <c r="T29" s="667">
        <v>219.99600000000001</v>
      </c>
      <c r="U29" s="663">
        <v>60.258000000000003</v>
      </c>
      <c r="V29" s="663">
        <v>1602.2023999999999</v>
      </c>
      <c r="W29" s="663">
        <v>1662.4603999999999</v>
      </c>
    </row>
    <row r="30" spans="2:23" ht="12" customHeight="1" x14ac:dyDescent="0.2">
      <c r="C30" s="723"/>
      <c r="D30" s="723"/>
      <c r="E30" s="662"/>
      <c r="F30" s="191"/>
      <c r="G30" s="236"/>
      <c r="H30" s="236"/>
      <c r="I30" s="191"/>
      <c r="J30" s="236"/>
      <c r="K30" s="236"/>
      <c r="L30" s="191"/>
      <c r="M30" s="236"/>
      <c r="N30" s="114"/>
      <c r="P30" s="663" t="s">
        <v>163</v>
      </c>
      <c r="Q30" s="663">
        <v>0</v>
      </c>
      <c r="R30" s="663">
        <v>0</v>
      </c>
      <c r="S30" s="667">
        <v>0</v>
      </c>
      <c r="T30" s="667">
        <v>0</v>
      </c>
      <c r="U30" s="663">
        <v>0</v>
      </c>
      <c r="V30" s="663">
        <v>0</v>
      </c>
      <c r="W30" s="663">
        <v>0</v>
      </c>
    </row>
    <row r="31" spans="2:23" ht="15" customHeight="1" x14ac:dyDescent="0.2">
      <c r="C31" s="332"/>
      <c r="D31" s="332"/>
      <c r="E31" s="662"/>
      <c r="F31" s="191"/>
      <c r="G31" s="236"/>
      <c r="H31" s="236"/>
      <c r="I31" s="191"/>
      <c r="J31" s="236"/>
      <c r="K31" s="236"/>
      <c r="L31" s="191"/>
      <c r="M31" s="236"/>
      <c r="N31" s="114"/>
      <c r="P31" s="663" t="s">
        <v>164</v>
      </c>
      <c r="Q31" s="663">
        <v>73.72</v>
      </c>
      <c r="R31" s="663">
        <v>912.88170588235289</v>
      </c>
      <c r="S31" s="667">
        <v>986.60170588235303</v>
      </c>
      <c r="T31" s="667">
        <v>0</v>
      </c>
      <c r="U31" s="663">
        <v>73.72</v>
      </c>
      <c r="V31" s="663">
        <v>912.88170588235289</v>
      </c>
      <c r="W31" s="663">
        <v>986.60170588235292</v>
      </c>
    </row>
    <row r="32" spans="2:23" ht="12" customHeight="1" x14ac:dyDescent="0.2">
      <c r="C32" s="723" t="s">
        <v>86</v>
      </c>
      <c r="D32" s="723"/>
      <c r="E32" s="566"/>
      <c r="F32" s="224">
        <f>I32+L32</f>
        <v>15388.800535714285</v>
      </c>
      <c r="G32" s="59">
        <f>F32/$F$16*100</f>
        <v>22.904339078107679</v>
      </c>
      <c r="H32" s="59"/>
      <c r="I32" s="58">
        <f>I35+I40+I43+I46</f>
        <v>14895.790535714284</v>
      </c>
      <c r="J32" s="59">
        <f>I32/$I$16*100</f>
        <v>23.194515264428002</v>
      </c>
      <c r="K32" s="59"/>
      <c r="L32" s="58">
        <f>L35+L40+L43+L46</f>
        <v>493.01</v>
      </c>
      <c r="M32" s="59">
        <f>L32/$L$16*100</f>
        <v>16.621514973473179</v>
      </c>
      <c r="N32" s="114"/>
      <c r="O32" s="666"/>
      <c r="P32" s="663" t="s">
        <v>165</v>
      </c>
      <c r="Q32" s="663">
        <v>0</v>
      </c>
      <c r="R32" s="663">
        <v>0</v>
      </c>
      <c r="S32" s="667">
        <v>0</v>
      </c>
      <c r="T32" s="667">
        <v>0</v>
      </c>
      <c r="U32" s="663">
        <v>0</v>
      </c>
      <c r="V32" s="663">
        <v>0</v>
      </c>
      <c r="W32" s="663">
        <v>0</v>
      </c>
    </row>
    <row r="33" spans="1:23" ht="12" customHeight="1" x14ac:dyDescent="0.2">
      <c r="C33" s="723"/>
      <c r="D33" s="723"/>
      <c r="E33" s="563"/>
      <c r="F33" s="191"/>
      <c r="G33" s="236"/>
      <c r="H33" s="236"/>
      <c r="I33" s="191"/>
      <c r="J33" s="236"/>
      <c r="K33" s="236"/>
      <c r="L33" s="191"/>
      <c r="M33" s="236"/>
      <c r="N33" s="114"/>
      <c r="P33" s="663" t="s">
        <v>166</v>
      </c>
      <c r="Q33" s="663">
        <v>0</v>
      </c>
      <c r="R33" s="663">
        <v>0</v>
      </c>
      <c r="S33" s="667">
        <v>0</v>
      </c>
      <c r="T33" s="667">
        <v>0</v>
      </c>
      <c r="U33" s="663">
        <v>0</v>
      </c>
      <c r="V33" s="663">
        <v>0</v>
      </c>
      <c r="W33" s="663">
        <v>0</v>
      </c>
    </row>
    <row r="34" spans="1:23" ht="9.9499999999999993" customHeight="1" x14ac:dyDescent="0.2">
      <c r="C34" s="332"/>
      <c r="D34" s="332"/>
      <c r="E34" s="563"/>
      <c r="F34" s="191"/>
      <c r="G34" s="236"/>
      <c r="H34" s="236"/>
      <c r="I34" s="191"/>
      <c r="J34" s="236"/>
      <c r="K34" s="236"/>
      <c r="L34" s="191"/>
      <c r="M34" s="236"/>
      <c r="N34" s="114"/>
      <c r="P34" s="663" t="s">
        <v>167</v>
      </c>
      <c r="Q34" s="663">
        <v>0</v>
      </c>
      <c r="R34" s="663">
        <v>4.8</v>
      </c>
      <c r="S34" s="667">
        <v>4.8</v>
      </c>
      <c r="T34" s="667">
        <v>0</v>
      </c>
      <c r="U34" s="663">
        <v>0</v>
      </c>
      <c r="V34" s="663">
        <v>4.8</v>
      </c>
      <c r="W34" s="663">
        <v>4.8</v>
      </c>
    </row>
    <row r="35" spans="1:23" ht="12" customHeight="1" x14ac:dyDescent="0.2">
      <c r="D35" s="723" t="s">
        <v>87</v>
      </c>
      <c r="E35" s="559"/>
      <c r="F35" s="121">
        <f>I35+L35</f>
        <v>320.35599999999999</v>
      </c>
      <c r="G35" s="236">
        <f>F35/$F$16*100</f>
        <v>0.47681055015803958</v>
      </c>
      <c r="H35" s="236"/>
      <c r="I35" s="183">
        <v>320.35599999999999</v>
      </c>
      <c r="J35" s="236">
        <f>I35/$I$16*100</f>
        <v>0.49883234557008949</v>
      </c>
      <c r="K35" s="236"/>
      <c r="L35" s="183">
        <v>0</v>
      </c>
      <c r="M35" s="236">
        <f>L35/$L$16*100</f>
        <v>0</v>
      </c>
      <c r="N35" s="114"/>
      <c r="P35" s="663" t="s">
        <v>168</v>
      </c>
      <c r="Q35" s="663">
        <v>0</v>
      </c>
      <c r="R35" s="663">
        <v>133</v>
      </c>
      <c r="S35" s="667">
        <v>133</v>
      </c>
      <c r="T35" s="667">
        <v>0</v>
      </c>
      <c r="U35" s="663">
        <v>0</v>
      </c>
      <c r="V35" s="663">
        <v>133</v>
      </c>
      <c r="W35" s="663">
        <v>133</v>
      </c>
    </row>
    <row r="36" spans="1:23" ht="12" customHeight="1" x14ac:dyDescent="0.2">
      <c r="D36" s="723"/>
      <c r="E36" s="662"/>
      <c r="F36" s="191"/>
      <c r="G36" s="236"/>
      <c r="H36" s="236"/>
      <c r="I36" s="191"/>
      <c r="J36" s="236"/>
      <c r="K36" s="236"/>
      <c r="L36" s="191"/>
      <c r="M36" s="236"/>
      <c r="N36" s="114"/>
      <c r="P36" s="663" t="s">
        <v>169</v>
      </c>
      <c r="Q36" s="663">
        <v>0</v>
      </c>
      <c r="R36" s="663">
        <v>0</v>
      </c>
      <c r="S36" s="667">
        <v>0</v>
      </c>
      <c r="T36" s="667">
        <v>0</v>
      </c>
      <c r="U36" s="663">
        <v>0</v>
      </c>
      <c r="V36" s="663">
        <v>0</v>
      </c>
      <c r="W36" s="663">
        <v>0</v>
      </c>
    </row>
    <row r="37" spans="1:23" ht="7.15" customHeight="1" x14ac:dyDescent="0.2">
      <c r="D37" s="332"/>
      <c r="E37" s="662"/>
      <c r="F37" s="191"/>
      <c r="G37" s="236"/>
      <c r="H37" s="236"/>
      <c r="I37" s="191"/>
      <c r="J37" s="236"/>
      <c r="K37" s="236"/>
      <c r="L37" s="191"/>
      <c r="M37" s="236"/>
      <c r="N37" s="114"/>
      <c r="P37" s="663" t="s">
        <v>170</v>
      </c>
      <c r="Q37" s="663">
        <v>0</v>
      </c>
      <c r="R37" s="663">
        <v>18.019555555555556</v>
      </c>
      <c r="S37" s="667">
        <v>18.019555555555598</v>
      </c>
      <c r="T37" s="667">
        <v>0</v>
      </c>
      <c r="U37" s="663">
        <v>0</v>
      </c>
      <c r="V37" s="663">
        <v>18.019555555555556</v>
      </c>
      <c r="W37" s="663">
        <v>18.019555555555556</v>
      </c>
    </row>
    <row r="38" spans="1:23" ht="9.9499999999999993" customHeight="1" x14ac:dyDescent="0.2">
      <c r="D38" s="723" t="s">
        <v>127</v>
      </c>
      <c r="E38" s="662"/>
      <c r="F38" s="191"/>
      <c r="G38" s="236"/>
      <c r="H38" s="236"/>
      <c r="I38" s="191"/>
      <c r="J38" s="236"/>
      <c r="K38" s="236"/>
      <c r="L38" s="191"/>
      <c r="M38" s="236"/>
      <c r="N38" s="114"/>
      <c r="P38" s="663"/>
      <c r="Q38" s="663"/>
      <c r="R38" s="663"/>
      <c r="S38" s="667"/>
      <c r="T38" s="667"/>
      <c r="U38" s="663"/>
      <c r="V38" s="663"/>
      <c r="W38" s="663"/>
    </row>
    <row r="39" spans="1:23" ht="9.9499999999999993" customHeight="1" x14ac:dyDescent="0.2">
      <c r="D39" s="723"/>
      <c r="E39" s="662"/>
      <c r="F39" s="191"/>
      <c r="G39" s="236"/>
      <c r="H39" s="236"/>
      <c r="I39" s="191"/>
      <c r="J39" s="236"/>
      <c r="K39" s="236"/>
      <c r="L39" s="191"/>
      <c r="M39" s="236"/>
      <c r="N39" s="114"/>
      <c r="P39" s="663"/>
      <c r="Q39" s="663"/>
      <c r="R39" s="663"/>
      <c r="S39" s="667"/>
      <c r="T39" s="667"/>
      <c r="U39" s="663"/>
      <c r="V39" s="663"/>
      <c r="W39" s="663"/>
    </row>
    <row r="40" spans="1:23" ht="12" customHeight="1" x14ac:dyDescent="0.2">
      <c r="D40" s="723"/>
      <c r="E40" s="612"/>
      <c r="F40" s="121">
        <f>I40+L40</f>
        <v>5274.933</v>
      </c>
      <c r="G40" s="236">
        <f>F40/$F$16*100</f>
        <v>7.8510897432131719</v>
      </c>
      <c r="H40" s="236"/>
      <c r="I40" s="183">
        <v>4828.933</v>
      </c>
      <c r="J40" s="236">
        <f>I40/$I$16*100</f>
        <v>7.5192222870519325</v>
      </c>
      <c r="K40" s="236"/>
      <c r="L40" s="183">
        <v>446</v>
      </c>
      <c r="M40" s="236">
        <f>L40/$L$16*100</f>
        <v>15.036603067217779</v>
      </c>
      <c r="N40" s="114"/>
      <c r="P40" s="665" t="s">
        <v>171</v>
      </c>
      <c r="Q40" s="663">
        <v>0</v>
      </c>
      <c r="R40" s="663">
        <v>145.48184089887638</v>
      </c>
      <c r="S40" s="667">
        <v>145.48184089887599</v>
      </c>
      <c r="T40" s="667">
        <v>0</v>
      </c>
      <c r="U40" s="663">
        <v>0</v>
      </c>
      <c r="V40" s="663">
        <v>145.48184089887638</v>
      </c>
      <c r="W40" s="663">
        <v>145.48184089887638</v>
      </c>
    </row>
    <row r="41" spans="1:23" ht="15" customHeight="1" x14ac:dyDescent="0.2">
      <c r="D41" s="723"/>
      <c r="E41" s="612"/>
      <c r="F41" s="191"/>
      <c r="G41" s="236"/>
      <c r="H41" s="236"/>
      <c r="I41" s="191"/>
      <c r="J41" s="236"/>
      <c r="K41" s="236"/>
      <c r="L41" s="211"/>
      <c r="M41" s="236"/>
      <c r="N41" s="114"/>
      <c r="P41" s="665" t="s">
        <v>172</v>
      </c>
      <c r="Q41" s="663">
        <v>0</v>
      </c>
      <c r="R41" s="663">
        <v>0</v>
      </c>
      <c r="S41" s="667">
        <v>0</v>
      </c>
      <c r="T41" s="667">
        <v>0</v>
      </c>
      <c r="U41" s="663">
        <v>0</v>
      </c>
      <c r="V41" s="663">
        <v>0</v>
      </c>
      <c r="W41" s="663">
        <v>0</v>
      </c>
    </row>
    <row r="42" spans="1:23" ht="7.15" customHeight="1" x14ac:dyDescent="0.2">
      <c r="D42" s="513"/>
      <c r="E42" s="662"/>
      <c r="F42" s="191"/>
      <c r="G42" s="236"/>
      <c r="H42" s="236"/>
      <c r="I42" s="191"/>
      <c r="J42" s="236"/>
      <c r="K42" s="236"/>
      <c r="L42" s="191"/>
      <c r="M42" s="236"/>
      <c r="N42" s="114"/>
      <c r="P42" s="665" t="s">
        <v>173</v>
      </c>
      <c r="Q42" s="663">
        <v>0</v>
      </c>
      <c r="R42" s="663">
        <v>30</v>
      </c>
      <c r="S42" s="667">
        <v>30</v>
      </c>
      <c r="T42" s="667">
        <v>0.5</v>
      </c>
      <c r="U42" s="663">
        <v>0</v>
      </c>
      <c r="V42" s="663">
        <v>30.5</v>
      </c>
      <c r="W42" s="663">
        <v>30.5</v>
      </c>
    </row>
    <row r="43" spans="1:23" ht="12" customHeight="1" x14ac:dyDescent="0.2">
      <c r="D43" s="695" t="s">
        <v>10</v>
      </c>
      <c r="E43" s="662"/>
      <c r="F43" s="121">
        <f>I43+L43</f>
        <v>4273.3812857142857</v>
      </c>
      <c r="G43" s="236">
        <f>F43/$F$16*100</f>
        <v>6.3604030574626336</v>
      </c>
      <c r="H43" s="236"/>
      <c r="I43" s="183">
        <v>4235.1712857142857</v>
      </c>
      <c r="J43" s="236">
        <f>I43/$I$16*100</f>
        <v>6.5946647677706958</v>
      </c>
      <c r="K43" s="236"/>
      <c r="L43" s="183">
        <v>38.21</v>
      </c>
      <c r="M43" s="236">
        <f>L43/$L$16*100</f>
        <v>1.2882255677093979</v>
      </c>
      <c r="N43" s="114"/>
      <c r="P43" s="665" t="s">
        <v>174</v>
      </c>
      <c r="Q43" s="663">
        <v>8372.6770020946969</v>
      </c>
      <c r="R43" s="663">
        <v>44089.67117986278</v>
      </c>
      <c r="S43" s="667">
        <v>52462.348181957481</v>
      </c>
      <c r="T43" s="667">
        <v>1455.7550984350398</v>
      </c>
      <c r="U43" s="663">
        <v>8372.6770020946969</v>
      </c>
      <c r="V43" s="663">
        <v>45545.426278297818</v>
      </c>
      <c r="W43" s="663">
        <v>53918.103280392512</v>
      </c>
    </row>
    <row r="44" spans="1:23" ht="14.45" customHeight="1" x14ac:dyDescent="0.2">
      <c r="D44" s="695"/>
      <c r="E44" s="662"/>
      <c r="F44" s="191"/>
      <c r="G44" s="236"/>
      <c r="H44" s="236"/>
      <c r="I44" s="191"/>
      <c r="J44" s="236"/>
      <c r="K44" s="236"/>
      <c r="L44" s="191"/>
      <c r="M44" s="236"/>
      <c r="N44" s="114"/>
    </row>
    <row r="45" spans="1:23" ht="7.15" customHeight="1" x14ac:dyDescent="0.2">
      <c r="F45" s="211"/>
      <c r="G45" s="211"/>
      <c r="H45" s="211"/>
      <c r="I45" s="211"/>
      <c r="J45" s="211"/>
      <c r="K45" s="211"/>
      <c r="L45" s="211"/>
      <c r="M45" s="211"/>
      <c r="N45" s="114"/>
    </row>
    <row r="46" spans="1:23" ht="12" customHeight="1" x14ac:dyDescent="0.2">
      <c r="A46" s="337"/>
      <c r="B46" s="337"/>
      <c r="C46" s="337"/>
      <c r="D46" s="693" t="s">
        <v>9</v>
      </c>
      <c r="E46" s="559"/>
      <c r="F46" s="121">
        <f>I46+L46</f>
        <v>5520.1302500000002</v>
      </c>
      <c r="G46" s="236">
        <f>F46/$F$16*100</f>
        <v>8.2160357272738356</v>
      </c>
      <c r="H46" s="236"/>
      <c r="I46" s="183">
        <v>5511.33025</v>
      </c>
      <c r="J46" s="236">
        <f>I46/$I$16*100</f>
        <v>8.5817958640352856</v>
      </c>
      <c r="K46" s="236"/>
      <c r="L46" s="183">
        <v>8.8000000000000007</v>
      </c>
      <c r="M46" s="236">
        <f>L46/$L$16*100</f>
        <v>0.29668633854600107</v>
      </c>
      <c r="N46" s="114"/>
    </row>
    <row r="47" spans="1:23" ht="12" customHeight="1" x14ac:dyDescent="0.2">
      <c r="A47" s="337"/>
      <c r="B47" s="337"/>
      <c r="C47" s="337"/>
      <c r="D47" s="693"/>
      <c r="E47" s="668"/>
      <c r="F47" s="669"/>
      <c r="G47" s="670"/>
      <c r="H47" s="670"/>
      <c r="I47" s="671"/>
      <c r="J47" s="672"/>
      <c r="K47" s="673"/>
      <c r="L47" s="671"/>
      <c r="M47" s="671"/>
    </row>
    <row r="48" spans="1:23" ht="8.25" customHeight="1" x14ac:dyDescent="0.2">
      <c r="A48" s="337"/>
      <c r="B48" s="337"/>
      <c r="C48" s="337"/>
      <c r="D48" s="142"/>
      <c r="E48" s="668"/>
      <c r="F48" s="669"/>
      <c r="G48" s="670"/>
      <c r="H48" s="670"/>
      <c r="I48" s="671"/>
      <c r="J48" s="672"/>
      <c r="K48" s="673"/>
      <c r="L48" s="671"/>
      <c r="M48" s="671"/>
    </row>
    <row r="49" spans="1:14" ht="28.9" customHeight="1" thickBot="1" x14ac:dyDescent="0.25">
      <c r="A49" s="337"/>
      <c r="B49" s="656"/>
      <c r="C49" s="656"/>
      <c r="D49" s="674"/>
      <c r="E49" s="523"/>
      <c r="F49" s="523"/>
      <c r="G49" s="675"/>
      <c r="H49" s="675"/>
      <c r="I49" s="523"/>
      <c r="J49" s="676"/>
      <c r="K49" s="677"/>
      <c r="L49" s="656"/>
      <c r="M49" s="656"/>
      <c r="N49" s="337"/>
    </row>
    <row r="50" spans="1:14" ht="12" customHeight="1" x14ac:dyDescent="0.2">
      <c r="D50" s="332"/>
      <c r="E50" s="678"/>
      <c r="F50" s="679"/>
      <c r="G50" s="680"/>
      <c r="H50" s="680"/>
      <c r="I50" s="681"/>
      <c r="J50" s="682"/>
      <c r="K50" s="683"/>
    </row>
    <row r="51" spans="1:14" ht="12" customHeight="1" x14ac:dyDescent="0.2">
      <c r="D51" s="332"/>
      <c r="E51" s="678"/>
      <c r="F51" s="679"/>
      <c r="G51" s="680"/>
      <c r="H51" s="680"/>
      <c r="I51" s="681"/>
      <c r="J51" s="682"/>
      <c r="K51" s="683"/>
    </row>
    <row r="52" spans="1:14" ht="12" customHeight="1" x14ac:dyDescent="0.2">
      <c r="D52" s="332"/>
      <c r="E52" s="678"/>
      <c r="F52" s="679"/>
      <c r="G52" s="680"/>
      <c r="H52" s="680"/>
      <c r="I52" s="681"/>
      <c r="J52" s="682"/>
      <c r="K52" s="683"/>
    </row>
    <row r="53" spans="1:14" ht="12" customHeight="1" x14ac:dyDescent="0.2">
      <c r="D53" s="332"/>
      <c r="E53" s="678"/>
      <c r="F53" s="679"/>
      <c r="G53" s="680"/>
      <c r="H53" s="680"/>
      <c r="I53" s="681"/>
      <c r="J53" s="682"/>
      <c r="K53" s="683"/>
    </row>
    <row r="54" spans="1:14" ht="12" customHeight="1" x14ac:dyDescent="0.2">
      <c r="E54" s="684"/>
      <c r="F54" s="685"/>
      <c r="I54" s="685"/>
    </row>
    <row r="55" spans="1:14" ht="12" customHeight="1" x14ac:dyDescent="0.2"/>
    <row r="56" spans="1:14" ht="27.75" customHeight="1" x14ac:dyDescent="0.2"/>
  </sheetData>
  <mergeCells count="17">
    <mergeCell ref="B2:N2"/>
    <mergeCell ref="B3:N3"/>
    <mergeCell ref="C6:D9"/>
    <mergeCell ref="E6:E9"/>
    <mergeCell ref="F6:F10"/>
    <mergeCell ref="I6:J12"/>
    <mergeCell ref="L6:M12"/>
    <mergeCell ref="D35:D36"/>
    <mergeCell ref="D38:D41"/>
    <mergeCell ref="D43:D44"/>
    <mergeCell ref="D46:D47"/>
    <mergeCell ref="C16:D16"/>
    <mergeCell ref="C20:D21"/>
    <mergeCell ref="C23:D24"/>
    <mergeCell ref="C26:D27"/>
    <mergeCell ref="C29:D30"/>
    <mergeCell ref="C32:D33"/>
  </mergeCells>
  <pageMargins left="0" right="0.19685039370078741" top="0.47244094488188981" bottom="0.31496062992125984" header="0.31496062992125984" footer="0.31496062992125984"/>
  <pageSetup paperSize="9" scale="95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4B01C"/>
  </sheetPr>
  <dimension ref="A1:M76"/>
  <sheetViews>
    <sheetView view="pageBreakPreview" topLeftCell="A13" zoomScale="90" zoomScaleNormal="85" zoomScaleSheetLayoutView="90" workbookViewId="0">
      <selection activeCell="T39" sqref="T39"/>
    </sheetView>
  </sheetViews>
  <sheetFormatPr defaultColWidth="8.85546875" defaultRowHeight="15" x14ac:dyDescent="0.25"/>
  <cols>
    <col min="1" max="1" width="9.140625" style="151" customWidth="1"/>
    <col min="2" max="2" width="1.7109375" style="151" customWidth="1"/>
    <col min="3" max="3" width="2.5703125" style="151" customWidth="1"/>
    <col min="4" max="4" width="41.42578125" style="151" customWidth="1"/>
    <col min="5" max="5" width="2.42578125" style="151" customWidth="1"/>
    <col min="6" max="6" width="18.85546875" style="151" customWidth="1"/>
    <col min="7" max="7" width="6.7109375" style="151" customWidth="1"/>
    <col min="8" max="8" width="24.7109375" style="151" customWidth="1"/>
    <col min="9" max="9" width="6.7109375" style="151" customWidth="1"/>
    <col min="10" max="10" width="24.7109375" style="151" customWidth="1"/>
    <col min="11" max="11" width="6.7109375" style="151" customWidth="1"/>
    <col min="12" max="12" width="5.42578125" style="151" customWidth="1"/>
    <col min="13" max="13" width="3.140625" style="151" customWidth="1"/>
    <col min="14" max="16384" width="8.85546875" style="151"/>
  </cols>
  <sheetData>
    <row r="1" spans="2:13" ht="12" customHeight="1" x14ac:dyDescent="0.25"/>
    <row r="2" spans="2:13" ht="12.75" customHeight="1" x14ac:dyDescent="0.25">
      <c r="B2" s="709" t="s">
        <v>175</v>
      </c>
      <c r="C2" s="709"/>
      <c r="D2" s="709"/>
      <c r="E2" s="709"/>
      <c r="F2" s="709"/>
      <c r="G2" s="709"/>
      <c r="H2" s="709"/>
      <c r="I2" s="709"/>
      <c r="J2" s="709"/>
      <c r="K2" s="709"/>
      <c r="L2" s="709"/>
      <c r="M2" s="345"/>
    </row>
    <row r="3" spans="2:13" ht="12.75" customHeight="1" x14ac:dyDescent="0.25">
      <c r="B3" s="714" t="s">
        <v>176</v>
      </c>
      <c r="C3" s="714"/>
      <c r="D3" s="714"/>
      <c r="E3" s="714"/>
      <c r="F3" s="714"/>
      <c r="G3" s="714"/>
      <c r="H3" s="714"/>
      <c r="I3" s="714"/>
      <c r="J3" s="714"/>
      <c r="K3" s="714"/>
      <c r="L3" s="714"/>
      <c r="M3" s="346"/>
    </row>
    <row r="4" spans="2:13" ht="10.15" customHeight="1" thickBot="1" x14ac:dyDescent="0.3">
      <c r="B4" s="347"/>
      <c r="C4" s="347"/>
      <c r="D4" s="347"/>
      <c r="E4" s="347"/>
      <c r="F4" s="347"/>
      <c r="G4" s="347"/>
      <c r="H4" s="347"/>
      <c r="I4" s="347"/>
      <c r="J4" s="347"/>
      <c r="K4" s="347"/>
      <c r="L4" s="152"/>
    </row>
    <row r="5" spans="2:13" s="154" customFormat="1" ht="8.25" customHeight="1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66"/>
    </row>
    <row r="6" spans="2:13" s="154" customFormat="1" ht="12.75" customHeight="1" x14ac:dyDescent="0.25">
      <c r="B6" s="12"/>
      <c r="C6" s="694" t="s">
        <v>177</v>
      </c>
      <c r="D6" s="694"/>
      <c r="E6" s="143"/>
      <c r="F6" s="740" t="s">
        <v>91</v>
      </c>
      <c r="G6" s="740"/>
      <c r="H6" s="741" t="s">
        <v>178</v>
      </c>
      <c r="I6" s="8"/>
      <c r="J6" s="741" t="s">
        <v>179</v>
      </c>
      <c r="K6" s="8"/>
      <c r="L6" s="166"/>
    </row>
    <row r="7" spans="2:13" s="154" customFormat="1" ht="12.75" customHeight="1" x14ac:dyDescent="0.25">
      <c r="B7" s="12"/>
      <c r="C7" s="694"/>
      <c r="D7" s="694"/>
      <c r="E7" s="143"/>
      <c r="F7" s="740"/>
      <c r="G7" s="740"/>
      <c r="H7" s="741"/>
      <c r="I7" s="8"/>
      <c r="J7" s="741"/>
      <c r="K7" s="8"/>
      <c r="L7" s="166"/>
    </row>
    <row r="8" spans="2:13" s="154" customFormat="1" ht="12.75" customHeight="1" x14ac:dyDescent="0.25">
      <c r="B8" s="12"/>
      <c r="C8" s="143"/>
      <c r="D8" s="143"/>
      <c r="E8" s="143"/>
      <c r="F8" s="147"/>
      <c r="G8" s="10"/>
      <c r="H8" s="741"/>
      <c r="I8" s="8"/>
      <c r="J8" s="741"/>
      <c r="K8" s="8"/>
      <c r="L8" s="166"/>
    </row>
    <row r="9" spans="2:13" s="154" customFormat="1" ht="12.75" customHeight="1" x14ac:dyDescent="0.25">
      <c r="B9" s="12"/>
      <c r="C9" s="143"/>
      <c r="D9" s="143"/>
      <c r="E9" s="143"/>
      <c r="F9" s="213" t="s">
        <v>0</v>
      </c>
      <c r="G9" s="213" t="s">
        <v>1</v>
      </c>
      <c r="H9" s="213" t="s">
        <v>0</v>
      </c>
      <c r="I9" s="213" t="s">
        <v>1</v>
      </c>
      <c r="J9" s="213" t="s">
        <v>0</v>
      </c>
      <c r="K9" s="213" t="s">
        <v>1</v>
      </c>
      <c r="L9" s="166"/>
    </row>
    <row r="10" spans="2:13" s="154" customFormat="1" ht="8.4499999999999993" customHeight="1" x14ac:dyDescent="0.25">
      <c r="B10" s="12"/>
      <c r="C10" s="143"/>
      <c r="D10" s="143"/>
      <c r="E10" s="143"/>
      <c r="F10" s="213"/>
      <c r="G10" s="306"/>
      <c r="H10" s="213"/>
      <c r="I10" s="213"/>
      <c r="J10" s="213"/>
      <c r="K10" s="213"/>
      <c r="L10" s="166"/>
    </row>
    <row r="11" spans="2:13" s="154" customFormat="1" ht="6" customHeight="1" thickBot="1" x14ac:dyDescent="0.3">
      <c r="B11" s="72"/>
      <c r="C11" s="74"/>
      <c r="D11" s="74"/>
      <c r="E11" s="74"/>
      <c r="F11" s="216"/>
      <c r="G11" s="389"/>
      <c r="H11" s="216"/>
      <c r="I11" s="216"/>
      <c r="J11" s="216"/>
      <c r="K11" s="216"/>
    </row>
    <row r="12" spans="2:13" s="154" customFormat="1" ht="6.75" customHeight="1" x14ac:dyDescent="0.25">
      <c r="B12" s="12"/>
      <c r="C12" s="734"/>
      <c r="D12" s="734"/>
      <c r="E12" s="350"/>
      <c r="F12" s="225"/>
      <c r="G12" s="281"/>
      <c r="H12" s="225"/>
      <c r="I12" s="59"/>
      <c r="J12" s="225"/>
      <c r="K12" s="58"/>
    </row>
    <row r="13" spans="2:13" ht="22.5" customHeight="1" x14ac:dyDescent="0.25">
      <c r="B13" s="12"/>
      <c r="C13" s="735" t="s">
        <v>3</v>
      </c>
      <c r="D13" s="768"/>
      <c r="E13" s="172"/>
      <c r="F13" s="58">
        <f>F16+F31+F34+F37+F40</f>
        <v>2972801.4324044492</v>
      </c>
      <c r="G13" s="312">
        <f>F13/F13*100</f>
        <v>100</v>
      </c>
      <c r="H13" s="58">
        <f>H16+H31+H34+H37+H40</f>
        <v>761421.04546892014</v>
      </c>
      <c r="I13" s="312">
        <f>H13/F13*100</f>
        <v>25.612913031095747</v>
      </c>
      <c r="J13" s="58">
        <f>J16+J31+J34+J37+J40</f>
        <v>2211380.3869355284</v>
      </c>
      <c r="K13" s="312">
        <f>J13/F13*100</f>
        <v>74.387086968904228</v>
      </c>
      <c r="L13" s="166"/>
      <c r="M13" s="154"/>
    </row>
    <row r="14" spans="2:13" ht="7.5" customHeight="1" thickBot="1" x14ac:dyDescent="0.3">
      <c r="B14" s="72"/>
      <c r="C14" s="175"/>
      <c r="D14" s="175"/>
      <c r="E14" s="175"/>
      <c r="F14" s="318"/>
      <c r="G14" s="216"/>
      <c r="H14" s="215"/>
      <c r="I14" s="215"/>
      <c r="J14" s="215"/>
      <c r="K14" s="215"/>
      <c r="L14" s="166"/>
      <c r="M14" s="154"/>
    </row>
    <row r="15" spans="2:13" ht="9.75" customHeight="1" x14ac:dyDescent="0.25">
      <c r="B15" s="12"/>
      <c r="C15" s="172"/>
      <c r="D15" s="172"/>
      <c r="E15" s="172"/>
      <c r="F15" s="213"/>
      <c r="G15" s="213"/>
      <c r="H15" s="213"/>
      <c r="I15" s="168"/>
      <c r="J15" s="213"/>
      <c r="K15" s="213"/>
      <c r="L15" s="154"/>
      <c r="M15" s="154"/>
    </row>
    <row r="16" spans="2:13" ht="12" customHeight="1" x14ac:dyDescent="0.25">
      <c r="B16" s="19"/>
      <c r="C16" s="734" t="s">
        <v>180</v>
      </c>
      <c r="D16" s="734"/>
      <c r="E16" s="142"/>
      <c r="F16" s="309">
        <f>H16+J16</f>
        <v>2103668.0228620274</v>
      </c>
      <c r="G16" s="351">
        <f>F16/$F$13*100</f>
        <v>70.763825660583962</v>
      </c>
      <c r="H16" s="309">
        <f>H19+H22+H25+H28</f>
        <v>716238.81488041731</v>
      </c>
      <c r="I16" s="312">
        <f>H16/F16*100</f>
        <v>34.047140855712527</v>
      </c>
      <c r="J16" s="309">
        <f>J19+J22+J25+J28</f>
        <v>1387429.20798161</v>
      </c>
      <c r="K16" s="312">
        <f>J16/$F$16*100</f>
        <v>65.952859144287473</v>
      </c>
      <c r="L16" s="355"/>
      <c r="M16" s="154"/>
    </row>
    <row r="17" spans="1:13" ht="12" customHeight="1" x14ac:dyDescent="0.25">
      <c r="B17" s="19"/>
      <c r="C17" s="734"/>
      <c r="D17" s="734"/>
      <c r="E17" s="142"/>
      <c r="F17" s="191"/>
      <c r="G17" s="241"/>
      <c r="H17" s="191"/>
      <c r="I17" s="686"/>
      <c r="J17" s="191"/>
      <c r="K17" s="236"/>
      <c r="L17" s="355"/>
      <c r="M17" s="154"/>
    </row>
    <row r="18" spans="1:13" ht="9" customHeight="1" x14ac:dyDescent="0.25">
      <c r="B18" s="19"/>
      <c r="C18" s="142"/>
      <c r="D18" s="142"/>
      <c r="E18" s="142"/>
      <c r="F18" s="191"/>
      <c r="G18" s="241"/>
      <c r="H18" s="191"/>
      <c r="I18" s="686"/>
      <c r="J18" s="191"/>
      <c r="K18" s="236"/>
      <c r="L18" s="355"/>
      <c r="M18" s="154"/>
    </row>
    <row r="19" spans="1:13" ht="12" customHeight="1" x14ac:dyDescent="0.25">
      <c r="B19" s="19"/>
      <c r="C19" s="154"/>
      <c r="D19" s="769" t="s">
        <v>181</v>
      </c>
      <c r="E19" s="769"/>
      <c r="F19" s="181">
        <f>H19+J19</f>
        <v>273566.30640635005</v>
      </c>
      <c r="G19" s="358">
        <f>F19/$F$13*100</f>
        <v>9.2023067341260401</v>
      </c>
      <c r="H19" s="183">
        <f>'[1]jadual 9'!B7</f>
        <v>82859.29249742972</v>
      </c>
      <c r="I19" s="686">
        <f>H19/$F$19*100</f>
        <v>30.288559137963482</v>
      </c>
      <c r="J19" s="183">
        <f>'[1]jadual 9'!D7</f>
        <v>190707.01390892031</v>
      </c>
      <c r="K19" s="686">
        <f>J19/$F$19*100</f>
        <v>69.711440862036511</v>
      </c>
      <c r="L19" s="355"/>
      <c r="M19" s="154"/>
    </row>
    <row r="20" spans="1:13" ht="12" customHeight="1" x14ac:dyDescent="0.25">
      <c r="B20" s="19"/>
      <c r="C20" s="154"/>
      <c r="D20" s="769"/>
      <c r="E20" s="769"/>
      <c r="F20" s="181"/>
      <c r="G20" s="358"/>
      <c r="H20" s="191"/>
      <c r="I20" s="686"/>
      <c r="J20" s="191"/>
      <c r="K20" s="686"/>
      <c r="L20" s="355"/>
      <c r="M20" s="154"/>
    </row>
    <row r="21" spans="1:13" ht="10.5" customHeight="1" x14ac:dyDescent="0.25">
      <c r="B21" s="19"/>
      <c r="C21" s="154"/>
      <c r="D21" s="350"/>
      <c r="E21" s="350"/>
      <c r="F21" s="181"/>
      <c r="G21" s="358"/>
      <c r="H21" s="191"/>
      <c r="I21" s="686"/>
      <c r="J21" s="191"/>
      <c r="K21" s="686"/>
      <c r="L21" s="355"/>
      <c r="M21" s="154"/>
    </row>
    <row r="22" spans="1:13" ht="12" customHeight="1" x14ac:dyDescent="0.25">
      <c r="B22" s="19"/>
      <c r="C22" s="154"/>
      <c r="D22" s="769" t="s">
        <v>182</v>
      </c>
      <c r="E22" s="769"/>
      <c r="F22" s="181">
        <f>H22+J22</f>
        <v>9100.5578571076658</v>
      </c>
      <c r="G22" s="358">
        <f>F22/$F$13*100</f>
        <v>0.30612733692566174</v>
      </c>
      <c r="H22" s="183">
        <f>'[1]jadual 9'!B8</f>
        <v>907.82425167016675</v>
      </c>
      <c r="I22" s="686">
        <f>H22/$F$22*100</f>
        <v>9.9754791511065779</v>
      </c>
      <c r="J22" s="183">
        <f>'[1]jadual 9'!D8</f>
        <v>8192.7336054374991</v>
      </c>
      <c r="K22" s="686">
        <f>J22/$F$22*100</f>
        <v>90.024520848893417</v>
      </c>
      <c r="L22" s="355"/>
      <c r="M22" s="154"/>
    </row>
    <row r="23" spans="1:13" ht="12" customHeight="1" x14ac:dyDescent="0.25">
      <c r="B23" s="19"/>
      <c r="C23" s="154"/>
      <c r="D23" s="769"/>
      <c r="E23" s="769"/>
      <c r="F23" s="181"/>
      <c r="G23" s="358"/>
      <c r="H23" s="191"/>
      <c r="I23" s="686"/>
      <c r="J23" s="191"/>
      <c r="K23" s="686"/>
      <c r="L23" s="355"/>
      <c r="M23" s="154"/>
    </row>
    <row r="24" spans="1:13" ht="10.5" customHeight="1" x14ac:dyDescent="0.25">
      <c r="B24" s="19"/>
      <c r="C24" s="154"/>
      <c r="D24" s="687"/>
      <c r="E24" s="688"/>
      <c r="F24" s="181"/>
      <c r="G24" s="358"/>
      <c r="H24" s="191"/>
      <c r="I24" s="686"/>
      <c r="J24" s="191"/>
      <c r="K24" s="686"/>
      <c r="L24" s="355"/>
      <c r="M24" s="154"/>
    </row>
    <row r="25" spans="1:13" ht="12" customHeight="1" x14ac:dyDescent="0.25">
      <c r="A25" s="152"/>
      <c r="B25" s="4"/>
      <c r="C25" s="154"/>
      <c r="D25" s="734" t="s">
        <v>183</v>
      </c>
      <c r="E25" s="734"/>
      <c r="F25" s="181">
        <f>H25+J25</f>
        <v>1713115.8637381818</v>
      </c>
      <c r="G25" s="358">
        <f>F25/$F$13*100</f>
        <v>57.626313182733711</v>
      </c>
      <c r="H25" s="183">
        <f>'[1]jadual 9'!B9</f>
        <v>591404.80981818191</v>
      </c>
      <c r="I25" s="686">
        <f>H25/$F$25*100</f>
        <v>34.522172278977116</v>
      </c>
      <c r="J25" s="183">
        <f>'[1]jadual 9'!D9</f>
        <v>1121711.0539199999</v>
      </c>
      <c r="K25" s="686">
        <f>J25/$F$25*100</f>
        <v>65.477827721022891</v>
      </c>
      <c r="L25" s="355"/>
      <c r="M25" s="154"/>
    </row>
    <row r="26" spans="1:13" ht="12" customHeight="1" x14ac:dyDescent="0.25">
      <c r="A26" s="152"/>
      <c r="B26" s="4"/>
      <c r="C26" s="154"/>
      <c r="D26" s="734"/>
      <c r="E26" s="734"/>
      <c r="F26" s="181"/>
      <c r="G26" s="358"/>
      <c r="H26" s="191"/>
      <c r="I26" s="686"/>
      <c r="J26" s="191"/>
      <c r="K26" s="686"/>
      <c r="L26" s="355"/>
      <c r="M26" s="154"/>
    </row>
    <row r="27" spans="1:13" ht="10.5" customHeight="1" x14ac:dyDescent="0.25">
      <c r="A27" s="152"/>
      <c r="B27" s="4"/>
      <c r="C27" s="154"/>
      <c r="D27" s="350"/>
      <c r="E27" s="350"/>
      <c r="F27" s="181"/>
      <c r="G27" s="358"/>
      <c r="H27" s="191"/>
      <c r="I27" s="686"/>
      <c r="J27" s="191"/>
      <c r="K27" s="686"/>
      <c r="L27" s="355"/>
      <c r="M27" s="154"/>
    </row>
    <row r="28" spans="1:13" ht="12" customHeight="1" x14ac:dyDescent="0.25">
      <c r="A28" s="152"/>
      <c r="B28" s="4"/>
      <c r="C28" s="154"/>
      <c r="D28" s="734" t="s">
        <v>184</v>
      </c>
      <c r="E28" s="734"/>
      <c r="F28" s="181">
        <f>H28+J28</f>
        <v>107885.29486038773</v>
      </c>
      <c r="G28" s="358">
        <f>F28/$F$13*100</f>
        <v>3.6290784067985458</v>
      </c>
      <c r="H28" s="183">
        <f>'[1]jadual 9'!B10</f>
        <v>41066.888313135481</v>
      </c>
      <c r="I28" s="686">
        <f>H28/$F$28*100</f>
        <v>38.065325182898505</v>
      </c>
      <c r="J28" s="183">
        <f>'[1]jadual 9'!D10</f>
        <v>66818.406547252249</v>
      </c>
      <c r="K28" s="686">
        <f>J28/$F$28*100</f>
        <v>61.934674817101488</v>
      </c>
      <c r="L28" s="355"/>
      <c r="M28" s="154"/>
    </row>
    <row r="29" spans="1:13" ht="12" customHeight="1" x14ac:dyDescent="0.25">
      <c r="A29" s="152"/>
      <c r="B29" s="4"/>
      <c r="C29" s="154"/>
      <c r="D29" s="734"/>
      <c r="E29" s="734"/>
      <c r="F29" s="181"/>
      <c r="G29" s="236"/>
      <c r="H29" s="191"/>
      <c r="I29" s="686"/>
      <c r="J29" s="191"/>
      <c r="K29" s="686"/>
      <c r="L29" s="355"/>
      <c r="M29" s="154"/>
    </row>
    <row r="30" spans="1:13" ht="18" customHeight="1" x14ac:dyDescent="0.25">
      <c r="A30" s="152"/>
      <c r="B30" s="4"/>
      <c r="F30" s="181"/>
      <c r="G30" s="236"/>
      <c r="H30" s="191"/>
      <c r="I30" s="686"/>
      <c r="J30" s="191"/>
      <c r="K30" s="686"/>
      <c r="L30" s="154"/>
      <c r="M30" s="154"/>
    </row>
    <row r="31" spans="1:13" x14ac:dyDescent="0.25">
      <c r="B31" s="19"/>
      <c r="C31" s="696" t="s">
        <v>185</v>
      </c>
      <c r="D31" s="696"/>
      <c r="F31" s="309">
        <f>H31+J31</f>
        <v>18005.138893500723</v>
      </c>
      <c r="G31" s="351">
        <f>F31/$F$13*100</f>
        <v>0.60566234586808176</v>
      </c>
      <c r="H31" s="101">
        <f>'[1]jadual 9'!B11</f>
        <v>9905.740746611742</v>
      </c>
      <c r="I31" s="312">
        <f>H31/$F$31*100</f>
        <v>55.016186241070301</v>
      </c>
      <c r="J31" s="101">
        <f>'[1]jadual 9'!D11</f>
        <v>8099.3981468889806</v>
      </c>
      <c r="K31" s="312">
        <f>J31/$F$31*100</f>
        <v>44.983813758929699</v>
      </c>
      <c r="L31" s="360"/>
      <c r="M31" s="154"/>
    </row>
    <row r="32" spans="1:13" ht="12" customHeight="1" x14ac:dyDescent="0.25">
      <c r="B32" s="19"/>
      <c r="C32" s="696"/>
      <c r="D32" s="696"/>
      <c r="F32" s="309"/>
      <c r="G32" s="210"/>
      <c r="H32" s="58"/>
      <c r="I32" s="312"/>
      <c r="J32" s="58"/>
      <c r="K32" s="312"/>
      <c r="L32" s="360"/>
      <c r="M32" s="154"/>
    </row>
    <row r="33" spans="1:13" ht="12" customHeight="1" x14ac:dyDescent="0.25">
      <c r="B33" s="19"/>
      <c r="F33" s="309"/>
      <c r="G33" s="210"/>
      <c r="H33" s="58"/>
      <c r="I33" s="312"/>
      <c r="J33" s="58"/>
      <c r="K33" s="312"/>
      <c r="L33" s="360"/>
      <c r="M33" s="154"/>
    </row>
    <row r="34" spans="1:13" ht="12" customHeight="1" x14ac:dyDescent="0.25">
      <c r="B34" s="19"/>
      <c r="C34" s="693" t="s">
        <v>186</v>
      </c>
      <c r="D34" s="693"/>
      <c r="F34" s="309">
        <f>H34+J34</f>
        <v>67187.271735874456</v>
      </c>
      <c r="G34" s="351">
        <f>F34/$F$13*100</f>
        <v>2.2600659096673104</v>
      </c>
      <c r="H34" s="101">
        <f>'[1]jadual 9'!B12</f>
        <v>14849.930419284025</v>
      </c>
      <c r="I34" s="312">
        <f>H34/$F$34*100</f>
        <v>22.102297110175627</v>
      </c>
      <c r="J34" s="101">
        <f>'[1]jadual 9'!D12</f>
        <v>52337.341316590428</v>
      </c>
      <c r="K34" s="312">
        <f>J34/$F$34*100</f>
        <v>77.897702889824373</v>
      </c>
      <c r="L34" s="360"/>
      <c r="M34" s="154"/>
    </row>
    <row r="35" spans="1:13" ht="12" customHeight="1" x14ac:dyDescent="0.25">
      <c r="B35" s="19"/>
      <c r="C35" s="693"/>
      <c r="D35" s="693"/>
      <c r="F35" s="309"/>
      <c r="G35" s="210"/>
      <c r="H35" s="58"/>
      <c r="I35" s="312"/>
      <c r="J35" s="58"/>
      <c r="K35" s="312"/>
      <c r="L35" s="360"/>
      <c r="M35" s="154"/>
    </row>
    <row r="36" spans="1:13" ht="12" customHeight="1" x14ac:dyDescent="0.25">
      <c r="B36" s="19"/>
      <c r="C36" s="458"/>
      <c r="D36" s="458"/>
      <c r="F36" s="309"/>
      <c r="G36" s="210"/>
      <c r="H36" s="58"/>
      <c r="I36" s="312"/>
      <c r="J36" s="58"/>
      <c r="K36" s="312"/>
      <c r="L36" s="360"/>
      <c r="M36" s="154"/>
    </row>
    <row r="37" spans="1:13" ht="12" customHeight="1" x14ac:dyDescent="0.25">
      <c r="B37" s="19"/>
      <c r="C37" s="693" t="s">
        <v>187</v>
      </c>
      <c r="D37" s="693"/>
      <c r="F37" s="309">
        <f>H37+J37</f>
        <v>766764.8493959636</v>
      </c>
      <c r="G37" s="351">
        <f>F37/$F$13*100</f>
        <v>25.792669535139183</v>
      </c>
      <c r="H37" s="101">
        <f>'[1]jadual 9'!B13</f>
        <v>18702.085784258019</v>
      </c>
      <c r="I37" s="312">
        <f>H37/$F$37*100</f>
        <v>2.4390901329124581</v>
      </c>
      <c r="J37" s="101">
        <f>'[1]jadual 9'!D13</f>
        <v>748062.76361170562</v>
      </c>
      <c r="K37" s="312">
        <f>J37/$F$37*100</f>
        <v>97.56090986708756</v>
      </c>
      <c r="L37" s="360"/>
      <c r="M37" s="154"/>
    </row>
    <row r="38" spans="1:13" ht="12" customHeight="1" x14ac:dyDescent="0.25">
      <c r="B38" s="19"/>
      <c r="C38" s="693"/>
      <c r="D38" s="693"/>
      <c r="F38" s="309"/>
      <c r="G38" s="210"/>
      <c r="H38" s="58"/>
      <c r="I38" s="312"/>
      <c r="J38" s="58"/>
      <c r="K38" s="312"/>
      <c r="L38" s="360"/>
      <c r="M38" s="154"/>
    </row>
    <row r="39" spans="1:13" ht="12" customHeight="1" x14ac:dyDescent="0.25">
      <c r="B39" s="19"/>
      <c r="C39" s="458"/>
      <c r="D39" s="458"/>
      <c r="F39" s="309"/>
      <c r="G39" s="210"/>
      <c r="H39" s="309"/>
      <c r="I39" s="56"/>
      <c r="J39" s="309"/>
      <c r="K39" s="56"/>
      <c r="L39" s="360"/>
      <c r="M39" s="154"/>
    </row>
    <row r="40" spans="1:13" ht="12" customHeight="1" x14ac:dyDescent="0.25">
      <c r="B40" s="19"/>
      <c r="C40" s="693" t="s">
        <v>188</v>
      </c>
      <c r="D40" s="693"/>
      <c r="F40" s="309">
        <f>H40+J40</f>
        <v>17176.149517082649</v>
      </c>
      <c r="G40" s="351">
        <f>F40/$F$13*100</f>
        <v>0.57777654874144435</v>
      </c>
      <c r="H40" s="101">
        <f>'[1]jadual 9'!B14</f>
        <v>1724.4736383490913</v>
      </c>
      <c r="I40" s="312">
        <f>H40/$F$40*100</f>
        <v>10.039931456313914</v>
      </c>
      <c r="J40" s="101">
        <f>'[1]jadual 9'!D14</f>
        <v>15451.675878733558</v>
      </c>
      <c r="K40" s="312">
        <f>J40/$F$40*100</f>
        <v>89.960068543686091</v>
      </c>
      <c r="L40" s="360"/>
      <c r="M40" s="154"/>
    </row>
    <row r="41" spans="1:13" ht="12" customHeight="1" x14ac:dyDescent="0.25">
      <c r="B41" s="19"/>
      <c r="C41" s="693"/>
      <c r="D41" s="693"/>
      <c r="F41" s="221"/>
      <c r="G41" s="241"/>
      <c r="H41" s="191"/>
      <c r="I41" s="686"/>
      <c r="J41" s="191"/>
      <c r="K41" s="241"/>
      <c r="L41" s="360"/>
      <c r="M41" s="154"/>
    </row>
    <row r="42" spans="1:13" ht="12" customHeight="1" x14ac:dyDescent="0.25">
      <c r="A42" s="152"/>
      <c r="B42" s="4"/>
      <c r="C42" s="693"/>
      <c r="D42" s="693"/>
      <c r="F42" s="221"/>
      <c r="G42" s="237"/>
      <c r="H42" s="689"/>
      <c r="I42" s="37"/>
      <c r="J42" s="689"/>
      <c r="K42" s="241"/>
      <c r="L42" s="360"/>
      <c r="M42" s="154"/>
    </row>
    <row r="43" spans="1:13" ht="23.25" customHeight="1" x14ac:dyDescent="0.25">
      <c r="A43" s="152"/>
      <c r="B43" s="4"/>
      <c r="C43" s="693"/>
      <c r="D43" s="693"/>
      <c r="F43" s="221"/>
      <c r="G43" s="241"/>
      <c r="H43" s="191"/>
      <c r="I43" s="686"/>
      <c r="J43" s="191"/>
      <c r="K43" s="236"/>
      <c r="L43" s="360"/>
      <c r="M43" s="154"/>
    </row>
    <row r="44" spans="1:13" ht="23.25" customHeight="1" x14ac:dyDescent="0.25">
      <c r="A44" s="152"/>
      <c r="B44" s="4"/>
      <c r="C44" s="142"/>
      <c r="D44" s="142"/>
      <c r="F44" s="221"/>
      <c r="G44" s="241"/>
      <c r="H44" s="191"/>
      <c r="I44" s="686"/>
      <c r="J44" s="191"/>
      <c r="K44" s="236"/>
      <c r="L44" s="360"/>
      <c r="M44" s="154"/>
    </row>
    <row r="45" spans="1:13" ht="10.5" customHeight="1" x14ac:dyDescent="0.25">
      <c r="A45" s="152"/>
      <c r="B45" s="4"/>
      <c r="C45" s="142"/>
      <c r="D45" s="142"/>
      <c r="F45" s="221"/>
      <c r="G45" s="241"/>
      <c r="H45" s="191"/>
      <c r="I45" s="686"/>
      <c r="J45" s="191"/>
      <c r="K45" s="236"/>
      <c r="L45" s="360"/>
      <c r="M45" s="154"/>
    </row>
    <row r="46" spans="1:13" ht="11.25" customHeight="1" thickBot="1" x14ac:dyDescent="0.3">
      <c r="B46" s="83"/>
      <c r="C46" s="361"/>
      <c r="D46" s="362"/>
      <c r="E46" s="362"/>
      <c r="F46" s="363"/>
      <c r="G46" s="92"/>
      <c r="H46" s="363"/>
      <c r="I46" s="92"/>
      <c r="J46" s="363"/>
      <c r="K46" s="92"/>
      <c r="L46" s="366"/>
      <c r="M46" s="154"/>
    </row>
    <row r="47" spans="1:13" ht="12" customHeight="1" x14ac:dyDescent="0.25">
      <c r="B47" s="4"/>
      <c r="C47" s="152"/>
      <c r="D47" s="367"/>
      <c r="E47" s="367"/>
      <c r="F47" s="368"/>
      <c r="G47" s="250"/>
      <c r="H47" s="368"/>
      <c r="I47" s="250"/>
      <c r="J47" s="368"/>
      <c r="K47" s="250"/>
      <c r="L47" s="371"/>
    </row>
    <row r="48" spans="1:13" ht="27.75" customHeight="1" x14ac:dyDescent="0.25"/>
    <row r="49" spans="3:11" x14ac:dyDescent="0.25">
      <c r="C49" s="690"/>
      <c r="D49" s="690"/>
      <c r="E49" s="142"/>
      <c r="F49" s="221"/>
      <c r="G49" s="351"/>
      <c r="H49" s="691"/>
      <c r="I49" s="59"/>
      <c r="J49" s="691"/>
      <c r="K49" s="59"/>
    </row>
    <row r="50" spans="3:11" ht="12.75" customHeight="1" x14ac:dyDescent="0.25">
      <c r="C50" s="693"/>
      <c r="D50" s="693"/>
      <c r="F50" s="221"/>
      <c r="G50" s="237"/>
      <c r="H50" s="689"/>
      <c r="I50" s="37"/>
      <c r="J50" s="689"/>
      <c r="K50" s="241"/>
    </row>
    <row r="51" spans="3:11" ht="10.5" customHeight="1" x14ac:dyDescent="0.25">
      <c r="C51" s="693"/>
      <c r="D51" s="693"/>
      <c r="F51" s="221"/>
      <c r="G51" s="237"/>
      <c r="H51" s="191"/>
      <c r="I51" s="686"/>
      <c r="J51" s="191"/>
      <c r="K51" s="236"/>
    </row>
    <row r="52" spans="3:11" ht="15" customHeight="1" x14ac:dyDescent="0.25">
      <c r="C52" s="154"/>
      <c r="D52" s="692"/>
      <c r="E52" s="692"/>
      <c r="F52" s="221"/>
      <c r="G52" s="237"/>
      <c r="H52" s="689"/>
      <c r="I52" s="184"/>
      <c r="J52" s="689"/>
      <c r="K52" s="184"/>
    </row>
    <row r="53" spans="3:11" ht="13.5" customHeight="1" x14ac:dyDescent="0.25">
      <c r="C53" s="154"/>
      <c r="D53" s="692"/>
      <c r="E53" s="692"/>
      <c r="F53" s="191"/>
      <c r="G53" s="241"/>
      <c r="H53" s="191"/>
      <c r="I53" s="236"/>
      <c r="J53" s="191"/>
      <c r="K53" s="236"/>
    </row>
    <row r="54" spans="3:11" ht="10.5" customHeight="1" x14ac:dyDescent="0.25">
      <c r="C54" s="154"/>
      <c r="D54" s="350"/>
      <c r="E54" s="350"/>
      <c r="F54" s="191"/>
      <c r="G54" s="241"/>
      <c r="H54" s="191"/>
      <c r="I54" s="236"/>
      <c r="J54" s="191"/>
      <c r="K54" s="236"/>
    </row>
    <row r="55" spans="3:11" ht="15" customHeight="1" x14ac:dyDescent="0.25">
      <c r="C55" s="154"/>
      <c r="D55" s="692"/>
      <c r="E55" s="692"/>
      <c r="F55" s="221"/>
      <c r="G55" s="237"/>
      <c r="H55" s="689"/>
      <c r="I55" s="184"/>
      <c r="J55" s="689"/>
      <c r="K55" s="184"/>
    </row>
    <row r="56" spans="3:11" ht="12" customHeight="1" x14ac:dyDescent="0.25">
      <c r="C56" s="154"/>
      <c r="D56" s="692"/>
      <c r="E56" s="692"/>
      <c r="F56" s="191"/>
      <c r="G56" s="241"/>
      <c r="H56" s="191"/>
      <c r="I56" s="236"/>
      <c r="J56" s="191"/>
      <c r="K56" s="236"/>
    </row>
    <row r="57" spans="3:11" ht="10.5" customHeight="1" x14ac:dyDescent="0.25">
      <c r="C57" s="154"/>
      <c r="D57" s="687"/>
      <c r="E57" s="688"/>
      <c r="F57" s="211"/>
      <c r="G57" s="211"/>
      <c r="H57" s="211"/>
      <c r="I57" s="211"/>
      <c r="J57" s="211"/>
      <c r="K57" s="211"/>
    </row>
    <row r="58" spans="3:11" ht="15" customHeight="1" x14ac:dyDescent="0.25">
      <c r="C58" s="154"/>
      <c r="D58" s="690"/>
      <c r="E58" s="690"/>
      <c r="F58" s="221"/>
      <c r="G58" s="237"/>
      <c r="H58" s="689"/>
      <c r="I58" s="211"/>
      <c r="J58" s="689"/>
      <c r="K58" s="211"/>
    </row>
    <row r="59" spans="3:11" ht="12" customHeight="1" x14ac:dyDescent="0.25">
      <c r="C59" s="154"/>
      <c r="D59" s="690"/>
      <c r="E59" s="690"/>
      <c r="F59" s="191"/>
      <c r="G59" s="241"/>
      <c r="H59" s="191"/>
      <c r="I59" s="236"/>
      <c r="J59" s="191"/>
      <c r="K59" s="236"/>
    </row>
    <row r="60" spans="3:11" ht="9.75" customHeight="1" x14ac:dyDescent="0.25">
      <c r="C60" s="154"/>
      <c r="D60" s="350"/>
      <c r="E60" s="350"/>
      <c r="F60" s="191"/>
      <c r="G60" s="241"/>
      <c r="H60" s="191"/>
      <c r="I60" s="236"/>
      <c r="J60" s="191"/>
      <c r="K60" s="236"/>
    </row>
    <row r="61" spans="3:11" ht="15" customHeight="1" x14ac:dyDescent="0.25">
      <c r="C61" s="154"/>
      <c r="D61" s="734"/>
      <c r="E61" s="734"/>
      <c r="F61" s="221"/>
      <c r="G61" s="237"/>
      <c r="H61" s="689"/>
      <c r="I61" s="184"/>
      <c r="J61" s="689"/>
      <c r="K61" s="184"/>
    </row>
    <row r="62" spans="3:11" ht="12.75" customHeight="1" x14ac:dyDescent="0.25">
      <c r="C62" s="154"/>
      <c r="D62" s="734"/>
      <c r="E62" s="734"/>
      <c r="F62" s="191"/>
      <c r="G62" s="241"/>
      <c r="H62" s="191"/>
      <c r="I62" s="236"/>
      <c r="J62" s="191"/>
      <c r="K62" s="236"/>
    </row>
    <row r="64" spans="3:11" x14ac:dyDescent="0.25">
      <c r="C64" s="696"/>
      <c r="D64" s="696"/>
    </row>
    <row r="65" spans="3:4" x14ac:dyDescent="0.25">
      <c r="C65" s="696"/>
      <c r="D65" s="696"/>
    </row>
    <row r="67" spans="3:4" x14ac:dyDescent="0.25">
      <c r="C67" s="693"/>
      <c r="D67" s="693"/>
    </row>
    <row r="68" spans="3:4" x14ac:dyDescent="0.25">
      <c r="C68" s="693"/>
      <c r="D68" s="693"/>
    </row>
    <row r="69" spans="3:4" x14ac:dyDescent="0.25">
      <c r="C69" s="693"/>
      <c r="D69" s="693"/>
    </row>
    <row r="70" spans="3:4" x14ac:dyDescent="0.25">
      <c r="C70" s="693"/>
      <c r="D70" s="693"/>
    </row>
    <row r="72" spans="3:4" x14ac:dyDescent="0.25">
      <c r="C72" s="693"/>
      <c r="D72" s="693"/>
    </row>
    <row r="73" spans="3:4" x14ac:dyDescent="0.25">
      <c r="C73" s="693"/>
      <c r="D73" s="693"/>
    </row>
    <row r="75" spans="3:4" x14ac:dyDescent="0.25">
      <c r="C75" s="693"/>
      <c r="D75" s="693"/>
    </row>
    <row r="76" spans="3:4" x14ac:dyDescent="0.25">
      <c r="C76" s="693"/>
      <c r="D76" s="693"/>
    </row>
  </sheetData>
  <mergeCells count="24">
    <mergeCell ref="D25:E26"/>
    <mergeCell ref="B2:L2"/>
    <mergeCell ref="B3:L3"/>
    <mergeCell ref="C6:D7"/>
    <mergeCell ref="F6:G7"/>
    <mergeCell ref="H6:H8"/>
    <mergeCell ref="J6:J8"/>
    <mergeCell ref="C12:D12"/>
    <mergeCell ref="C13:D13"/>
    <mergeCell ref="C16:D17"/>
    <mergeCell ref="D19:E20"/>
    <mergeCell ref="D22:E23"/>
    <mergeCell ref="C75:D76"/>
    <mergeCell ref="D28:E29"/>
    <mergeCell ref="C31:D32"/>
    <mergeCell ref="C34:D35"/>
    <mergeCell ref="C37:D38"/>
    <mergeCell ref="C40:D41"/>
    <mergeCell ref="C42:D43"/>
    <mergeCell ref="C50:D51"/>
    <mergeCell ref="D61:E62"/>
    <mergeCell ref="C64:D65"/>
    <mergeCell ref="C67:D70"/>
    <mergeCell ref="C72:D73"/>
  </mergeCells>
  <pageMargins left="0" right="0.19685039370078741" top="0.47244094488188981" bottom="0.31496062992125984" header="0.31496062992125984" footer="0.31496062992125984"/>
  <pageSetup paperSize="9"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4B01C"/>
  </sheetPr>
  <dimension ref="A1:U58"/>
  <sheetViews>
    <sheetView view="pageBreakPreview" topLeftCell="A22" zoomScale="85" zoomScaleNormal="85" zoomScaleSheetLayoutView="85" workbookViewId="0">
      <selection activeCell="V24" sqref="V24"/>
    </sheetView>
  </sheetViews>
  <sheetFormatPr defaultColWidth="9.140625" defaultRowHeight="12" x14ac:dyDescent="0.2"/>
  <cols>
    <col min="1" max="1" width="9.140625" style="29" customWidth="1"/>
    <col min="2" max="2" width="1.7109375" style="29" customWidth="1"/>
    <col min="3" max="3" width="1.85546875" style="29" customWidth="1"/>
    <col min="4" max="4" width="29" style="29" customWidth="1"/>
    <col min="5" max="5" width="4.42578125" style="29" customWidth="1"/>
    <col min="6" max="6" width="9.7109375" style="29" customWidth="1"/>
    <col min="7" max="7" width="6.28515625" style="29" customWidth="1"/>
    <col min="8" max="8" width="4.7109375" style="29" customWidth="1"/>
    <col min="9" max="9" width="9.7109375" style="29" customWidth="1"/>
    <col min="10" max="10" width="6.28515625" style="29" customWidth="1"/>
    <col min="11" max="11" width="4.7109375" style="29" customWidth="1"/>
    <col min="12" max="12" width="9.7109375" style="29" customWidth="1"/>
    <col min="13" max="13" width="6.28515625" style="29" customWidth="1"/>
    <col min="14" max="14" width="4.7109375" style="29" customWidth="1"/>
    <col min="15" max="15" width="9.85546875" style="29" customWidth="1"/>
    <col min="16" max="16" width="6.28515625" style="29" customWidth="1"/>
    <col min="17" max="17" width="4.7109375" style="29" customWidth="1"/>
    <col min="18" max="18" width="9.7109375" style="29" customWidth="1"/>
    <col min="19" max="19" width="6.28515625" style="29" customWidth="1"/>
    <col min="20" max="20" width="5.7109375" style="29" customWidth="1"/>
    <col min="21" max="16384" width="9.140625" style="29"/>
  </cols>
  <sheetData>
    <row r="1" spans="2:21" ht="12" customHeight="1" x14ac:dyDescent="0.2"/>
    <row r="2" spans="2:21" ht="12" customHeight="1" x14ac:dyDescent="0.2">
      <c r="B2" s="709" t="s">
        <v>20</v>
      </c>
      <c r="C2" s="709"/>
      <c r="D2" s="709"/>
      <c r="E2" s="709"/>
      <c r="F2" s="709"/>
      <c r="G2" s="709"/>
      <c r="H2" s="709"/>
      <c r="I2" s="709"/>
      <c r="J2" s="709"/>
      <c r="K2" s="709"/>
      <c r="L2" s="709"/>
      <c r="M2" s="709"/>
      <c r="N2" s="709"/>
      <c r="O2" s="709"/>
      <c r="P2" s="709"/>
      <c r="Q2" s="709"/>
      <c r="R2" s="709"/>
    </row>
    <row r="3" spans="2:21" ht="12" customHeight="1" x14ac:dyDescent="0.2">
      <c r="B3" s="699" t="s">
        <v>21</v>
      </c>
      <c r="C3" s="699"/>
      <c r="D3" s="699"/>
      <c r="E3" s="699"/>
      <c r="F3" s="699"/>
      <c r="G3" s="699"/>
      <c r="H3" s="699"/>
      <c r="I3" s="699"/>
      <c r="J3" s="699"/>
      <c r="K3" s="699"/>
      <c r="L3" s="699"/>
      <c r="M3" s="699"/>
      <c r="N3" s="699"/>
      <c r="O3" s="699"/>
      <c r="P3" s="699"/>
      <c r="Q3" s="699"/>
      <c r="R3" s="699"/>
    </row>
    <row r="4" spans="2:21" ht="12" customHeight="1" thickBot="1" x14ac:dyDescent="0.25"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</row>
    <row r="5" spans="2:21" ht="12" customHeight="1" x14ac:dyDescent="0.2">
      <c r="B5" s="12"/>
      <c r="C5" s="12"/>
      <c r="D5" s="12"/>
      <c r="E5" s="12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</row>
    <row r="6" spans="2:21" ht="12" customHeight="1" x14ac:dyDescent="0.2">
      <c r="B6" s="12"/>
      <c r="C6" s="694" t="s">
        <v>2</v>
      </c>
      <c r="D6" s="694"/>
      <c r="E6" s="700"/>
      <c r="F6" s="40">
        <v>2015</v>
      </c>
      <c r="G6" s="10"/>
      <c r="H6" s="10"/>
      <c r="I6" s="40">
        <v>2017</v>
      </c>
      <c r="J6" s="10"/>
      <c r="K6" s="10"/>
      <c r="L6" s="40">
        <v>2018</v>
      </c>
      <c r="M6" s="10"/>
      <c r="N6" s="10"/>
      <c r="O6" s="40">
        <v>2019</v>
      </c>
      <c r="P6" s="10"/>
      <c r="Q6" s="10"/>
      <c r="R6" s="6">
        <v>2020</v>
      </c>
      <c r="S6" s="6"/>
    </row>
    <row r="7" spans="2:21" ht="6.75" customHeight="1" x14ac:dyDescent="0.2">
      <c r="B7" s="12"/>
      <c r="C7" s="694"/>
      <c r="D7" s="694"/>
      <c r="E7" s="700"/>
      <c r="F7" s="40"/>
      <c r="G7" s="10"/>
      <c r="H7" s="10"/>
      <c r="I7" s="40"/>
      <c r="J7" s="10"/>
      <c r="K7" s="10"/>
      <c r="L7" s="40"/>
      <c r="M7" s="10"/>
      <c r="N7" s="10"/>
      <c r="O7" s="40"/>
      <c r="P7" s="10"/>
      <c r="Q7" s="10"/>
      <c r="R7" s="6"/>
      <c r="S7" s="6"/>
    </row>
    <row r="8" spans="2:21" ht="5.25" customHeight="1" x14ac:dyDescent="0.2">
      <c r="B8" s="12"/>
      <c r="C8" s="694"/>
      <c r="D8" s="694"/>
      <c r="E8" s="700"/>
      <c r="F8" s="40"/>
      <c r="G8" s="10"/>
      <c r="H8" s="10"/>
      <c r="I8" s="40"/>
      <c r="J8" s="10"/>
      <c r="K8" s="10"/>
      <c r="L8" s="40"/>
      <c r="M8" s="10"/>
      <c r="N8" s="10"/>
      <c r="O8" s="40"/>
      <c r="P8" s="10"/>
      <c r="Q8" s="10"/>
      <c r="R8" s="6"/>
      <c r="S8" s="6"/>
    </row>
    <row r="9" spans="2:21" ht="12" customHeight="1" x14ac:dyDescent="0.2">
      <c r="B9" s="12"/>
      <c r="C9" s="7"/>
      <c r="D9" s="7"/>
      <c r="E9" s="8"/>
      <c r="F9" s="8" t="s">
        <v>0</v>
      </c>
      <c r="G9" s="57" t="s">
        <v>1</v>
      </c>
      <c r="H9" s="57"/>
      <c r="I9" s="8" t="s">
        <v>0</v>
      </c>
      <c r="J9" s="57" t="s">
        <v>1</v>
      </c>
      <c r="K9" s="57"/>
      <c r="L9" s="8" t="s">
        <v>0</v>
      </c>
      <c r="M9" s="57" t="s">
        <v>1</v>
      </c>
      <c r="N9" s="51"/>
      <c r="O9" s="8" t="s">
        <v>0</v>
      </c>
      <c r="P9" s="57" t="s">
        <v>1</v>
      </c>
      <c r="Q9" s="68"/>
      <c r="R9" s="5" t="s">
        <v>0</v>
      </c>
      <c r="S9" s="69" t="s">
        <v>1</v>
      </c>
    </row>
    <row r="10" spans="2:21" ht="5.25" customHeight="1" thickBot="1" x14ac:dyDescent="0.25">
      <c r="B10" s="72"/>
      <c r="C10" s="74"/>
      <c r="D10" s="74"/>
      <c r="E10" s="75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72"/>
      <c r="S10" s="72"/>
    </row>
    <row r="11" spans="2:21" ht="5.25" customHeight="1" x14ac:dyDescent="0.2">
      <c r="B11" s="12"/>
      <c r="C11" s="7"/>
      <c r="D11" s="7"/>
      <c r="E11" s="8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12"/>
    </row>
    <row r="12" spans="2:21" ht="19.149999999999999" customHeight="1" x14ac:dyDescent="0.2">
      <c r="B12" s="12"/>
      <c r="C12" s="697" t="s">
        <v>3</v>
      </c>
      <c r="D12" s="697"/>
      <c r="E12" s="13"/>
      <c r="F12" s="55">
        <f>F16+F19+F22+F25+F28</f>
        <v>1747920.9407098754</v>
      </c>
      <c r="G12" s="59">
        <f>F12/F12*100</f>
        <v>100</v>
      </c>
      <c r="H12" s="59"/>
      <c r="I12" s="55">
        <f>I16+I19+I22+I25+I28</f>
        <v>1875372.8889031499</v>
      </c>
      <c r="J12" s="59">
        <f>I12/I12*100</f>
        <v>100</v>
      </c>
      <c r="K12" s="59"/>
      <c r="L12" s="115">
        <f>L16+L19+L22+L25+L28</f>
        <v>1968742.1661057638</v>
      </c>
      <c r="M12" s="59">
        <f>L12/L12*100</f>
        <v>100</v>
      </c>
      <c r="N12" s="59"/>
      <c r="O12" s="115">
        <f>O16+O19+O22+O25+O28</f>
        <v>2027124.9309045956</v>
      </c>
      <c r="P12" s="59">
        <f>O12/O12*100</f>
        <v>100</v>
      </c>
      <c r="Q12" s="59"/>
      <c r="R12" s="116">
        <v>2211380.3869355274</v>
      </c>
      <c r="S12" s="59">
        <f>R12/R12*100</f>
        <v>100</v>
      </c>
    </row>
    <row r="13" spans="2:21" ht="12" customHeight="1" x14ac:dyDescent="0.2">
      <c r="B13" s="12"/>
      <c r="C13" s="697"/>
      <c r="D13" s="697"/>
      <c r="E13" s="15"/>
      <c r="F13" s="55"/>
      <c r="G13" s="59"/>
      <c r="H13" s="33"/>
      <c r="I13" s="55"/>
      <c r="J13" s="59"/>
      <c r="K13" s="33"/>
      <c r="L13" s="107"/>
      <c r="M13" s="59"/>
      <c r="N13" s="33"/>
      <c r="O13" s="107"/>
      <c r="P13" s="59"/>
      <c r="Q13" s="59"/>
      <c r="R13" s="108"/>
      <c r="S13" s="109"/>
    </row>
    <row r="14" spans="2:21" ht="5.25" customHeight="1" thickBot="1" x14ac:dyDescent="0.25">
      <c r="B14" s="72"/>
      <c r="C14" s="78"/>
      <c r="D14" s="78"/>
      <c r="E14" s="79"/>
      <c r="F14" s="80"/>
      <c r="G14" s="80"/>
      <c r="H14" s="80"/>
      <c r="I14" s="80"/>
      <c r="J14" s="80"/>
      <c r="K14" s="80"/>
      <c r="L14" s="110"/>
      <c r="M14" s="110"/>
      <c r="N14" s="80"/>
      <c r="O14" s="110"/>
      <c r="P14" s="110"/>
      <c r="Q14" s="110"/>
      <c r="R14" s="110"/>
      <c r="S14" s="110"/>
    </row>
    <row r="15" spans="2:21" ht="12.6" customHeight="1" x14ac:dyDescent="0.2">
      <c r="B15" s="12"/>
      <c r="C15" s="14"/>
      <c r="D15" s="14"/>
      <c r="E15" s="18"/>
      <c r="F15" s="33"/>
      <c r="G15" s="33"/>
      <c r="H15" s="33"/>
      <c r="I15" s="33"/>
      <c r="J15" s="33"/>
      <c r="K15" s="33"/>
      <c r="L15" s="109"/>
      <c r="M15" s="109"/>
      <c r="N15" s="33"/>
      <c r="O15" s="109"/>
      <c r="P15" s="109"/>
      <c r="Q15" s="109"/>
      <c r="R15" s="109"/>
      <c r="S15" s="109"/>
    </row>
    <row r="16" spans="2:21" ht="12" customHeight="1" x14ac:dyDescent="0.2">
      <c r="C16" s="696" t="s">
        <v>15</v>
      </c>
      <c r="D16" s="696"/>
      <c r="E16" s="20"/>
      <c r="F16" s="130">
        <v>40827.567218563992</v>
      </c>
      <c r="G16" s="56">
        <f>F16/$F$12*100</f>
        <v>2.3357788254417771</v>
      </c>
      <c r="H16" s="56"/>
      <c r="I16" s="134">
        <v>40351.386509876065</v>
      </c>
      <c r="J16" s="56">
        <f>I16/$I$12*100</f>
        <v>2.1516460405629729</v>
      </c>
      <c r="K16" s="56"/>
      <c r="L16" s="134">
        <v>37728.704554604883</v>
      </c>
      <c r="M16" s="119">
        <f>L16/$L$12*100</f>
        <v>1.9163862695760456</v>
      </c>
      <c r="N16" s="56"/>
      <c r="O16" s="120">
        <v>28876.461175511253</v>
      </c>
      <c r="P16" s="119">
        <f>O16/$O$12*100</f>
        <v>1.4245032822237187</v>
      </c>
      <c r="Q16" s="119"/>
      <c r="R16" s="120">
        <v>23488.979661446589</v>
      </c>
      <c r="S16" s="119">
        <f>R16/$R$12*100</f>
        <v>1.0621863068070798</v>
      </c>
      <c r="U16" s="64"/>
    </row>
    <row r="17" spans="3:21" ht="24.6" customHeight="1" x14ac:dyDescent="0.2">
      <c r="C17" s="696"/>
      <c r="D17" s="696"/>
      <c r="E17" s="26"/>
      <c r="F17" s="56"/>
      <c r="G17" s="56"/>
      <c r="H17" s="56"/>
      <c r="I17" s="56"/>
      <c r="J17" s="56"/>
      <c r="K17" s="56"/>
      <c r="L17" s="136"/>
      <c r="M17" s="119"/>
      <c r="N17" s="56"/>
      <c r="O17" s="136"/>
      <c r="P17" s="119"/>
      <c r="Q17" s="119"/>
      <c r="R17" s="141"/>
      <c r="S17" s="141"/>
      <c r="U17" s="64"/>
    </row>
    <row r="18" spans="3:21" ht="12" customHeight="1" x14ac:dyDescent="0.2">
      <c r="C18" s="38"/>
      <c r="D18" s="38"/>
      <c r="E18" s="26"/>
      <c r="F18" s="56"/>
      <c r="G18" s="56"/>
      <c r="H18" s="56"/>
      <c r="I18" s="129"/>
      <c r="J18" s="56"/>
      <c r="K18" s="56"/>
      <c r="L18" s="136"/>
      <c r="M18" s="119"/>
      <c r="N18" s="56"/>
      <c r="O18" s="136"/>
      <c r="P18" s="119"/>
      <c r="Q18" s="119"/>
      <c r="R18" s="141"/>
      <c r="S18" s="119"/>
      <c r="U18" s="64"/>
    </row>
    <row r="19" spans="3:21" ht="12" customHeight="1" x14ac:dyDescent="0.2">
      <c r="C19" s="693" t="s">
        <v>4</v>
      </c>
      <c r="D19" s="693"/>
      <c r="E19" s="20"/>
      <c r="F19" s="130">
        <v>165043.86595875092</v>
      </c>
      <c r="G19" s="56">
        <f>F19/$F$12*100</f>
        <v>9.4422958221281093</v>
      </c>
      <c r="H19" s="56"/>
      <c r="I19" s="134">
        <v>284398.60085731186</v>
      </c>
      <c r="J19" s="56">
        <f>I19/$I$12*100</f>
        <v>15.164909471611706</v>
      </c>
      <c r="K19" s="56"/>
      <c r="L19" s="134">
        <v>274438.5943833334</v>
      </c>
      <c r="M19" s="119">
        <f>L19/$L$12*100</f>
        <v>13.939793595531198</v>
      </c>
      <c r="N19" s="56"/>
      <c r="O19" s="120">
        <v>92756.351500000004</v>
      </c>
      <c r="P19" s="119">
        <f>O19/$O$12*100</f>
        <v>4.5757590016224547</v>
      </c>
      <c r="Q19" s="119"/>
      <c r="R19" s="120">
        <v>89518.690738095233</v>
      </c>
      <c r="S19" s="119">
        <f>R19/$R$12*100</f>
        <v>4.0480910144160172</v>
      </c>
      <c r="U19" s="64"/>
    </row>
    <row r="20" spans="3:21" ht="12" customHeight="1" x14ac:dyDescent="0.2">
      <c r="C20" s="693"/>
      <c r="D20" s="693"/>
      <c r="E20" s="26"/>
      <c r="F20" s="56"/>
      <c r="G20" s="56"/>
      <c r="H20" s="56"/>
      <c r="I20" s="56"/>
      <c r="J20" s="56"/>
      <c r="K20" s="56"/>
      <c r="L20" s="136"/>
      <c r="M20" s="119"/>
      <c r="N20" s="56"/>
      <c r="O20" s="136"/>
      <c r="P20" s="119"/>
      <c r="Q20" s="119"/>
      <c r="R20" s="141"/>
      <c r="S20" s="141"/>
      <c r="U20" s="64"/>
    </row>
    <row r="21" spans="3:21" ht="12" customHeight="1" x14ac:dyDescent="0.2">
      <c r="C21" s="41"/>
      <c r="D21" s="41"/>
      <c r="E21" s="26"/>
      <c r="F21" s="56"/>
      <c r="G21" s="56"/>
      <c r="H21" s="56"/>
      <c r="I21" s="56"/>
      <c r="J21" s="56"/>
      <c r="K21" s="56"/>
      <c r="L21" s="136"/>
      <c r="M21" s="119"/>
      <c r="N21" s="56"/>
      <c r="O21" s="136"/>
      <c r="P21" s="119"/>
      <c r="Q21" s="119"/>
      <c r="R21" s="141"/>
      <c r="S21" s="141"/>
      <c r="U21" s="64"/>
    </row>
    <row r="22" spans="3:21" ht="12" customHeight="1" x14ac:dyDescent="0.2">
      <c r="C22" s="693" t="s">
        <v>5</v>
      </c>
      <c r="D22" s="693"/>
      <c r="E22" s="20"/>
      <c r="F22" s="130">
        <v>1184980.1562549998</v>
      </c>
      <c r="G22" s="56">
        <f>F22/$F$12*100</f>
        <v>67.793692990127411</v>
      </c>
      <c r="H22" s="56"/>
      <c r="I22" s="134">
        <v>1195229.9956400516</v>
      </c>
      <c r="J22" s="56">
        <f>I22/$I$12*100</f>
        <v>63.732924940549083</v>
      </c>
      <c r="K22" s="56"/>
      <c r="L22" s="134">
        <v>1269332.0187708256</v>
      </c>
      <c r="M22" s="119">
        <f>L22/$L$12*100</f>
        <v>64.474263853534751</v>
      </c>
      <c r="N22" s="56"/>
      <c r="O22" s="120">
        <v>1542606.7545858305</v>
      </c>
      <c r="P22" s="119">
        <f>O22/$O$12*100</f>
        <v>76.098257737743324</v>
      </c>
      <c r="Q22" s="119"/>
      <c r="R22" s="120">
        <v>1771573.824120478</v>
      </c>
      <c r="S22" s="119">
        <f>R22/$R$12*100</f>
        <v>80.111672988810312</v>
      </c>
      <c r="U22" s="64"/>
    </row>
    <row r="23" spans="3:21" ht="12" customHeight="1" x14ac:dyDescent="0.2">
      <c r="C23" s="693"/>
      <c r="D23" s="693"/>
      <c r="E23" s="26"/>
      <c r="F23" s="56"/>
      <c r="G23" s="56"/>
      <c r="H23" s="56"/>
      <c r="I23" s="56"/>
      <c r="J23" s="56"/>
      <c r="K23" s="56"/>
      <c r="L23" s="136"/>
      <c r="M23" s="119"/>
      <c r="N23" s="56"/>
      <c r="O23" s="136"/>
      <c r="P23" s="119"/>
      <c r="Q23" s="119"/>
      <c r="R23" s="141"/>
      <c r="S23" s="119"/>
      <c r="U23" s="64"/>
    </row>
    <row r="24" spans="3:21" ht="12" customHeight="1" x14ac:dyDescent="0.2">
      <c r="C24" s="41"/>
      <c r="D24" s="41"/>
      <c r="E24" s="26"/>
      <c r="F24" s="56"/>
      <c r="G24" s="56"/>
      <c r="H24" s="56"/>
      <c r="I24" s="56"/>
      <c r="J24" s="56"/>
      <c r="K24" s="56"/>
      <c r="L24" s="136"/>
      <c r="M24" s="119"/>
      <c r="N24" s="56"/>
      <c r="O24" s="136"/>
      <c r="P24" s="119"/>
      <c r="Q24" s="119"/>
      <c r="R24" s="141"/>
      <c r="S24" s="141"/>
      <c r="U24" s="64"/>
    </row>
    <row r="25" spans="3:21" ht="12" customHeight="1" x14ac:dyDescent="0.2">
      <c r="C25" s="693" t="s">
        <v>6</v>
      </c>
      <c r="D25" s="693"/>
      <c r="E25" s="20"/>
      <c r="F25" s="130">
        <v>121467.95990151202</v>
      </c>
      <c r="G25" s="56">
        <f>F25/$F$12*100</f>
        <v>6.9492822628568529</v>
      </c>
      <c r="H25" s="56"/>
      <c r="I25" s="134">
        <v>125387.70988658135</v>
      </c>
      <c r="J25" s="56">
        <f>I25/$I$12*100</f>
        <v>6.686014852220505</v>
      </c>
      <c r="K25" s="56"/>
      <c r="L25" s="134">
        <v>142415.7735763666</v>
      </c>
      <c r="M25" s="119">
        <f>L25/$L$12*100</f>
        <v>7.233845854892702</v>
      </c>
      <c r="N25" s="56"/>
      <c r="O25" s="120">
        <v>130881.71666666667</v>
      </c>
      <c r="P25" s="119">
        <f>O25/$O$12*100</f>
        <v>6.4565195105296871</v>
      </c>
      <c r="Q25" s="119"/>
      <c r="R25" s="120">
        <v>63992.037953594758</v>
      </c>
      <c r="S25" s="119">
        <f>R25/$R$12*100</f>
        <v>2.8937598583965571</v>
      </c>
    </row>
    <row r="26" spans="3:21" ht="12" customHeight="1" x14ac:dyDescent="0.2">
      <c r="C26" s="693"/>
      <c r="D26" s="693"/>
      <c r="E26" s="26"/>
      <c r="F26" s="56"/>
      <c r="G26" s="56"/>
      <c r="H26" s="56"/>
      <c r="I26" s="56"/>
      <c r="J26" s="56"/>
      <c r="K26" s="56"/>
      <c r="L26" s="136"/>
      <c r="M26" s="119"/>
      <c r="N26" s="56"/>
      <c r="O26" s="136"/>
      <c r="P26" s="119"/>
      <c r="Q26" s="119"/>
      <c r="R26" s="120"/>
      <c r="S26" s="141"/>
    </row>
    <row r="27" spans="3:21" ht="12" customHeight="1" x14ac:dyDescent="0.2">
      <c r="C27" s="41"/>
      <c r="D27" s="41"/>
      <c r="E27" s="26"/>
      <c r="F27" s="37"/>
      <c r="G27" s="37"/>
      <c r="H27" s="37"/>
      <c r="I27" s="37"/>
      <c r="J27" s="37"/>
      <c r="K27" s="37"/>
      <c r="L27" s="45"/>
      <c r="M27" s="111"/>
      <c r="N27" s="37"/>
      <c r="O27" s="45"/>
      <c r="P27" s="111"/>
      <c r="Q27" s="111"/>
      <c r="R27" s="112"/>
      <c r="S27" s="109"/>
    </row>
    <row r="28" spans="3:21" ht="12" customHeight="1" x14ac:dyDescent="0.2">
      <c r="C28" s="693" t="s">
        <v>7</v>
      </c>
      <c r="D28" s="693"/>
      <c r="E28" s="25"/>
      <c r="F28" s="58">
        <f>F31+F34+F39+F42</f>
        <v>235601.39137604868</v>
      </c>
      <c r="G28" s="56">
        <f>F28/$F$12*100</f>
        <v>13.478950099445855</v>
      </c>
      <c r="H28" s="56"/>
      <c r="I28" s="58">
        <f>I31+I34+I39+I42</f>
        <v>230005.19600932908</v>
      </c>
      <c r="J28" s="56">
        <f>I28/$I$12*100</f>
        <v>12.264504695055729</v>
      </c>
      <c r="K28" s="56"/>
      <c r="L28" s="118">
        <f>L31+L34+L39+L42</f>
        <v>244827.07482063322</v>
      </c>
      <c r="M28" s="119">
        <f>L28/$L$12*100</f>
        <v>12.435710426465297</v>
      </c>
      <c r="N28" s="56"/>
      <c r="O28" s="118">
        <f>O31+O34+O39+O42</f>
        <v>232003.6469765873</v>
      </c>
      <c r="P28" s="119">
        <f>O28/$O$12*100</f>
        <v>11.444960467880817</v>
      </c>
      <c r="Q28" s="119"/>
      <c r="R28" s="120">
        <v>262806.85446191323</v>
      </c>
      <c r="S28" s="119">
        <f>R28/$R$12*100</f>
        <v>11.884289831570047</v>
      </c>
    </row>
    <row r="29" spans="3:21" ht="12" customHeight="1" x14ac:dyDescent="0.2">
      <c r="C29" s="693"/>
      <c r="D29" s="693"/>
      <c r="E29" s="26"/>
      <c r="F29" s="37"/>
      <c r="G29" s="37"/>
      <c r="H29" s="37"/>
      <c r="I29" s="37"/>
      <c r="J29" s="37"/>
      <c r="K29" s="37"/>
      <c r="L29" s="45"/>
      <c r="M29" s="111"/>
      <c r="N29" s="37"/>
      <c r="O29" s="45"/>
      <c r="P29" s="111"/>
      <c r="Q29" s="111"/>
      <c r="R29" s="109"/>
      <c r="S29" s="109"/>
    </row>
    <row r="30" spans="3:21" ht="11.45" customHeight="1" x14ac:dyDescent="0.2">
      <c r="C30" s="41"/>
      <c r="D30" s="41"/>
      <c r="E30" s="26"/>
      <c r="F30" s="37"/>
      <c r="G30" s="37"/>
      <c r="H30" s="37"/>
      <c r="I30" s="37"/>
      <c r="J30" s="37"/>
      <c r="K30" s="37"/>
      <c r="L30" s="45"/>
      <c r="M30" s="111"/>
      <c r="N30" s="37"/>
      <c r="O30" s="45"/>
      <c r="P30" s="111"/>
      <c r="Q30" s="111"/>
      <c r="R30" s="109"/>
      <c r="S30" s="109"/>
    </row>
    <row r="31" spans="3:21" ht="12" customHeight="1" x14ac:dyDescent="0.2">
      <c r="D31" s="693" t="s">
        <v>13</v>
      </c>
      <c r="E31" s="20"/>
      <c r="F31" s="105">
        <v>38010.341792602136</v>
      </c>
      <c r="G31" s="37">
        <f>F31/$F$12*100</f>
        <v>2.1746030330848467</v>
      </c>
      <c r="H31" s="37"/>
      <c r="I31" s="117">
        <v>39967.796595</v>
      </c>
      <c r="J31" s="37">
        <f>I31/$I$12*100</f>
        <v>2.1311919795521828</v>
      </c>
      <c r="K31" s="37"/>
      <c r="L31" s="117">
        <v>16689.740000000002</v>
      </c>
      <c r="M31" s="111">
        <f>L31/$L$12*100</f>
        <v>0.84773619864163574</v>
      </c>
      <c r="N31" s="37"/>
      <c r="O31" s="112">
        <v>19011.541000000001</v>
      </c>
      <c r="P31" s="111">
        <f>O31/$O$12*100</f>
        <v>0.93785739152821657</v>
      </c>
      <c r="Q31" s="111"/>
      <c r="R31" s="112">
        <v>14407.331</v>
      </c>
      <c r="S31" s="111">
        <f>R31/$R$12*100</f>
        <v>0.6515084914886714</v>
      </c>
    </row>
    <row r="32" spans="3:21" ht="35.450000000000003" customHeight="1" x14ac:dyDescent="0.2">
      <c r="D32" s="693"/>
      <c r="E32" s="26"/>
      <c r="F32" s="37"/>
      <c r="G32" s="37"/>
      <c r="H32" s="37"/>
      <c r="I32" s="37"/>
      <c r="J32" s="37"/>
      <c r="K32" s="37"/>
      <c r="L32" s="45"/>
      <c r="M32" s="111"/>
      <c r="N32" s="37"/>
      <c r="O32" s="45"/>
      <c r="P32" s="111"/>
      <c r="Q32" s="111"/>
      <c r="R32" s="112"/>
      <c r="S32" s="109"/>
    </row>
    <row r="33" spans="1:19" ht="12" customHeight="1" x14ac:dyDescent="0.2">
      <c r="D33" s="41"/>
      <c r="E33" s="26"/>
      <c r="F33" s="37"/>
      <c r="G33" s="37"/>
      <c r="H33" s="37"/>
      <c r="I33" s="37"/>
      <c r="J33" s="37"/>
      <c r="K33" s="37"/>
      <c r="L33" s="45"/>
      <c r="M33" s="111"/>
      <c r="N33" s="37"/>
      <c r="O33" s="45"/>
      <c r="P33" s="111"/>
      <c r="Q33" s="111"/>
      <c r="R33" s="112"/>
      <c r="S33" s="109"/>
    </row>
    <row r="34" spans="1:19" ht="12" customHeight="1" x14ac:dyDescent="0.2">
      <c r="D34" s="693" t="s">
        <v>11</v>
      </c>
      <c r="E34" s="20"/>
      <c r="F34" s="105">
        <v>113137.60376156286</v>
      </c>
      <c r="G34" s="37">
        <f>F34/$F$12*100</f>
        <v>6.4726957110322614</v>
      </c>
      <c r="H34" s="37"/>
      <c r="I34" s="117">
        <v>74801.354661264064</v>
      </c>
      <c r="J34" s="37">
        <f>I34/$I$12*100</f>
        <v>3.9886123503157371</v>
      </c>
      <c r="K34" s="37"/>
      <c r="L34" s="117">
        <v>127147.32799999999</v>
      </c>
      <c r="M34" s="111">
        <f>L34/$L$12*100</f>
        <v>6.4583026761448181</v>
      </c>
      <c r="N34" s="37"/>
      <c r="O34" s="112">
        <v>121273.735</v>
      </c>
      <c r="P34" s="111">
        <f>O34/$O$12*100</f>
        <v>5.9825486407432287</v>
      </c>
      <c r="Q34" s="111"/>
      <c r="R34" s="112">
        <v>167438.41759999999</v>
      </c>
      <c r="S34" s="111">
        <f>R34/$R$12*100</f>
        <v>7.5716696498349485</v>
      </c>
    </row>
    <row r="35" spans="1:19" ht="12" customHeight="1" x14ac:dyDescent="0.2">
      <c r="D35" s="693"/>
      <c r="E35" s="26"/>
      <c r="F35" s="37"/>
      <c r="G35" s="37"/>
      <c r="H35" s="37"/>
      <c r="I35" s="37"/>
      <c r="J35" s="37"/>
      <c r="K35" s="37"/>
      <c r="L35" s="45"/>
      <c r="M35" s="111"/>
      <c r="N35" s="37"/>
      <c r="O35" s="45"/>
      <c r="P35" s="111"/>
      <c r="Q35" s="111"/>
      <c r="R35" s="112"/>
      <c r="S35" s="109"/>
    </row>
    <row r="36" spans="1:19" ht="12" customHeight="1" x14ac:dyDescent="0.2">
      <c r="D36" s="693"/>
      <c r="E36" s="26"/>
      <c r="F36" s="37"/>
      <c r="G36" s="37"/>
      <c r="H36" s="37"/>
      <c r="I36" s="37"/>
      <c r="J36" s="37"/>
      <c r="K36" s="37"/>
      <c r="L36" s="45"/>
      <c r="M36" s="111"/>
      <c r="N36" s="37"/>
      <c r="O36" s="45"/>
      <c r="P36" s="111"/>
      <c r="Q36" s="111"/>
      <c r="R36" s="112"/>
      <c r="S36" s="109"/>
    </row>
    <row r="37" spans="1:19" ht="12" customHeight="1" x14ac:dyDescent="0.2">
      <c r="D37" s="693"/>
      <c r="E37" s="26"/>
      <c r="F37" s="37"/>
      <c r="G37" s="37"/>
      <c r="H37" s="37"/>
      <c r="I37" s="37"/>
      <c r="J37" s="37"/>
      <c r="K37" s="37"/>
      <c r="L37" s="45"/>
      <c r="M37" s="111"/>
      <c r="N37" s="37"/>
      <c r="O37" s="45"/>
      <c r="P37" s="111"/>
      <c r="Q37" s="111"/>
      <c r="R37" s="112"/>
      <c r="S37" s="109"/>
    </row>
    <row r="38" spans="1:19" ht="12" customHeight="1" x14ac:dyDescent="0.2">
      <c r="D38" s="41"/>
      <c r="E38" s="26"/>
      <c r="F38" s="37"/>
      <c r="G38" s="37"/>
      <c r="H38" s="37"/>
      <c r="I38" s="37"/>
      <c r="J38" s="37"/>
      <c r="K38" s="37"/>
      <c r="L38" s="45"/>
      <c r="M38" s="111"/>
      <c r="N38" s="37"/>
      <c r="O38" s="45"/>
      <c r="P38" s="111"/>
      <c r="Q38" s="111"/>
      <c r="R38" s="112"/>
      <c r="S38" s="109"/>
    </row>
    <row r="39" spans="1:19" ht="12" customHeight="1" x14ac:dyDescent="0.2">
      <c r="D39" s="695" t="s">
        <v>10</v>
      </c>
      <c r="E39" s="26"/>
      <c r="F39" s="35">
        <v>20268.2248908</v>
      </c>
      <c r="G39" s="37">
        <f>F39/$F$12*100</f>
        <v>1.1595618782717114</v>
      </c>
      <c r="H39" s="37"/>
      <c r="I39" s="117">
        <v>45867.412447016577</v>
      </c>
      <c r="J39" s="37">
        <f>I39/$I$12*100</f>
        <v>2.4457755957986076</v>
      </c>
      <c r="K39" s="37"/>
      <c r="L39" s="117">
        <v>72916.69488155446</v>
      </c>
      <c r="M39" s="111">
        <f>L39/$L$12*100</f>
        <v>3.7037198743899546</v>
      </c>
      <c r="N39" s="37"/>
      <c r="O39" s="112">
        <v>50148.052000000003</v>
      </c>
      <c r="P39" s="111">
        <f>O39/$O$12*100</f>
        <v>2.4738510801907831</v>
      </c>
      <c r="Q39" s="111"/>
      <c r="R39" s="112">
        <v>37807.41453373016</v>
      </c>
      <c r="S39" s="111">
        <f>R39/$R$12*100</f>
        <v>1.709674859969373</v>
      </c>
    </row>
    <row r="40" spans="1:19" ht="12" customHeight="1" x14ac:dyDescent="0.2">
      <c r="D40" s="695"/>
      <c r="E40" s="26"/>
      <c r="F40" s="35"/>
      <c r="G40" s="37"/>
      <c r="H40" s="37"/>
      <c r="I40" s="37"/>
      <c r="J40" s="37"/>
      <c r="K40" s="37"/>
      <c r="L40" s="45"/>
      <c r="M40" s="111"/>
      <c r="N40" s="37"/>
      <c r="O40" s="45"/>
      <c r="P40" s="111"/>
      <c r="Q40" s="111"/>
      <c r="R40" s="112"/>
      <c r="S40" s="109"/>
    </row>
    <row r="41" spans="1:19" ht="12" customHeight="1" x14ac:dyDescent="0.2">
      <c r="D41" s="43"/>
      <c r="E41" s="26"/>
      <c r="F41" s="37"/>
      <c r="G41" s="37"/>
      <c r="H41" s="37"/>
      <c r="I41" s="37"/>
      <c r="J41" s="37"/>
      <c r="K41" s="37"/>
      <c r="L41" s="45"/>
      <c r="M41" s="111"/>
      <c r="N41" s="37"/>
      <c r="O41" s="45"/>
      <c r="P41" s="111"/>
      <c r="Q41" s="111"/>
      <c r="R41" s="112"/>
      <c r="S41" s="109"/>
    </row>
    <row r="42" spans="1:19" ht="12" customHeight="1" x14ac:dyDescent="0.2">
      <c r="A42" s="12"/>
      <c r="B42" s="12"/>
      <c r="C42" s="12"/>
      <c r="D42" s="693" t="s">
        <v>9</v>
      </c>
      <c r="E42" s="20"/>
      <c r="F42" s="121">
        <v>64185.220931083699</v>
      </c>
      <c r="G42" s="37">
        <f>F42/$F$12*100</f>
        <v>3.6720894770570367</v>
      </c>
      <c r="H42" s="37"/>
      <c r="I42" s="122">
        <v>69368.632306048443</v>
      </c>
      <c r="J42" s="37">
        <f>I42/$I$12*100</f>
        <v>3.6989247693892016</v>
      </c>
      <c r="K42" s="37"/>
      <c r="L42" s="122">
        <v>28073.311939078758</v>
      </c>
      <c r="M42" s="111">
        <f>L42/$L$12*100</f>
        <v>1.4259516772888896</v>
      </c>
      <c r="N42" s="37"/>
      <c r="O42" s="112">
        <v>41570.318976587281</v>
      </c>
      <c r="P42" s="111">
        <f>O42/$O$12*100</f>
        <v>2.0507033554185883</v>
      </c>
      <c r="Q42" s="111"/>
      <c r="R42" s="112">
        <v>43153.6913281831</v>
      </c>
      <c r="S42" s="111">
        <f>R42/$R$12*100</f>
        <v>1.9514368302770535</v>
      </c>
    </row>
    <row r="43" spans="1:19" ht="12" customHeight="1" x14ac:dyDescent="0.2">
      <c r="A43" s="12"/>
      <c r="B43" s="12"/>
      <c r="C43" s="12"/>
      <c r="D43" s="693"/>
      <c r="E43" s="23"/>
      <c r="F43" s="23"/>
      <c r="G43" s="28"/>
      <c r="H43" s="28"/>
      <c r="I43" s="28"/>
      <c r="J43" s="28"/>
      <c r="K43" s="28"/>
      <c r="L43" s="28"/>
      <c r="M43" s="28"/>
      <c r="N43" s="28"/>
      <c r="O43" s="28"/>
      <c r="P43" s="21"/>
      <c r="Q43" s="21"/>
    </row>
    <row r="44" spans="1:19" ht="12" customHeight="1" x14ac:dyDescent="0.2">
      <c r="A44" s="12"/>
      <c r="B44" s="12"/>
      <c r="C44" s="12"/>
      <c r="D44" s="53"/>
      <c r="E44" s="23"/>
      <c r="F44" s="23"/>
      <c r="G44" s="28"/>
      <c r="H44" s="28"/>
      <c r="I44" s="28"/>
      <c r="J44" s="28"/>
      <c r="K44" s="28"/>
      <c r="L44" s="28"/>
      <c r="M44" s="28"/>
      <c r="N44" s="28"/>
      <c r="O44" s="28"/>
      <c r="P44" s="21"/>
      <c r="Q44" s="21"/>
    </row>
    <row r="45" spans="1:19" ht="8.25" customHeight="1" x14ac:dyDescent="0.2">
      <c r="A45" s="12"/>
      <c r="B45" s="12"/>
      <c r="C45" s="12"/>
      <c r="D45" s="39"/>
      <c r="E45" s="23"/>
      <c r="F45" s="23"/>
      <c r="G45" s="28"/>
      <c r="H45" s="28"/>
      <c r="I45" s="28"/>
      <c r="J45" s="28"/>
      <c r="K45" s="28"/>
      <c r="L45" s="28"/>
      <c r="M45" s="28"/>
      <c r="N45" s="28"/>
      <c r="O45" s="28"/>
      <c r="P45" s="21"/>
      <c r="Q45" s="21"/>
      <c r="R45" s="12"/>
      <c r="S45" s="12"/>
    </row>
    <row r="46" spans="1:19" ht="15" customHeight="1" thickBot="1" x14ac:dyDescent="0.25">
      <c r="A46" s="12"/>
      <c r="B46" s="72"/>
      <c r="C46" s="72"/>
      <c r="D46" s="81"/>
      <c r="E46" s="82"/>
      <c r="F46" s="82"/>
      <c r="G46" s="92"/>
      <c r="H46" s="92"/>
      <c r="I46" s="92"/>
      <c r="J46" s="92"/>
      <c r="K46" s="92"/>
      <c r="L46" s="92"/>
      <c r="M46" s="92"/>
      <c r="N46" s="92"/>
      <c r="O46" s="92"/>
      <c r="P46" s="93"/>
      <c r="Q46" s="93"/>
      <c r="R46" s="72"/>
      <c r="S46" s="72"/>
    </row>
    <row r="47" spans="1:19" ht="12" customHeight="1" x14ac:dyDescent="0.2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</row>
    <row r="48" spans="1:19" ht="8.25" customHeight="1" x14ac:dyDescent="0.2"/>
    <row r="49" spans="11:18" ht="6.75" customHeight="1" x14ac:dyDescent="0.2"/>
    <row r="50" spans="11:18" ht="7.5" customHeight="1" x14ac:dyDescent="0.2"/>
    <row r="51" spans="11:18" ht="6" customHeight="1" x14ac:dyDescent="0.2"/>
    <row r="57" spans="11:18" ht="12.75" x14ac:dyDescent="0.2">
      <c r="K57" s="46"/>
      <c r="L57" s="46"/>
      <c r="M57" s="46"/>
      <c r="N57" s="46"/>
      <c r="O57" s="708"/>
      <c r="P57" s="47"/>
      <c r="Q57" s="47"/>
      <c r="R57" s="48"/>
    </row>
    <row r="58" spans="11:18" ht="12.75" x14ac:dyDescent="0.2">
      <c r="K58" s="46"/>
      <c r="L58" s="46"/>
      <c r="M58" s="46"/>
      <c r="N58" s="46"/>
      <c r="O58" s="708"/>
      <c r="P58" s="47"/>
      <c r="Q58" s="47"/>
      <c r="R58" s="47"/>
    </row>
  </sheetData>
  <mergeCells count="15">
    <mergeCell ref="O57:O58"/>
    <mergeCell ref="D42:D43"/>
    <mergeCell ref="D34:D37"/>
    <mergeCell ref="B2:R2"/>
    <mergeCell ref="B3:R3"/>
    <mergeCell ref="C6:D8"/>
    <mergeCell ref="E6:E8"/>
    <mergeCell ref="C16:D17"/>
    <mergeCell ref="C19:D20"/>
    <mergeCell ref="C22:D23"/>
    <mergeCell ref="C25:D26"/>
    <mergeCell ref="C28:D29"/>
    <mergeCell ref="D31:D32"/>
    <mergeCell ref="D39:D40"/>
    <mergeCell ref="C12:D13"/>
  </mergeCells>
  <pageMargins left="0" right="0.19685039370078741" top="0.47244094488188981" bottom="0.31496062992125984" header="0.31496062992125984" footer="0.31496062992125984"/>
  <pageSetup paperSize="9" scale="9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4B01C"/>
  </sheetPr>
  <dimension ref="B1:T41"/>
  <sheetViews>
    <sheetView view="pageBreakPreview" topLeftCell="A22" zoomScaleNormal="85" zoomScaleSheetLayoutView="100" workbookViewId="0">
      <selection activeCell="L24" sqref="L24"/>
    </sheetView>
  </sheetViews>
  <sheetFormatPr defaultColWidth="8.85546875" defaultRowHeight="15" x14ac:dyDescent="0.25"/>
  <cols>
    <col min="1" max="1" width="8.85546875" style="151"/>
    <col min="2" max="2" width="1.140625" style="19" customWidth="1"/>
    <col min="3" max="3" width="2" style="19" customWidth="1"/>
    <col min="4" max="4" width="31.28515625" style="19" customWidth="1"/>
    <col min="5" max="5" width="10.7109375" style="19" customWidth="1"/>
    <col min="6" max="6" width="6.85546875" style="19" customWidth="1"/>
    <col min="7" max="7" width="1.7109375" style="19" customWidth="1"/>
    <col min="8" max="8" width="14.42578125" style="19" customWidth="1"/>
    <col min="9" max="9" width="1.7109375" style="29" customWidth="1"/>
    <col min="10" max="10" width="14.85546875" style="29" customWidth="1"/>
    <col min="11" max="11" width="1.7109375" style="29" customWidth="1"/>
    <col min="12" max="12" width="15.42578125" style="19" customWidth="1"/>
    <col min="13" max="13" width="1.7109375" style="19" customWidth="1"/>
    <col min="14" max="14" width="14.85546875" style="19" customWidth="1"/>
    <col min="15" max="15" width="1.7109375" style="19" customWidth="1"/>
    <col min="16" max="16" width="16.7109375" style="19" customWidth="1"/>
    <col min="17" max="17" width="5" style="151" customWidth="1"/>
    <col min="18" max="18" width="5.28515625" style="152" customWidth="1"/>
    <col min="19" max="19" width="13.140625" style="153" customWidth="1"/>
    <col min="20" max="20" width="13.140625" style="154" customWidth="1"/>
    <col min="21" max="22" width="13.140625" style="151" customWidth="1"/>
    <col min="23" max="16384" width="8.85546875" style="151"/>
  </cols>
  <sheetData>
    <row r="1" spans="2:20" ht="9" customHeight="1" x14ac:dyDescent="0.25"/>
    <row r="2" spans="2:20" ht="12" customHeight="1" x14ac:dyDescent="0.25">
      <c r="B2" s="711" t="s">
        <v>22</v>
      </c>
      <c r="C2" s="711"/>
      <c r="D2" s="711"/>
      <c r="E2" s="711"/>
      <c r="F2" s="711"/>
      <c r="G2" s="711"/>
      <c r="H2" s="711"/>
      <c r="I2" s="711"/>
      <c r="J2" s="711"/>
      <c r="K2" s="711"/>
      <c r="L2" s="711"/>
      <c r="M2" s="711"/>
      <c r="N2" s="711"/>
      <c r="O2" s="711"/>
      <c r="P2" s="711"/>
      <c r="Q2" s="711"/>
    </row>
    <row r="3" spans="2:20" ht="12" customHeight="1" x14ac:dyDescent="0.25">
      <c r="B3" s="712" t="s">
        <v>23</v>
      </c>
      <c r="C3" s="712"/>
      <c r="D3" s="712"/>
      <c r="E3" s="712"/>
      <c r="F3" s="712"/>
      <c r="G3" s="712"/>
      <c r="H3" s="712"/>
      <c r="I3" s="712"/>
      <c r="J3" s="712"/>
      <c r="K3" s="712"/>
      <c r="L3" s="712"/>
      <c r="M3" s="712"/>
      <c r="N3" s="712"/>
      <c r="O3" s="712"/>
      <c r="P3" s="712"/>
      <c r="Q3" s="712"/>
    </row>
    <row r="4" spans="2:20" ht="7.9" customHeight="1" thickBot="1" x14ac:dyDescent="0.3">
      <c r="B4" s="83"/>
      <c r="C4" s="83"/>
      <c r="D4" s="83"/>
      <c r="E4" s="83"/>
      <c r="F4" s="83"/>
      <c r="G4" s="83"/>
      <c r="H4" s="83"/>
      <c r="I4" s="72"/>
      <c r="J4" s="72"/>
      <c r="K4" s="72"/>
      <c r="L4" s="83"/>
      <c r="M4" s="83"/>
      <c r="N4" s="83"/>
      <c r="O4" s="83"/>
      <c r="P4" s="83"/>
      <c r="Q4" s="152"/>
    </row>
    <row r="5" spans="2:20" ht="6" customHeight="1" x14ac:dyDescent="0.2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55"/>
    </row>
    <row r="6" spans="2:20" ht="12" customHeight="1" x14ac:dyDescent="0.25">
      <c r="B6" s="3"/>
      <c r="C6" s="705" t="s">
        <v>24</v>
      </c>
      <c r="D6" s="705"/>
      <c r="E6" s="706" t="s">
        <v>25</v>
      </c>
      <c r="F6" s="156"/>
      <c r="G6" s="156"/>
      <c r="H6" s="713" t="s">
        <v>26</v>
      </c>
      <c r="I6" s="5"/>
      <c r="J6" s="713" t="s">
        <v>27</v>
      </c>
      <c r="K6" s="5"/>
      <c r="L6" s="713" t="s">
        <v>28</v>
      </c>
      <c r="M6" s="5"/>
      <c r="N6" s="713" t="s">
        <v>29</v>
      </c>
      <c r="O6" s="5"/>
      <c r="P6" s="713" t="s">
        <v>30</v>
      </c>
      <c r="Q6" s="5"/>
    </row>
    <row r="7" spans="2:20" ht="12" customHeight="1" x14ac:dyDescent="0.25">
      <c r="B7" s="3"/>
      <c r="C7" s="705"/>
      <c r="D7" s="705"/>
      <c r="E7" s="706"/>
      <c r="F7" s="156"/>
      <c r="G7" s="156"/>
      <c r="H7" s="713"/>
      <c r="I7" s="5"/>
      <c r="J7" s="713"/>
      <c r="K7" s="5"/>
      <c r="L7" s="713"/>
      <c r="M7" s="5"/>
      <c r="N7" s="713"/>
      <c r="O7" s="5"/>
      <c r="P7" s="713"/>
      <c r="Q7" s="5"/>
    </row>
    <row r="8" spans="2:20" ht="12" customHeight="1" x14ac:dyDescent="0.25">
      <c r="B8" s="3"/>
      <c r="C8" s="148"/>
      <c r="D8" s="148"/>
      <c r="E8" s="149"/>
      <c r="F8" s="156"/>
      <c r="G8" s="156"/>
      <c r="H8" s="713"/>
      <c r="I8" s="5"/>
      <c r="J8" s="713"/>
      <c r="K8" s="5"/>
      <c r="L8" s="713"/>
      <c r="M8" s="5"/>
      <c r="N8" s="713"/>
      <c r="O8" s="5"/>
      <c r="P8" s="713"/>
      <c r="Q8" s="5"/>
    </row>
    <row r="9" spans="2:20" ht="12" customHeight="1" x14ac:dyDescent="0.25">
      <c r="B9" s="3"/>
      <c r="C9" s="148"/>
      <c r="D9" s="148"/>
      <c r="E9" s="149"/>
      <c r="F9" s="156"/>
      <c r="G9" s="156"/>
      <c r="H9" s="713"/>
      <c r="I9" s="5"/>
      <c r="J9" s="713"/>
      <c r="K9" s="5"/>
      <c r="L9" s="713"/>
      <c r="M9" s="5"/>
      <c r="N9" s="713"/>
      <c r="O9" s="5"/>
      <c r="P9" s="713"/>
      <c r="Q9" s="5"/>
    </row>
    <row r="10" spans="2:20" ht="12" customHeight="1" x14ac:dyDescent="0.25">
      <c r="B10" s="3"/>
      <c r="C10" s="148"/>
      <c r="D10" s="148"/>
      <c r="E10" s="149"/>
      <c r="F10" s="156"/>
      <c r="G10" s="156"/>
      <c r="H10" s="713"/>
      <c r="I10" s="5"/>
      <c r="J10" s="713"/>
      <c r="K10" s="5"/>
      <c r="L10" s="713"/>
      <c r="M10" s="5"/>
      <c r="N10" s="713"/>
      <c r="O10" s="5"/>
      <c r="P10" s="713"/>
      <c r="Q10" s="5"/>
    </row>
    <row r="11" spans="2:20" ht="12" customHeight="1" x14ac:dyDescent="0.25">
      <c r="B11" s="3"/>
      <c r="C11" s="148"/>
      <c r="D11" s="148"/>
      <c r="E11" s="149"/>
      <c r="F11" s="156"/>
      <c r="G11" s="156"/>
      <c r="H11" s="713"/>
      <c r="I11" s="5"/>
      <c r="J11" s="713"/>
      <c r="K11" s="5"/>
      <c r="L11" s="713"/>
      <c r="M11" s="5"/>
      <c r="N11" s="713"/>
      <c r="O11" s="5"/>
      <c r="P11" s="713"/>
      <c r="Q11" s="5"/>
    </row>
    <row r="12" spans="2:20" ht="12" customHeight="1" x14ac:dyDescent="0.25">
      <c r="B12" s="3"/>
      <c r="C12" s="148"/>
      <c r="D12" s="148"/>
      <c r="E12" s="149"/>
      <c r="F12" s="156"/>
      <c r="G12" s="156"/>
      <c r="H12" s="5"/>
      <c r="I12" s="5"/>
      <c r="J12" s="713"/>
      <c r="K12" s="5"/>
      <c r="L12" s="713"/>
      <c r="M12" s="5"/>
      <c r="N12" s="713"/>
      <c r="O12" s="5"/>
      <c r="P12" s="713"/>
      <c r="Q12" s="5"/>
    </row>
    <row r="13" spans="2:20" ht="12" customHeight="1" x14ac:dyDescent="0.25">
      <c r="B13" s="3"/>
      <c r="C13" s="148"/>
      <c r="D13" s="148"/>
      <c r="E13" s="149"/>
      <c r="F13" s="156"/>
      <c r="G13" s="156"/>
      <c r="H13" s="5"/>
      <c r="I13" s="5"/>
      <c r="J13" s="713"/>
      <c r="K13" s="5"/>
      <c r="L13" s="713"/>
      <c r="M13" s="5"/>
      <c r="N13" s="713"/>
      <c r="O13" s="5"/>
      <c r="P13" s="713"/>
      <c r="Q13" s="5"/>
    </row>
    <row r="14" spans="2:20" ht="16.5" customHeight="1" x14ac:dyDescent="0.25">
      <c r="B14" s="3"/>
      <c r="C14" s="157"/>
      <c r="D14" s="157"/>
      <c r="E14" s="158" t="s">
        <v>31</v>
      </c>
      <c r="F14" s="158" t="s">
        <v>1</v>
      </c>
      <c r="G14" s="159"/>
      <c r="H14" s="158" t="s">
        <v>31</v>
      </c>
      <c r="I14" s="158"/>
      <c r="J14" s="158" t="s">
        <v>31</v>
      </c>
      <c r="K14" s="158"/>
      <c r="L14" s="158" t="s">
        <v>31</v>
      </c>
      <c r="M14" s="158"/>
      <c r="N14" s="158" t="s">
        <v>31</v>
      </c>
      <c r="O14" s="158"/>
      <c r="P14" s="158" t="s">
        <v>31</v>
      </c>
      <c r="Q14" s="160"/>
    </row>
    <row r="15" spans="2:20" ht="6" customHeight="1" thickBot="1" x14ac:dyDescent="0.3">
      <c r="B15" s="84"/>
      <c r="C15" s="161"/>
      <c r="D15" s="161"/>
      <c r="E15" s="86"/>
      <c r="F15" s="162"/>
      <c r="G15" s="162"/>
      <c r="H15" s="86"/>
      <c r="I15" s="86"/>
      <c r="J15" s="86"/>
      <c r="K15" s="86"/>
      <c r="L15" s="86"/>
      <c r="M15" s="86"/>
      <c r="N15" s="86"/>
      <c r="O15" s="86"/>
      <c r="P15" s="86"/>
      <c r="Q15" s="160"/>
    </row>
    <row r="16" spans="2:20" s="152" customFormat="1" ht="6" customHeight="1" x14ac:dyDescent="0.25">
      <c r="B16" s="12"/>
      <c r="C16" s="163"/>
      <c r="D16" s="163"/>
      <c r="E16" s="8"/>
      <c r="F16" s="164"/>
      <c r="G16" s="164"/>
      <c r="H16" s="8"/>
      <c r="I16" s="8"/>
      <c r="J16" s="8"/>
      <c r="K16" s="8"/>
      <c r="L16" s="8"/>
      <c r="M16" s="8"/>
      <c r="N16" s="8"/>
      <c r="O16" s="8"/>
      <c r="P16" s="8"/>
      <c r="Q16" s="164"/>
      <c r="S16" s="165"/>
      <c r="T16" s="166"/>
    </row>
    <row r="17" spans="2:19" ht="10.9" customHeight="1" x14ac:dyDescent="0.25">
      <c r="B17" s="29"/>
      <c r="C17" s="697" t="s">
        <v>3</v>
      </c>
      <c r="D17" s="697"/>
      <c r="E17" s="167">
        <f>E22+E23+E24+E25+E26+E27+E28+E29+E30+E31+E32+E33+E34+E35+E36+E37</f>
        <v>2972801.4324044464</v>
      </c>
      <c r="F17" s="168">
        <f>E17/E17*100</f>
        <v>100</v>
      </c>
      <c r="G17" s="169"/>
      <c r="H17" s="167">
        <f>H22+H23+H24+H25+H26+H27+H28+H29+H30+H31+H32+H33+H34+H35+H36+H37</f>
        <v>2103668.0228620265</v>
      </c>
      <c r="I17" s="170"/>
      <c r="J17" s="167">
        <f>J22+J23+J24+J25+J26+J27+J28+J29+J30+J31+J32+J33+J34+J35+J36+J37</f>
        <v>18005.138893500727</v>
      </c>
      <c r="K17" s="170"/>
      <c r="L17" s="167">
        <f>L22+L23+L24+L25+L26+L27+L28+L29+L30+L31+L32+L33+L34+L35+L36+L37</f>
        <v>67187.271735874456</v>
      </c>
      <c r="M17" s="170"/>
      <c r="N17" s="167">
        <f>N22+N23+N24+N25+N26+N27+N28+N29+N30+N31+N32+N33+N34+N35+N36+N37</f>
        <v>766764.84939596208</v>
      </c>
      <c r="O17" s="170"/>
      <c r="P17" s="167">
        <f>P22+P23+P24+P25+P26+P27+P28+P29+P30+P31+P32+P33+P34+P35+P36+P37</f>
        <v>17176.149517082649</v>
      </c>
      <c r="Q17" s="171"/>
    </row>
    <row r="18" spans="2:19" ht="10.9" customHeight="1" x14ac:dyDescent="0.25">
      <c r="B18" s="29"/>
      <c r="C18" s="697"/>
      <c r="D18" s="697"/>
      <c r="Q18" s="171"/>
    </row>
    <row r="19" spans="2:19" ht="12" customHeight="1" x14ac:dyDescent="0.25">
      <c r="B19" s="12"/>
      <c r="C19" s="172" t="s">
        <v>1</v>
      </c>
      <c r="D19" s="172"/>
      <c r="E19" s="173">
        <f>E17/E17*100</f>
        <v>100</v>
      </c>
      <c r="F19" s="174"/>
      <c r="G19" s="8"/>
      <c r="H19" s="173">
        <f>H17/$E$17*100</f>
        <v>70.763825660584004</v>
      </c>
      <c r="I19" s="173"/>
      <c r="J19" s="173">
        <f>J17/$E$17*100</f>
        <v>0.60566234586808243</v>
      </c>
      <c r="K19" s="173"/>
      <c r="L19" s="173">
        <f>L17/$E$17*100</f>
        <v>2.2600659096673126</v>
      </c>
      <c r="M19" s="173"/>
      <c r="N19" s="173">
        <f>N17/$E$17*100</f>
        <v>25.792669535139158</v>
      </c>
      <c r="O19" s="173"/>
      <c r="P19" s="173">
        <f>P17/$E$17*100</f>
        <v>0.57777654874144491</v>
      </c>
      <c r="Q19" s="8"/>
    </row>
    <row r="20" spans="2:19" ht="6" customHeight="1" thickBot="1" x14ac:dyDescent="0.3">
      <c r="B20" s="72"/>
      <c r="C20" s="175"/>
      <c r="D20" s="175"/>
      <c r="E20" s="176"/>
      <c r="F20" s="177"/>
      <c r="G20" s="75"/>
      <c r="H20" s="176"/>
      <c r="I20" s="176"/>
      <c r="J20" s="176"/>
      <c r="K20" s="176"/>
      <c r="L20" s="176"/>
      <c r="M20" s="176"/>
      <c r="N20" s="176"/>
      <c r="O20" s="176"/>
      <c r="P20" s="176"/>
      <c r="Q20" s="8"/>
    </row>
    <row r="21" spans="2:19" ht="6" customHeight="1" x14ac:dyDescent="0.25">
      <c r="C21" s="178"/>
      <c r="D21" s="178"/>
      <c r="E21" s="173"/>
      <c r="F21" s="8"/>
      <c r="G21" s="8"/>
      <c r="H21" s="179"/>
      <c r="I21" s="179"/>
      <c r="J21" s="179"/>
      <c r="K21" s="179"/>
      <c r="L21" s="180"/>
      <c r="M21" s="180"/>
      <c r="N21" s="180"/>
      <c r="O21" s="180"/>
      <c r="P21" s="180"/>
      <c r="Q21" s="8"/>
    </row>
    <row r="22" spans="2:19" ht="19.149999999999999" customHeight="1" x14ac:dyDescent="0.25">
      <c r="C22" s="710" t="s">
        <v>32</v>
      </c>
      <c r="D22" s="710"/>
      <c r="E22" s="181">
        <f>H22+J22+L22+N22+P22</f>
        <v>808782.88161788858</v>
      </c>
      <c r="F22" s="168">
        <f>E22/$E$17*100</f>
        <v>27.206084900320192</v>
      </c>
      <c r="G22" s="182"/>
      <c r="H22" s="183">
        <v>636030.29157317057</v>
      </c>
      <c r="J22" s="184">
        <v>3011.0021189781023</v>
      </c>
      <c r="L22" s="183">
        <v>7861.6852422609008</v>
      </c>
      <c r="M22" s="185"/>
      <c r="N22" s="184">
        <v>159478.04581824417</v>
      </c>
      <c r="O22" s="185"/>
      <c r="P22" s="183">
        <v>2401.8568652348863</v>
      </c>
      <c r="Q22" s="186"/>
      <c r="R22" s="166"/>
      <c r="S22" s="187"/>
    </row>
    <row r="23" spans="2:19" ht="19.149999999999999" customHeight="1" x14ac:dyDescent="0.25">
      <c r="B23" s="4"/>
      <c r="C23" s="188" t="s">
        <v>33</v>
      </c>
      <c r="D23" s="189"/>
      <c r="E23" s="181">
        <f t="shared" ref="E23:E37" si="0">H23+J23+L23+N23+P23</f>
        <v>95790.093572128855</v>
      </c>
      <c r="F23" s="168">
        <f>E23/$E$17*100</f>
        <v>3.2222163420666945</v>
      </c>
      <c r="G23" s="190"/>
      <c r="H23" s="183">
        <v>61017.25013818861</v>
      </c>
      <c r="J23" s="191">
        <v>163.87428571428572</v>
      </c>
      <c r="L23" s="183">
        <v>856.76896699346389</v>
      </c>
      <c r="M23" s="192"/>
      <c r="N23" s="191">
        <v>33558.294305415504</v>
      </c>
      <c r="O23" s="192"/>
      <c r="P23" s="183">
        <v>193.90587581699347</v>
      </c>
      <c r="Q23" s="193"/>
      <c r="R23" s="194"/>
      <c r="S23" s="154"/>
    </row>
    <row r="24" spans="2:19" ht="19.149999999999999" customHeight="1" x14ac:dyDescent="0.25">
      <c r="B24" s="4"/>
      <c r="C24" s="188" t="s">
        <v>34</v>
      </c>
      <c r="D24" s="189"/>
      <c r="E24" s="181">
        <f t="shared" si="0"/>
        <v>28912.466838095235</v>
      </c>
      <c r="F24" s="168">
        <f t="shared" ref="F24:F37" si="1">E24/$E$17*100</f>
        <v>0.97256636527890783</v>
      </c>
      <c r="G24" s="190"/>
      <c r="H24" s="183">
        <v>12400.271007142857</v>
      </c>
      <c r="J24" s="191">
        <v>6310.2314999999999</v>
      </c>
      <c r="L24" s="183">
        <v>1711.0167023809524</v>
      </c>
      <c r="M24" s="192"/>
      <c r="N24" s="191">
        <v>8400.2504857142867</v>
      </c>
      <c r="O24" s="192"/>
      <c r="P24" s="183">
        <v>90.69714285714285</v>
      </c>
      <c r="Q24" s="193"/>
      <c r="R24" s="194"/>
      <c r="S24" s="154"/>
    </row>
    <row r="25" spans="2:19" ht="19.149999999999999" customHeight="1" x14ac:dyDescent="0.25">
      <c r="B25" s="4"/>
      <c r="C25" s="188" t="s">
        <v>35</v>
      </c>
      <c r="D25" s="189"/>
      <c r="E25" s="181">
        <f t="shared" si="0"/>
        <v>106161.06275555555</v>
      </c>
      <c r="F25" s="168">
        <f t="shared" si="1"/>
        <v>3.5710781621122569</v>
      </c>
      <c r="G25" s="190"/>
      <c r="H25" s="183">
        <v>85346.511444444448</v>
      </c>
      <c r="J25" s="191">
        <v>2.5</v>
      </c>
      <c r="L25" s="183">
        <v>887.11611111111108</v>
      </c>
      <c r="M25" s="192"/>
      <c r="N25" s="191">
        <v>19660.802199999998</v>
      </c>
      <c r="O25" s="192"/>
      <c r="P25" s="183">
        <v>264.13299999999998</v>
      </c>
      <c r="Q25" s="193"/>
      <c r="R25" s="194"/>
      <c r="S25" s="154"/>
    </row>
    <row r="26" spans="2:19" ht="19.149999999999999" customHeight="1" x14ac:dyDescent="0.25">
      <c r="B26" s="4"/>
      <c r="C26" s="188" t="s">
        <v>36</v>
      </c>
      <c r="D26" s="189"/>
      <c r="E26" s="181">
        <f t="shared" si="0"/>
        <v>84633.545759057975</v>
      </c>
      <c r="F26" s="168">
        <f t="shared" si="1"/>
        <v>2.8469289888159497</v>
      </c>
      <c r="G26" s="190"/>
      <c r="H26" s="183">
        <v>57932.76420108696</v>
      </c>
      <c r="J26" s="191">
        <v>551.16343478260876</v>
      </c>
      <c r="L26" s="183">
        <v>3289.7810597826078</v>
      </c>
      <c r="M26" s="192"/>
      <c r="N26" s="191">
        <v>22065.691886775363</v>
      </c>
      <c r="O26" s="192"/>
      <c r="P26" s="183">
        <v>794.14517663043478</v>
      </c>
      <c r="Q26" s="193"/>
      <c r="R26" s="194"/>
      <c r="S26" s="154"/>
    </row>
    <row r="27" spans="2:19" ht="19.149999999999999" customHeight="1" x14ac:dyDescent="0.25">
      <c r="B27" s="4"/>
      <c r="C27" s="188" t="s">
        <v>37</v>
      </c>
      <c r="D27" s="189"/>
      <c r="E27" s="181">
        <f t="shared" si="0"/>
        <v>170315.37812094513</v>
      </c>
      <c r="F27" s="168">
        <f t="shared" si="1"/>
        <v>5.7291205616512197</v>
      </c>
      <c r="G27" s="190"/>
      <c r="H27" s="183">
        <v>155926.63424554982</v>
      </c>
      <c r="J27" s="191">
        <v>77.254470588235293</v>
      </c>
      <c r="L27" s="183">
        <v>1463.2017612206173</v>
      </c>
      <c r="M27" s="192"/>
      <c r="N27" s="191">
        <v>12148.334735248942</v>
      </c>
      <c r="O27" s="192"/>
      <c r="P27" s="183">
        <v>699.95290833752847</v>
      </c>
      <c r="Q27" s="193"/>
      <c r="R27" s="194"/>
      <c r="S27" s="154"/>
    </row>
    <row r="28" spans="2:19" ht="19.149999999999999" customHeight="1" x14ac:dyDescent="0.25">
      <c r="B28" s="4"/>
      <c r="C28" s="188" t="s">
        <v>38</v>
      </c>
      <c r="D28" s="189"/>
      <c r="E28" s="181">
        <f t="shared" si="0"/>
        <v>211485.62740331885</v>
      </c>
      <c r="F28" s="168">
        <f t="shared" si="1"/>
        <v>7.1140179461050019</v>
      </c>
      <c r="G28" s="190"/>
      <c r="H28" s="183">
        <v>113914.18323848002</v>
      </c>
      <c r="J28" s="191">
        <v>9.6</v>
      </c>
      <c r="L28" s="183">
        <v>3850.1851005291019</v>
      </c>
      <c r="M28" s="190"/>
      <c r="N28" s="191">
        <v>91971.279523184188</v>
      </c>
      <c r="O28" s="190"/>
      <c r="P28" s="183">
        <v>1740.379541125541</v>
      </c>
      <c r="Q28" s="195"/>
      <c r="S28" s="154"/>
    </row>
    <row r="29" spans="2:19" ht="19.149999999999999" customHeight="1" x14ac:dyDescent="0.25">
      <c r="C29" s="188" t="s">
        <v>39</v>
      </c>
      <c r="D29" s="196"/>
      <c r="E29" s="181">
        <f t="shared" si="0"/>
        <v>122629.61617421756</v>
      </c>
      <c r="F29" s="168">
        <f t="shared" si="1"/>
        <v>4.1250523777847112</v>
      </c>
      <c r="G29" s="197"/>
      <c r="H29" s="183">
        <v>88600.018890543375</v>
      </c>
      <c r="J29" s="184">
        <v>876.69295454545454</v>
      </c>
      <c r="L29" s="183">
        <v>3451.3203921854015</v>
      </c>
      <c r="M29" s="197"/>
      <c r="N29" s="184">
        <v>28551.221111372361</v>
      </c>
      <c r="O29" s="197"/>
      <c r="P29" s="183">
        <v>1150.3628255709805</v>
      </c>
      <c r="Q29" s="186"/>
      <c r="S29" s="154"/>
    </row>
    <row r="30" spans="2:19" ht="19.149999999999999" customHeight="1" x14ac:dyDescent="0.25">
      <c r="C30" s="188" t="s">
        <v>40</v>
      </c>
      <c r="D30" s="196"/>
      <c r="E30" s="181">
        <f t="shared" si="0"/>
        <v>6257.786000000001</v>
      </c>
      <c r="F30" s="168">
        <f t="shared" si="1"/>
        <v>0.21050131138219377</v>
      </c>
      <c r="G30" s="197"/>
      <c r="H30" s="183">
        <v>4915.9390000000003</v>
      </c>
      <c r="J30" s="184">
        <v>0</v>
      </c>
      <c r="L30" s="183">
        <v>34.299999999999997</v>
      </c>
      <c r="M30" s="197"/>
      <c r="N30" s="184">
        <v>1303.9690000000001</v>
      </c>
      <c r="O30" s="197"/>
      <c r="P30" s="183">
        <v>3.5779999999999998</v>
      </c>
      <c r="Q30" s="186"/>
      <c r="S30" s="154"/>
    </row>
    <row r="31" spans="2:19" ht="19.149999999999999" customHeight="1" x14ac:dyDescent="0.25">
      <c r="C31" s="198" t="s">
        <v>41</v>
      </c>
      <c r="D31" s="196"/>
      <c r="E31" s="181">
        <f t="shared" si="0"/>
        <v>530436.49741559778</v>
      </c>
      <c r="F31" s="168">
        <f t="shared" si="1"/>
        <v>17.842984453441034</v>
      </c>
      <c r="G31" s="197"/>
      <c r="H31" s="183">
        <v>322865.58024783497</v>
      </c>
      <c r="J31" s="184">
        <v>17.792999999999999</v>
      </c>
      <c r="L31" s="183">
        <v>12243.892523175869</v>
      </c>
      <c r="M31" s="197"/>
      <c r="N31" s="184">
        <v>192451.58325381222</v>
      </c>
      <c r="O31" s="197"/>
      <c r="P31" s="183">
        <v>2857.6483907747424</v>
      </c>
      <c r="Q31" s="186"/>
      <c r="S31" s="154"/>
    </row>
    <row r="32" spans="2:19" ht="19.149999999999999" customHeight="1" x14ac:dyDescent="0.25">
      <c r="C32" s="188" t="s">
        <v>42</v>
      </c>
      <c r="E32" s="181">
        <f t="shared" si="0"/>
        <v>236448.46864285716</v>
      </c>
      <c r="F32" s="168">
        <f t="shared" si="1"/>
        <v>7.9537256025746084</v>
      </c>
      <c r="G32" s="197"/>
      <c r="H32" s="183">
        <v>211445.30314285718</v>
      </c>
      <c r="J32" s="184">
        <v>51.964285714285715</v>
      </c>
      <c r="L32" s="183">
        <v>2518.6801428571425</v>
      </c>
      <c r="M32" s="197"/>
      <c r="N32" s="184">
        <v>22069.778357142855</v>
      </c>
      <c r="O32" s="197"/>
      <c r="P32" s="183">
        <v>362.74271428571433</v>
      </c>
      <c r="S32" s="154"/>
    </row>
    <row r="33" spans="2:19" ht="19.149999999999999" customHeight="1" x14ac:dyDescent="0.25">
      <c r="C33" s="188" t="s">
        <v>43</v>
      </c>
      <c r="E33" s="181">
        <f t="shared" si="0"/>
        <v>109519.75029332245</v>
      </c>
      <c r="F33" s="168">
        <f t="shared" si="1"/>
        <v>3.6840587164525562</v>
      </c>
      <c r="G33" s="197"/>
      <c r="H33" s="183">
        <v>74429.784070574591</v>
      </c>
      <c r="J33" s="184">
        <v>4173.3273941981615</v>
      </c>
      <c r="L33" s="183">
        <v>7969.1308594892762</v>
      </c>
      <c r="M33" s="197"/>
      <c r="N33" s="184">
        <v>19960.814477384109</v>
      </c>
      <c r="O33" s="197"/>
      <c r="P33" s="183">
        <v>2986.6934916763139</v>
      </c>
      <c r="S33" s="154"/>
    </row>
    <row r="34" spans="2:19" ht="19.149999999999999" customHeight="1" x14ac:dyDescent="0.25">
      <c r="C34" s="188" t="s">
        <v>44</v>
      </c>
      <c r="E34" s="181">
        <f t="shared" si="0"/>
        <v>235612.85931308215</v>
      </c>
      <c r="F34" s="168">
        <f t="shared" si="1"/>
        <v>7.9256171214407329</v>
      </c>
      <c r="G34" s="197"/>
      <c r="H34" s="183">
        <v>138969.61871507065</v>
      </c>
      <c r="J34" s="184">
        <v>815.20244897959185</v>
      </c>
      <c r="L34" s="183">
        <v>9068.0138738880178</v>
      </c>
      <c r="M34" s="197"/>
      <c r="N34" s="184">
        <v>85902.466690371526</v>
      </c>
      <c r="O34" s="197"/>
      <c r="P34" s="183">
        <v>857.55758477237043</v>
      </c>
      <c r="S34" s="154"/>
    </row>
    <row r="35" spans="2:19" ht="19.149999999999999" customHeight="1" x14ac:dyDescent="0.25">
      <c r="C35" s="199" t="s">
        <v>45</v>
      </c>
      <c r="E35" s="181">
        <f t="shared" si="0"/>
        <v>223987.59949837916</v>
      </c>
      <c r="F35" s="168">
        <f t="shared" si="1"/>
        <v>7.5345630911249479</v>
      </c>
      <c r="G35" s="197"/>
      <c r="H35" s="183">
        <v>139231.1489470824</v>
      </c>
      <c r="J35" s="184">
        <v>1944.5329999999999</v>
      </c>
      <c r="L35" s="183">
        <v>11914.241</v>
      </c>
      <c r="M35" s="197"/>
      <c r="N35" s="184">
        <v>68125.18055129674</v>
      </c>
      <c r="O35" s="197"/>
      <c r="P35" s="183">
        <v>2772.4960000000001</v>
      </c>
      <c r="S35" s="154"/>
    </row>
    <row r="36" spans="2:19" ht="19.149999999999999" customHeight="1" x14ac:dyDescent="0.25">
      <c r="C36" s="188" t="s">
        <v>46</v>
      </c>
      <c r="E36" s="181">
        <f t="shared" si="0"/>
        <v>1365.8609999999999</v>
      </c>
      <c r="F36" s="168">
        <f>E36/$E$17*100</f>
        <v>4.594524831398749E-2</v>
      </c>
      <c r="G36" s="197"/>
      <c r="H36" s="183">
        <v>423.065</v>
      </c>
      <c r="J36" s="184">
        <v>0</v>
      </c>
      <c r="L36" s="183">
        <v>30.31</v>
      </c>
      <c r="M36" s="197"/>
      <c r="N36" s="184">
        <v>912.48599999999999</v>
      </c>
      <c r="O36" s="197"/>
      <c r="P36" s="183">
        <v>0</v>
      </c>
      <c r="S36" s="154"/>
    </row>
    <row r="37" spans="2:19" ht="19.149999999999999" customHeight="1" x14ac:dyDescent="0.25">
      <c r="B37" s="4"/>
      <c r="C37" s="199" t="s">
        <v>47</v>
      </c>
      <c r="D37" s="4"/>
      <c r="E37" s="181">
        <f t="shared" si="0"/>
        <v>461.93799999999999</v>
      </c>
      <c r="F37" s="168">
        <f t="shared" si="1"/>
        <v>1.553881113500331E-2</v>
      </c>
      <c r="G37" s="200"/>
      <c r="H37" s="183">
        <v>219.65899999999999</v>
      </c>
      <c r="J37" s="191">
        <v>0</v>
      </c>
      <c r="L37" s="183">
        <v>37.628</v>
      </c>
      <c r="M37" s="200"/>
      <c r="N37" s="191">
        <v>204.65100000000001</v>
      </c>
      <c r="O37" s="200"/>
      <c r="P37" s="183">
        <v>0</v>
      </c>
      <c r="Q37" s="152"/>
      <c r="S37" s="154"/>
    </row>
    <row r="38" spans="2:19" ht="13.5" customHeight="1" x14ac:dyDescent="0.25">
      <c r="B38" s="4"/>
      <c r="C38" s="199"/>
      <c r="D38" s="4"/>
      <c r="E38" s="181"/>
      <c r="F38" s="168"/>
      <c r="G38" s="200"/>
      <c r="H38" s="181"/>
      <c r="I38" s="201"/>
      <c r="J38" s="181"/>
      <c r="K38" s="201"/>
      <c r="L38" s="181"/>
      <c r="M38" s="200"/>
      <c r="N38" s="181"/>
      <c r="O38" s="200"/>
      <c r="P38" s="181"/>
      <c r="Q38" s="152"/>
      <c r="S38" s="154"/>
    </row>
    <row r="39" spans="2:19" ht="12" customHeight="1" x14ac:dyDescent="0.25">
      <c r="B39" s="4"/>
      <c r="C39" s="199"/>
      <c r="D39" s="4"/>
      <c r="E39" s="181"/>
      <c r="F39" s="168"/>
      <c r="G39" s="200"/>
      <c r="H39" s="181"/>
      <c r="I39" s="201"/>
      <c r="J39" s="181"/>
      <c r="K39" s="201"/>
      <c r="L39" s="181"/>
      <c r="M39" s="200"/>
      <c r="N39" s="181"/>
      <c r="O39" s="200"/>
      <c r="P39" s="181"/>
      <c r="Q39" s="152"/>
      <c r="S39" s="154"/>
    </row>
    <row r="40" spans="2:19" ht="13.5" customHeight="1" thickBot="1" x14ac:dyDescent="0.3">
      <c r="B40" s="83"/>
      <c r="C40" s="83"/>
      <c r="D40" s="83"/>
      <c r="E40" s="202"/>
      <c r="F40" s="203"/>
      <c r="G40" s="203"/>
      <c r="H40" s="202"/>
      <c r="I40" s="204"/>
      <c r="J40" s="202"/>
      <c r="K40" s="204"/>
      <c r="L40" s="202"/>
      <c r="M40" s="203"/>
      <c r="N40" s="202"/>
      <c r="O40" s="203"/>
      <c r="P40" s="202"/>
      <c r="Q40" s="152"/>
      <c r="S40" s="154"/>
    </row>
    <row r="41" spans="2:19" x14ac:dyDescent="0.25">
      <c r="E41" s="205"/>
      <c r="F41" s="205"/>
      <c r="G41" s="205"/>
      <c r="H41" s="205"/>
      <c r="I41" s="206"/>
      <c r="J41" s="206"/>
      <c r="K41" s="206"/>
      <c r="L41" s="205"/>
      <c r="M41" s="205"/>
      <c r="N41" s="205"/>
      <c r="O41" s="205"/>
      <c r="P41" s="205"/>
      <c r="S41" s="154"/>
    </row>
  </sheetData>
  <mergeCells count="11">
    <mergeCell ref="C17:D18"/>
    <mergeCell ref="C22:D22"/>
    <mergeCell ref="B2:Q2"/>
    <mergeCell ref="B3:Q3"/>
    <mergeCell ref="C6:D7"/>
    <mergeCell ref="E6:E7"/>
    <mergeCell ref="H6:H11"/>
    <mergeCell ref="J6:J13"/>
    <mergeCell ref="L6:L13"/>
    <mergeCell ref="N6:N13"/>
    <mergeCell ref="P6:P13"/>
  </mergeCells>
  <pageMargins left="0" right="0.19685039370078741" top="0.47244094488188981" bottom="0.31496062992125984" header="0.31496062992125984" footer="0.31496062992125984"/>
  <pageSetup paperSize="9" scale="9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4B01C"/>
  </sheetPr>
  <dimension ref="B1:R42"/>
  <sheetViews>
    <sheetView view="pageBreakPreview" zoomScale="90" zoomScaleNormal="100" zoomScaleSheetLayoutView="90" workbookViewId="0">
      <selection activeCell="L24" sqref="L24"/>
    </sheetView>
  </sheetViews>
  <sheetFormatPr defaultColWidth="8.85546875" defaultRowHeight="15" x14ac:dyDescent="0.25"/>
  <cols>
    <col min="1" max="1" width="8.85546875" style="151"/>
    <col min="2" max="2" width="1.140625" style="19" customWidth="1"/>
    <col min="3" max="3" width="2" style="19" customWidth="1"/>
    <col min="4" max="4" width="31.28515625" style="19" customWidth="1"/>
    <col min="5" max="5" width="10.7109375" style="19" customWidth="1"/>
    <col min="6" max="6" width="6.85546875" style="19" bestFit="1" customWidth="1"/>
    <col min="7" max="7" width="1.7109375" style="19" customWidth="1"/>
    <col min="8" max="8" width="14.42578125" style="19" customWidth="1"/>
    <col min="9" max="9" width="1.7109375" style="29" customWidth="1"/>
    <col min="10" max="10" width="14.85546875" style="29" customWidth="1"/>
    <col min="11" max="11" width="1.7109375" style="29" customWidth="1"/>
    <col min="12" max="12" width="17.42578125" style="19" customWidth="1"/>
    <col min="13" max="13" width="1.7109375" style="19" customWidth="1"/>
    <col min="14" max="14" width="12.85546875" style="19" customWidth="1"/>
    <col min="15" max="15" width="1.7109375" style="19" customWidth="1"/>
    <col min="16" max="16" width="16.7109375" style="19" customWidth="1"/>
    <col min="17" max="17" width="4.85546875" style="151" customWidth="1"/>
    <col min="18" max="18" width="5.28515625" style="152" customWidth="1"/>
    <col min="19" max="20" width="13.140625" style="151" customWidth="1"/>
    <col min="21" max="16384" width="8.85546875" style="151"/>
  </cols>
  <sheetData>
    <row r="1" spans="2:17" ht="9" customHeight="1" x14ac:dyDescent="0.25"/>
    <row r="2" spans="2:17" ht="12" customHeight="1" x14ac:dyDescent="0.25">
      <c r="B2" s="711" t="s">
        <v>48</v>
      </c>
      <c r="C2" s="711"/>
      <c r="D2" s="711"/>
      <c r="E2" s="711"/>
      <c r="F2" s="711"/>
      <c r="G2" s="711"/>
      <c r="H2" s="711"/>
      <c r="I2" s="711"/>
      <c r="J2" s="711"/>
      <c r="K2" s="711"/>
      <c r="L2" s="711"/>
      <c r="M2" s="711"/>
      <c r="N2" s="711"/>
      <c r="O2" s="711"/>
      <c r="P2" s="711"/>
      <c r="Q2" s="711"/>
    </row>
    <row r="3" spans="2:17" ht="12" customHeight="1" x14ac:dyDescent="0.25">
      <c r="B3" s="714" t="s">
        <v>49</v>
      </c>
      <c r="C3" s="714"/>
      <c r="D3" s="714"/>
      <c r="E3" s="714"/>
      <c r="F3" s="714"/>
      <c r="G3" s="714"/>
      <c r="H3" s="714"/>
      <c r="I3" s="714"/>
      <c r="J3" s="714"/>
      <c r="K3" s="714"/>
      <c r="L3" s="714"/>
      <c r="M3" s="714"/>
      <c r="N3" s="714"/>
      <c r="O3" s="714"/>
      <c r="P3" s="714"/>
      <c r="Q3" s="714"/>
    </row>
    <row r="4" spans="2:17" ht="7.9" customHeight="1" thickBot="1" x14ac:dyDescent="0.3">
      <c r="B4" s="83"/>
      <c r="C4" s="83"/>
      <c r="D4" s="83"/>
      <c r="E4" s="83"/>
      <c r="F4" s="83"/>
      <c r="G4" s="83"/>
      <c r="H4" s="83"/>
      <c r="I4" s="72"/>
      <c r="J4" s="72"/>
      <c r="K4" s="72"/>
      <c r="L4" s="83"/>
      <c r="M4" s="83"/>
      <c r="N4" s="83"/>
      <c r="O4" s="83"/>
      <c r="P4" s="83"/>
      <c r="Q4" s="152"/>
    </row>
    <row r="5" spans="2:17" ht="6" customHeight="1" x14ac:dyDescent="0.2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55"/>
    </row>
    <row r="6" spans="2:17" ht="12" customHeight="1" x14ac:dyDescent="0.25">
      <c r="B6" s="3"/>
      <c r="C6" s="705" t="s">
        <v>24</v>
      </c>
      <c r="D6" s="705"/>
      <c r="E6" s="706" t="s">
        <v>25</v>
      </c>
      <c r="F6" s="156"/>
      <c r="G6" s="156"/>
      <c r="H6" s="713" t="s">
        <v>26</v>
      </c>
      <c r="I6" s="5"/>
      <c r="J6" s="713" t="s">
        <v>27</v>
      </c>
      <c r="K6" s="5"/>
      <c r="L6" s="713" t="s">
        <v>28</v>
      </c>
      <c r="M6" s="5"/>
      <c r="N6" s="713" t="s">
        <v>50</v>
      </c>
      <c r="O6" s="5"/>
      <c r="P6" s="713" t="s">
        <v>30</v>
      </c>
      <c r="Q6" s="5"/>
    </row>
    <row r="7" spans="2:17" ht="12" customHeight="1" x14ac:dyDescent="0.25">
      <c r="B7" s="3"/>
      <c r="C7" s="705"/>
      <c r="D7" s="705"/>
      <c r="E7" s="706"/>
      <c r="F7" s="156"/>
      <c r="G7" s="156"/>
      <c r="H7" s="713"/>
      <c r="I7" s="5"/>
      <c r="J7" s="713"/>
      <c r="K7" s="5"/>
      <c r="L7" s="713"/>
      <c r="M7" s="5"/>
      <c r="N7" s="713"/>
      <c r="O7" s="5"/>
      <c r="P7" s="713"/>
      <c r="Q7" s="5"/>
    </row>
    <row r="8" spans="2:17" ht="12" customHeight="1" x14ac:dyDescent="0.25">
      <c r="B8" s="3"/>
      <c r="C8" s="148"/>
      <c r="D8" s="148"/>
      <c r="E8" s="149"/>
      <c r="F8" s="156"/>
      <c r="G8" s="156"/>
      <c r="H8" s="713"/>
      <c r="I8" s="5"/>
      <c r="J8" s="713"/>
      <c r="K8" s="5"/>
      <c r="L8" s="713"/>
      <c r="M8" s="5"/>
      <c r="N8" s="713"/>
      <c r="O8" s="5"/>
      <c r="P8" s="713"/>
      <c r="Q8" s="5"/>
    </row>
    <row r="9" spans="2:17" ht="12" customHeight="1" x14ac:dyDescent="0.25">
      <c r="B9" s="3"/>
      <c r="C9" s="148"/>
      <c r="D9" s="148"/>
      <c r="E9" s="149"/>
      <c r="F9" s="156"/>
      <c r="G9" s="156"/>
      <c r="H9" s="713"/>
      <c r="I9" s="5"/>
      <c r="J9" s="713"/>
      <c r="K9" s="5"/>
      <c r="L9" s="713"/>
      <c r="M9" s="5"/>
      <c r="N9" s="713"/>
      <c r="O9" s="5"/>
      <c r="P9" s="713"/>
      <c r="Q9" s="5"/>
    </row>
    <row r="10" spans="2:17" ht="12" customHeight="1" x14ac:dyDescent="0.25">
      <c r="B10" s="3"/>
      <c r="C10" s="148"/>
      <c r="D10" s="148"/>
      <c r="E10" s="149"/>
      <c r="F10" s="156"/>
      <c r="G10" s="156"/>
      <c r="H10" s="713"/>
      <c r="I10" s="5"/>
      <c r="J10" s="713"/>
      <c r="K10" s="5"/>
      <c r="L10" s="713"/>
      <c r="M10" s="5"/>
      <c r="N10" s="713"/>
      <c r="O10" s="5"/>
      <c r="P10" s="713"/>
      <c r="Q10" s="5"/>
    </row>
    <row r="11" spans="2:17" ht="12" customHeight="1" x14ac:dyDescent="0.25">
      <c r="B11" s="3"/>
      <c r="C11" s="148"/>
      <c r="D11" s="148"/>
      <c r="E11" s="149"/>
      <c r="F11" s="156"/>
      <c r="G11" s="156"/>
      <c r="H11" s="713"/>
      <c r="I11" s="5"/>
      <c r="J11" s="713"/>
      <c r="K11" s="5"/>
      <c r="L11" s="713"/>
      <c r="M11" s="5"/>
      <c r="N11" s="713"/>
      <c r="O11" s="5"/>
      <c r="P11" s="713"/>
      <c r="Q11" s="5"/>
    </row>
    <row r="12" spans="2:17" ht="12" customHeight="1" x14ac:dyDescent="0.25">
      <c r="B12" s="3"/>
      <c r="C12" s="148"/>
      <c r="D12" s="148"/>
      <c r="E12" s="149"/>
      <c r="F12" s="156"/>
      <c r="G12" s="156"/>
      <c r="H12" s="5"/>
      <c r="I12" s="5"/>
      <c r="J12" s="713"/>
      <c r="K12" s="5"/>
      <c r="L12" s="713"/>
      <c r="M12" s="5"/>
      <c r="N12" s="713"/>
      <c r="O12" s="5"/>
      <c r="P12" s="713"/>
      <c r="Q12" s="5"/>
    </row>
    <row r="13" spans="2:17" ht="12" customHeight="1" x14ac:dyDescent="0.25">
      <c r="B13" s="3"/>
      <c r="C13" s="148"/>
      <c r="D13" s="148"/>
      <c r="E13" s="149"/>
      <c r="F13" s="156"/>
      <c r="G13" s="156"/>
      <c r="H13" s="5"/>
      <c r="I13" s="5"/>
      <c r="J13" s="713"/>
      <c r="K13" s="5"/>
      <c r="L13" s="713"/>
      <c r="M13" s="5"/>
      <c r="N13" s="713"/>
      <c r="O13" s="5"/>
      <c r="P13" s="713"/>
      <c r="Q13" s="5"/>
    </row>
    <row r="14" spans="2:17" ht="16.5" customHeight="1" x14ac:dyDescent="0.25">
      <c r="B14" s="3"/>
      <c r="C14" s="157"/>
      <c r="D14" s="157"/>
      <c r="E14" s="158" t="s">
        <v>31</v>
      </c>
      <c r="F14" s="158" t="s">
        <v>1</v>
      </c>
      <c r="G14" s="159"/>
      <c r="H14" s="158" t="s">
        <v>31</v>
      </c>
      <c r="I14" s="158"/>
      <c r="J14" s="158" t="s">
        <v>31</v>
      </c>
      <c r="K14" s="158"/>
      <c r="L14" s="158" t="s">
        <v>31</v>
      </c>
      <c r="M14" s="158"/>
      <c r="N14" s="158" t="s">
        <v>31</v>
      </c>
      <c r="O14" s="158"/>
      <c r="P14" s="158" t="s">
        <v>31</v>
      </c>
      <c r="Q14" s="160"/>
    </row>
    <row r="15" spans="2:17" ht="6" customHeight="1" thickBot="1" x14ac:dyDescent="0.3">
      <c r="B15" s="84"/>
      <c r="C15" s="161"/>
      <c r="D15" s="161"/>
      <c r="E15" s="86"/>
      <c r="F15" s="162"/>
      <c r="G15" s="162"/>
      <c r="H15" s="86"/>
      <c r="I15" s="86"/>
      <c r="J15" s="86"/>
      <c r="K15" s="86"/>
      <c r="L15" s="86"/>
      <c r="M15" s="86"/>
      <c r="N15" s="86"/>
      <c r="O15" s="86"/>
      <c r="P15" s="86"/>
      <c r="Q15" s="160"/>
    </row>
    <row r="16" spans="2:17" s="152" customFormat="1" ht="6" customHeight="1" x14ac:dyDescent="0.25">
      <c r="B16" s="12"/>
      <c r="C16" s="163"/>
      <c r="D16" s="163"/>
      <c r="E16" s="8"/>
      <c r="F16" s="164"/>
      <c r="G16" s="164"/>
      <c r="H16" s="8"/>
      <c r="I16" s="8"/>
      <c r="J16" s="8"/>
      <c r="K16" s="8"/>
      <c r="L16" s="8"/>
      <c r="M16" s="8"/>
      <c r="N16" s="8"/>
      <c r="O16" s="8"/>
      <c r="P16" s="8"/>
      <c r="Q16" s="164"/>
    </row>
    <row r="17" spans="2:18" ht="10.9" customHeight="1" x14ac:dyDescent="0.25">
      <c r="B17" s="29"/>
      <c r="C17" s="697" t="s">
        <v>3</v>
      </c>
      <c r="D17" s="697"/>
      <c r="E17" s="207">
        <f>E22+E23+E24+E25+E26+E27+E28+E29+E30+E31+E32+E33+E34+E35+E36+E37</f>
        <v>761421.04546892014</v>
      </c>
      <c r="F17" s="208">
        <f>E17/E17*100</f>
        <v>100</v>
      </c>
      <c r="G17" s="209"/>
      <c r="H17" s="207">
        <f>H22+H23+H24+H25+H26+H27+H28+H29+H30+H31+H32+H33+H34+H35+H36+H37</f>
        <v>716238.81488041731</v>
      </c>
      <c r="I17" s="210"/>
      <c r="J17" s="207">
        <f>J22+J23+J24+J25+J26+J27+J28+J29+J30+J31+J32+J33+J34+J35+J36+J37</f>
        <v>9905.7407466117456</v>
      </c>
      <c r="K17" s="210"/>
      <c r="L17" s="207">
        <f>L22+L23+L24+L25+L26+L27+L28+L29+L30+L31+L32+L33+L34+L35+L36+L37</f>
        <v>14849.930419284026</v>
      </c>
      <c r="M17" s="210"/>
      <c r="N17" s="207">
        <f>N22+N23+N24+N25+N26+N27+N28+N29+N30+N31+N32+N33+N34+N35+N36+N37</f>
        <v>18702.085784258019</v>
      </c>
      <c r="O17" s="210"/>
      <c r="P17" s="207">
        <f>P22+P23+P24+P25+P26+P27+P28+P29+P30+P31+P32+P33+P34+P35+P36+P37</f>
        <v>1724.4736383490915</v>
      </c>
      <c r="Q17" s="171"/>
    </row>
    <row r="18" spans="2:18" ht="10.9" customHeight="1" x14ac:dyDescent="0.25">
      <c r="B18" s="29"/>
      <c r="C18" s="697"/>
      <c r="D18" s="697"/>
      <c r="E18" s="207"/>
      <c r="F18" s="208"/>
      <c r="G18" s="197"/>
      <c r="H18" s="207"/>
      <c r="I18" s="211"/>
      <c r="J18" s="207"/>
      <c r="K18" s="211"/>
      <c r="L18" s="207"/>
      <c r="M18" s="197"/>
      <c r="N18" s="207"/>
      <c r="O18" s="197"/>
      <c r="P18" s="207"/>
      <c r="Q18" s="171"/>
    </row>
    <row r="19" spans="2:18" ht="12" customHeight="1" x14ac:dyDescent="0.25">
      <c r="B19" s="12"/>
      <c r="C19" s="172" t="s">
        <v>1</v>
      </c>
      <c r="D19" s="172"/>
      <c r="E19" s="212">
        <f>E17/E17*100</f>
        <v>100</v>
      </c>
      <c r="F19" s="168"/>
      <c r="G19" s="213"/>
      <c r="H19" s="212">
        <f>H17/$E$17*100</f>
        <v>94.066064911473859</v>
      </c>
      <c r="I19" s="212"/>
      <c r="J19" s="212">
        <f>J17/$E$17*100</f>
        <v>1.3009544201016021</v>
      </c>
      <c r="K19" s="212"/>
      <c r="L19" s="212">
        <f>L17/$E$17*100</f>
        <v>1.9502915643917769</v>
      </c>
      <c r="M19" s="212"/>
      <c r="N19" s="212">
        <f>N17/$E$17*100</f>
        <v>2.456208151265423</v>
      </c>
      <c r="O19" s="212"/>
      <c r="P19" s="212">
        <f>P17/$E$17*100</f>
        <v>0.22648095276734526</v>
      </c>
      <c r="Q19" s="8"/>
    </row>
    <row r="20" spans="2:18" ht="6" customHeight="1" thickBot="1" x14ac:dyDescent="0.3">
      <c r="B20" s="72"/>
      <c r="C20" s="175"/>
      <c r="D20" s="175"/>
      <c r="E20" s="214"/>
      <c r="F20" s="215"/>
      <c r="G20" s="216"/>
      <c r="H20" s="214"/>
      <c r="I20" s="214"/>
      <c r="J20" s="214"/>
      <c r="K20" s="214"/>
      <c r="L20" s="214"/>
      <c r="M20" s="214"/>
      <c r="N20" s="214"/>
      <c r="O20" s="214"/>
      <c r="P20" s="214"/>
      <c r="Q20" s="8"/>
    </row>
    <row r="21" spans="2:18" ht="6" customHeight="1" x14ac:dyDescent="0.25">
      <c r="C21" s="178"/>
      <c r="D21" s="178"/>
      <c r="E21" s="212"/>
      <c r="F21" s="213"/>
      <c r="G21" s="213"/>
      <c r="H21" s="217"/>
      <c r="I21" s="217"/>
      <c r="J21" s="217"/>
      <c r="K21" s="217"/>
      <c r="L21" s="218"/>
      <c r="M21" s="218"/>
      <c r="N21" s="218"/>
      <c r="O21" s="218"/>
      <c r="P21" s="218"/>
      <c r="Q21" s="8"/>
    </row>
    <row r="22" spans="2:18" ht="19.149999999999999" customHeight="1" x14ac:dyDescent="0.25">
      <c r="C22" s="710" t="s">
        <v>32</v>
      </c>
      <c r="D22" s="710"/>
      <c r="E22" s="181">
        <f>H22+J22+L22+N22+P22</f>
        <v>179231.42135907599</v>
      </c>
      <c r="F22" s="168">
        <f>E22/$E$17*100</f>
        <v>23.539068485911965</v>
      </c>
      <c r="G22" s="182"/>
      <c r="H22" s="184">
        <v>168219.03812886024</v>
      </c>
      <c r="I22" s="219"/>
      <c r="J22" s="184">
        <v>2752.4740000000002</v>
      </c>
      <c r="K22" s="184"/>
      <c r="L22" s="184">
        <v>1349.7395773722628</v>
      </c>
      <c r="M22" s="183"/>
      <c r="N22" s="184">
        <v>6782.180302478544</v>
      </c>
      <c r="O22" s="183"/>
      <c r="P22" s="183">
        <v>127.98935036496351</v>
      </c>
      <c r="Q22" s="186"/>
      <c r="R22" s="166"/>
    </row>
    <row r="23" spans="2:18" ht="19.149999999999999" customHeight="1" x14ac:dyDescent="0.25">
      <c r="B23" s="4"/>
      <c r="C23" s="188" t="s">
        <v>33</v>
      </c>
      <c r="D23" s="189"/>
      <c r="E23" s="181">
        <f t="shared" ref="E23:E37" si="0">H23+J23+L23+N23+P23</f>
        <v>18370.890137254904</v>
      </c>
      <c r="F23" s="168">
        <f t="shared" ref="F23:F37" si="1">E23/$E$17*100</f>
        <v>2.4127111072877181</v>
      </c>
      <c r="G23" s="190"/>
      <c r="H23" s="183">
        <v>16366.282790849675</v>
      </c>
      <c r="I23" s="219"/>
      <c r="J23" s="184">
        <v>63.46</v>
      </c>
      <c r="K23" s="184"/>
      <c r="L23" s="191">
        <v>56</v>
      </c>
      <c r="M23" s="191"/>
      <c r="N23" s="184">
        <v>1884.3002875816994</v>
      </c>
      <c r="O23" s="191"/>
      <c r="P23" s="183">
        <v>0.84705882352941186</v>
      </c>
      <c r="Q23" s="193"/>
      <c r="R23" s="194"/>
    </row>
    <row r="24" spans="2:18" ht="19.149999999999999" customHeight="1" x14ac:dyDescent="0.25">
      <c r="B24" s="4"/>
      <c r="C24" s="188" t="s">
        <v>34</v>
      </c>
      <c r="D24" s="189"/>
      <c r="E24" s="181">
        <f t="shared" si="0"/>
        <v>8341.7798928571428</v>
      </c>
      <c r="F24" s="168">
        <f t="shared" si="1"/>
        <v>1.0955541539727036</v>
      </c>
      <c r="G24" s="190"/>
      <c r="H24" s="183">
        <v>2029.8708214285714</v>
      </c>
      <c r="I24" s="219"/>
      <c r="J24" s="184">
        <v>6236.9245000000001</v>
      </c>
      <c r="K24" s="184"/>
      <c r="L24" s="191">
        <v>13.360285714285714</v>
      </c>
      <c r="M24" s="191"/>
      <c r="N24" s="184">
        <v>13.612857142857143</v>
      </c>
      <c r="O24" s="191"/>
      <c r="P24" s="183">
        <v>48.011428571428574</v>
      </c>
      <c r="Q24" s="193"/>
      <c r="R24" s="194"/>
    </row>
    <row r="25" spans="2:18" ht="19.149999999999999" customHeight="1" x14ac:dyDescent="0.25">
      <c r="B25" s="4"/>
      <c r="C25" s="188" t="s">
        <v>35</v>
      </c>
      <c r="D25" s="189"/>
      <c r="E25" s="181">
        <f t="shared" si="0"/>
        <v>48839.554666666656</v>
      </c>
      <c r="F25" s="168">
        <f t="shared" si="1"/>
        <v>6.4142638238464871</v>
      </c>
      <c r="G25" s="190"/>
      <c r="H25" s="183">
        <v>46044.021999999997</v>
      </c>
      <c r="I25" s="219"/>
      <c r="J25" s="184">
        <v>0</v>
      </c>
      <c r="K25" s="184"/>
      <c r="L25" s="191">
        <v>71.666666666666671</v>
      </c>
      <c r="M25" s="191"/>
      <c r="N25" s="184">
        <v>2684.1993333333335</v>
      </c>
      <c r="O25" s="191"/>
      <c r="P25" s="183">
        <v>39.666666666666671</v>
      </c>
      <c r="Q25" s="193"/>
      <c r="R25" s="194"/>
    </row>
    <row r="26" spans="2:18" ht="19.149999999999999" customHeight="1" x14ac:dyDescent="0.25">
      <c r="B26" s="4"/>
      <c r="C26" s="188" t="s">
        <v>36</v>
      </c>
      <c r="D26" s="189"/>
      <c r="E26" s="181">
        <f t="shared" si="0"/>
        <v>10123.004853260871</v>
      </c>
      <c r="F26" s="168">
        <f t="shared" si="1"/>
        <v>1.3294884497218793</v>
      </c>
      <c r="G26" s="190"/>
      <c r="H26" s="183">
        <v>8955.532853260871</v>
      </c>
      <c r="I26" s="219"/>
      <c r="J26" s="184">
        <v>266.71873913043481</v>
      </c>
      <c r="K26" s="184"/>
      <c r="L26" s="191">
        <v>156.96760869565219</v>
      </c>
      <c r="M26" s="191"/>
      <c r="N26" s="184">
        <v>578.37547826086961</v>
      </c>
      <c r="O26" s="191"/>
      <c r="P26" s="183">
        <v>165.41017391304348</v>
      </c>
      <c r="Q26" s="193"/>
      <c r="R26" s="194"/>
    </row>
    <row r="27" spans="2:18" ht="19.149999999999999" customHeight="1" x14ac:dyDescent="0.25">
      <c r="B27" s="4"/>
      <c r="C27" s="188" t="s">
        <v>37</v>
      </c>
      <c r="D27" s="189"/>
      <c r="E27" s="181">
        <f t="shared" si="0"/>
        <v>23885.426539945012</v>
      </c>
      <c r="F27" s="168">
        <f t="shared" si="1"/>
        <v>3.1369538157741892</v>
      </c>
      <c r="G27" s="190"/>
      <c r="H27" s="183">
        <v>22575.21899519808</v>
      </c>
      <c r="I27" s="219"/>
      <c r="J27" s="184">
        <v>33.135764705882352</v>
      </c>
      <c r="K27" s="184"/>
      <c r="L27" s="191">
        <v>334.79863025210079</v>
      </c>
      <c r="M27" s="191"/>
      <c r="N27" s="184">
        <v>747.43617445687948</v>
      </c>
      <c r="O27" s="191"/>
      <c r="P27" s="183">
        <v>194.83697533206831</v>
      </c>
      <c r="Q27" s="193"/>
      <c r="R27" s="194"/>
    </row>
    <row r="28" spans="2:18" ht="19.149999999999999" customHeight="1" x14ac:dyDescent="0.25">
      <c r="B28" s="4"/>
      <c r="C28" s="188" t="s">
        <v>38</v>
      </c>
      <c r="D28" s="189"/>
      <c r="E28" s="181">
        <f t="shared" si="0"/>
        <v>44019.242930014421</v>
      </c>
      <c r="F28" s="168">
        <f t="shared" si="1"/>
        <v>5.7811959876818513</v>
      </c>
      <c r="G28" s="190"/>
      <c r="H28" s="183">
        <v>42681.248813131308</v>
      </c>
      <c r="I28" s="219"/>
      <c r="J28" s="184">
        <v>0</v>
      </c>
      <c r="K28" s="184"/>
      <c r="L28" s="191">
        <v>744.96012987012989</v>
      </c>
      <c r="M28" s="220"/>
      <c r="N28" s="184">
        <v>568.42463636363641</v>
      </c>
      <c r="O28" s="220"/>
      <c r="P28" s="183">
        <v>24.609350649350649</v>
      </c>
      <c r="Q28" s="195"/>
    </row>
    <row r="29" spans="2:18" ht="19.149999999999999" customHeight="1" x14ac:dyDescent="0.25">
      <c r="C29" s="188" t="s">
        <v>39</v>
      </c>
      <c r="D29" s="196"/>
      <c r="E29" s="181">
        <f t="shared" si="0"/>
        <v>32820.934013546801</v>
      </c>
      <c r="F29" s="168">
        <f t="shared" si="1"/>
        <v>4.31048422011163</v>
      </c>
      <c r="G29" s="197"/>
      <c r="H29" s="183">
        <v>30992.641344827593</v>
      </c>
      <c r="I29" s="219"/>
      <c r="J29" s="184">
        <v>201.155</v>
      </c>
      <c r="K29" s="184"/>
      <c r="L29" s="184">
        <v>225.85339285714284</v>
      </c>
      <c r="M29" s="183"/>
      <c r="N29" s="184">
        <v>1279.2028965517241</v>
      </c>
      <c r="O29" s="183"/>
      <c r="P29" s="183">
        <v>122.08137931034483</v>
      </c>
      <c r="Q29" s="186"/>
    </row>
    <row r="30" spans="2:18" ht="19.149999999999999" customHeight="1" x14ac:dyDescent="0.25">
      <c r="C30" s="188" t="s">
        <v>40</v>
      </c>
      <c r="D30" s="196"/>
      <c r="E30" s="181">
        <f t="shared" si="0"/>
        <v>819.62900000000002</v>
      </c>
      <c r="F30" s="168">
        <f t="shared" si="1"/>
        <v>0.10764464744932715</v>
      </c>
      <c r="G30" s="197"/>
      <c r="H30" s="183">
        <v>814.88800000000003</v>
      </c>
      <c r="I30" s="219"/>
      <c r="J30" s="184">
        <v>0</v>
      </c>
      <c r="K30" s="184"/>
      <c r="L30" s="184">
        <v>0</v>
      </c>
      <c r="M30" s="183"/>
      <c r="N30" s="184">
        <v>4.7409999999999997</v>
      </c>
      <c r="O30" s="183"/>
      <c r="P30" s="183">
        <v>0</v>
      </c>
      <c r="Q30" s="186"/>
    </row>
    <row r="31" spans="2:18" ht="19.149999999999999" customHeight="1" x14ac:dyDescent="0.25">
      <c r="C31" s="198" t="s">
        <v>41</v>
      </c>
      <c r="D31" s="196"/>
      <c r="E31" s="181">
        <f t="shared" si="0"/>
        <v>79741.564299082209</v>
      </c>
      <c r="F31" s="168">
        <f t="shared" si="1"/>
        <v>10.472729217771157</v>
      </c>
      <c r="G31" s="197"/>
      <c r="H31" s="183">
        <v>77237.439298437079</v>
      </c>
      <c r="I31" s="219"/>
      <c r="J31" s="184">
        <v>0</v>
      </c>
      <c r="K31" s="184"/>
      <c r="L31" s="184">
        <v>570.08416627816621</v>
      </c>
      <c r="M31" s="183"/>
      <c r="N31" s="184">
        <v>1104.2564367921352</v>
      </c>
      <c r="O31" s="183"/>
      <c r="P31" s="183">
        <v>829.78439757483898</v>
      </c>
      <c r="Q31" s="186"/>
    </row>
    <row r="32" spans="2:18" ht="19.149999999999999" customHeight="1" x14ac:dyDescent="0.25">
      <c r="C32" s="188" t="s">
        <v>42</v>
      </c>
      <c r="E32" s="181">
        <f t="shared" si="0"/>
        <v>101039.41721428573</v>
      </c>
      <c r="F32" s="168">
        <f t="shared" si="1"/>
        <v>13.269848241725541</v>
      </c>
      <c r="G32" s="197"/>
      <c r="H32" s="183">
        <v>100257.84085714286</v>
      </c>
      <c r="I32" s="219"/>
      <c r="J32" s="184">
        <v>0</v>
      </c>
      <c r="K32" s="184"/>
      <c r="L32" s="184">
        <v>109.25</v>
      </c>
      <c r="M32" s="183"/>
      <c r="N32" s="184">
        <v>664.2835</v>
      </c>
      <c r="O32" s="183"/>
      <c r="P32" s="183">
        <v>8.0428571428571427</v>
      </c>
    </row>
    <row r="33" spans="2:17" ht="19.149999999999999" customHeight="1" x14ac:dyDescent="0.25">
      <c r="C33" s="188" t="s">
        <v>43</v>
      </c>
      <c r="E33" s="181">
        <f t="shared" si="0"/>
        <v>29378.506850940877</v>
      </c>
      <c r="F33" s="168">
        <f t="shared" si="1"/>
        <v>3.8583786232029036</v>
      </c>
      <c r="G33" s="197"/>
      <c r="H33" s="183">
        <v>26862.572727876526</v>
      </c>
      <c r="I33" s="219"/>
      <c r="J33" s="184">
        <v>104.29359991828396</v>
      </c>
      <c r="K33" s="184"/>
      <c r="L33" s="184">
        <v>1105.3431860674159</v>
      </c>
      <c r="M33" s="183"/>
      <c r="N33" s="184">
        <v>1282.7513370786517</v>
      </c>
      <c r="O33" s="183"/>
      <c r="P33" s="183">
        <v>23.545999999999999</v>
      </c>
    </row>
    <row r="34" spans="2:17" ht="19.149999999999999" customHeight="1" x14ac:dyDescent="0.25">
      <c r="C34" s="188" t="s">
        <v>44</v>
      </c>
      <c r="E34" s="181">
        <f t="shared" si="0"/>
        <v>77869.987673469412</v>
      </c>
      <c r="F34" s="168">
        <f t="shared" si="1"/>
        <v>10.226928732382659</v>
      </c>
      <c r="G34" s="197"/>
      <c r="H34" s="183">
        <v>71420.205877551038</v>
      </c>
      <c r="I34" s="219"/>
      <c r="J34" s="184">
        <v>12.857142857142858</v>
      </c>
      <c r="K34" s="184"/>
      <c r="L34" s="184">
        <v>5435.4317755102038</v>
      </c>
      <c r="M34" s="183"/>
      <c r="N34" s="184">
        <v>879.49287755102034</v>
      </c>
      <c r="O34" s="183"/>
      <c r="P34" s="183">
        <v>122</v>
      </c>
    </row>
    <row r="35" spans="2:17" ht="19.149999999999999" customHeight="1" x14ac:dyDescent="0.25">
      <c r="C35" s="199" t="s">
        <v>45</v>
      </c>
      <c r="E35" s="181">
        <f t="shared" si="0"/>
        <v>106827.01503852021</v>
      </c>
      <c r="F35" s="168">
        <f t="shared" si="1"/>
        <v>14.029953029828713</v>
      </c>
      <c r="G35" s="197"/>
      <c r="H35" s="183">
        <v>101669.34137185354</v>
      </c>
      <c r="I35" s="219"/>
      <c r="J35" s="184">
        <v>234.72200000000001</v>
      </c>
      <c r="K35" s="184"/>
      <c r="L35" s="184">
        <v>4676.4750000000004</v>
      </c>
      <c r="M35" s="183"/>
      <c r="N35" s="184">
        <v>228.82866666666666</v>
      </c>
      <c r="O35" s="183"/>
      <c r="P35" s="183">
        <v>17.648</v>
      </c>
    </row>
    <row r="36" spans="2:17" ht="19.149999999999999" customHeight="1" x14ac:dyDescent="0.25">
      <c r="C36" s="188" t="s">
        <v>46</v>
      </c>
      <c r="E36" s="181">
        <f t="shared" si="0"/>
        <v>112.67100000000001</v>
      </c>
      <c r="F36" s="168">
        <f t="shared" si="1"/>
        <v>1.4797463331291522E-2</v>
      </c>
      <c r="G36" s="197"/>
      <c r="H36" s="183">
        <v>112.67100000000001</v>
      </c>
      <c r="I36" s="219"/>
      <c r="J36" s="184">
        <v>0</v>
      </c>
      <c r="K36" s="184"/>
      <c r="L36" s="184">
        <v>0</v>
      </c>
      <c r="M36" s="183"/>
      <c r="N36" s="184">
        <v>0</v>
      </c>
      <c r="O36" s="183"/>
      <c r="P36" s="183">
        <v>0</v>
      </c>
    </row>
    <row r="37" spans="2:17" ht="19.149999999999999" customHeight="1" x14ac:dyDescent="0.25">
      <c r="C37" s="188" t="s">
        <v>47</v>
      </c>
      <c r="E37" s="181">
        <f t="shared" si="0"/>
        <v>0</v>
      </c>
      <c r="F37" s="168">
        <f t="shared" si="1"/>
        <v>0</v>
      </c>
      <c r="G37" s="197"/>
      <c r="H37" s="183">
        <v>0</v>
      </c>
      <c r="I37" s="219"/>
      <c r="J37" s="184">
        <v>0</v>
      </c>
      <c r="K37" s="184"/>
      <c r="L37" s="184">
        <v>0</v>
      </c>
      <c r="M37" s="183"/>
      <c r="N37" s="184">
        <v>0</v>
      </c>
      <c r="O37" s="183"/>
      <c r="P37" s="183">
        <v>0</v>
      </c>
    </row>
    <row r="38" spans="2:17" ht="11.25" customHeight="1" x14ac:dyDescent="0.25">
      <c r="C38" s="188"/>
      <c r="E38" s="221"/>
      <c r="F38" s="168"/>
      <c r="G38" s="197"/>
      <c r="H38" s="221"/>
      <c r="I38" s="211"/>
      <c r="J38" s="221"/>
      <c r="K38" s="211"/>
      <c r="L38" s="221"/>
      <c r="M38" s="197"/>
      <c r="N38" s="221"/>
      <c r="O38" s="197"/>
      <c r="P38" s="221"/>
    </row>
    <row r="39" spans="2:17" ht="8.25" customHeight="1" x14ac:dyDescent="0.25">
      <c r="C39" s="188"/>
      <c r="E39" s="221"/>
      <c r="F39" s="168"/>
      <c r="G39" s="197"/>
      <c r="H39" s="221"/>
      <c r="I39" s="211"/>
      <c r="J39" s="221"/>
      <c r="K39" s="211"/>
      <c r="L39" s="221"/>
      <c r="M39" s="197"/>
      <c r="N39" s="221"/>
      <c r="O39" s="197"/>
      <c r="P39" s="221"/>
    </row>
    <row r="40" spans="2:17" ht="8.25" customHeight="1" x14ac:dyDescent="0.25">
      <c r="C40" s="188"/>
      <c r="E40" s="221"/>
      <c r="F40" s="168"/>
      <c r="G40" s="197"/>
      <c r="H40" s="221"/>
      <c r="I40" s="211"/>
      <c r="J40" s="221"/>
      <c r="K40" s="211"/>
      <c r="L40" s="221"/>
      <c r="M40" s="197"/>
      <c r="N40" s="221"/>
      <c r="O40" s="197"/>
      <c r="P40" s="221"/>
    </row>
    <row r="41" spans="2:17" ht="10.5" customHeight="1" thickBot="1" x14ac:dyDescent="0.3">
      <c r="B41" s="83"/>
      <c r="C41" s="83"/>
      <c r="D41" s="83"/>
      <c r="E41" s="202"/>
      <c r="F41" s="203"/>
      <c r="G41" s="203"/>
      <c r="H41" s="202"/>
      <c r="I41" s="204"/>
      <c r="J41" s="202"/>
      <c r="K41" s="204"/>
      <c r="L41" s="202"/>
      <c r="M41" s="203"/>
      <c r="N41" s="202"/>
      <c r="O41" s="203"/>
      <c r="P41" s="202"/>
      <c r="Q41" s="152"/>
    </row>
    <row r="42" spans="2:17" x14ac:dyDescent="0.25">
      <c r="E42" s="205"/>
      <c r="F42" s="205"/>
      <c r="G42" s="205"/>
      <c r="H42" s="205"/>
      <c r="I42" s="206"/>
      <c r="J42" s="206"/>
      <c r="K42" s="206"/>
      <c r="L42" s="205"/>
      <c r="M42" s="205"/>
      <c r="N42" s="205"/>
      <c r="O42" s="205"/>
      <c r="P42" s="205"/>
    </row>
  </sheetData>
  <mergeCells count="11">
    <mergeCell ref="C17:D18"/>
    <mergeCell ref="C22:D22"/>
    <mergeCell ref="B2:Q2"/>
    <mergeCell ref="B3:Q3"/>
    <mergeCell ref="C6:D7"/>
    <mergeCell ref="E6:E7"/>
    <mergeCell ref="H6:H11"/>
    <mergeCell ref="J6:J13"/>
    <mergeCell ref="L6:L13"/>
    <mergeCell ref="N6:N13"/>
    <mergeCell ref="P6:P13"/>
  </mergeCells>
  <pageMargins left="0" right="0.19685039370078741" top="0.47244094488188981" bottom="0.31496062992125984" header="0.31496062992125984" footer="0.31496062992125984"/>
  <pageSetup paperSize="9" scale="9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4B01C"/>
  </sheetPr>
  <dimension ref="B1:S40"/>
  <sheetViews>
    <sheetView view="pageBreakPreview" topLeftCell="A4" zoomScale="115" zoomScaleNormal="100" zoomScaleSheetLayoutView="115" workbookViewId="0">
      <selection activeCell="G38" sqref="G38"/>
    </sheetView>
  </sheetViews>
  <sheetFormatPr defaultColWidth="8.85546875" defaultRowHeight="15" x14ac:dyDescent="0.25"/>
  <cols>
    <col min="1" max="1" width="8.85546875" style="151"/>
    <col min="2" max="2" width="1.140625" style="19" customWidth="1"/>
    <col min="3" max="3" width="2" style="19" customWidth="1"/>
    <col min="4" max="4" width="29.28515625" style="19" customWidth="1"/>
    <col min="5" max="5" width="10.7109375" style="19" customWidth="1"/>
    <col min="6" max="6" width="6.85546875" style="19" bestFit="1" customWidth="1"/>
    <col min="7" max="7" width="1.7109375" style="19" customWidth="1"/>
    <col min="8" max="8" width="14.42578125" style="19" customWidth="1"/>
    <col min="9" max="9" width="1.7109375" style="29" customWidth="1"/>
    <col min="10" max="10" width="14.85546875" style="29" customWidth="1"/>
    <col min="11" max="11" width="1.7109375" style="29" customWidth="1"/>
    <col min="12" max="12" width="17.42578125" style="19" customWidth="1"/>
    <col min="13" max="13" width="1.7109375" style="19" customWidth="1"/>
    <col min="14" max="14" width="14.85546875" style="19" customWidth="1"/>
    <col min="15" max="15" width="1.7109375" style="19" customWidth="1"/>
    <col min="16" max="16" width="16.7109375" style="19" customWidth="1"/>
    <col min="17" max="17" width="5.140625" style="151" customWidth="1"/>
    <col min="18" max="18" width="5.28515625" style="152" customWidth="1"/>
    <col min="19" max="19" width="1.7109375" style="153" customWidth="1"/>
    <col min="20" max="20" width="13.140625" style="151" customWidth="1"/>
    <col min="21" max="16384" width="8.85546875" style="151"/>
  </cols>
  <sheetData>
    <row r="1" spans="2:19" ht="9" customHeight="1" x14ac:dyDescent="0.25"/>
    <row r="2" spans="2:19" ht="12" customHeight="1" x14ac:dyDescent="0.25">
      <c r="B2" s="711" t="s">
        <v>51</v>
      </c>
      <c r="C2" s="711"/>
      <c r="D2" s="711"/>
      <c r="E2" s="711"/>
      <c r="F2" s="711"/>
      <c r="G2" s="711"/>
      <c r="H2" s="711"/>
      <c r="I2" s="711"/>
      <c r="J2" s="711"/>
      <c r="K2" s="711"/>
      <c r="L2" s="711"/>
      <c r="M2" s="711"/>
      <c r="N2" s="711"/>
      <c r="O2" s="711"/>
      <c r="P2" s="711"/>
      <c r="Q2" s="711"/>
    </row>
    <row r="3" spans="2:19" ht="12" customHeight="1" x14ac:dyDescent="0.25">
      <c r="B3" s="714" t="s">
        <v>52</v>
      </c>
      <c r="C3" s="714"/>
      <c r="D3" s="714"/>
      <c r="E3" s="714"/>
      <c r="F3" s="714"/>
      <c r="G3" s="714"/>
      <c r="H3" s="714"/>
      <c r="I3" s="714"/>
      <c r="J3" s="714"/>
      <c r="K3" s="714"/>
      <c r="L3" s="714"/>
      <c r="M3" s="714"/>
      <c r="N3" s="714"/>
      <c r="O3" s="714"/>
      <c r="P3" s="714"/>
      <c r="Q3" s="714"/>
    </row>
    <row r="4" spans="2:19" ht="7.9" customHeight="1" thickBot="1" x14ac:dyDescent="0.3">
      <c r="B4" s="83"/>
      <c r="C4" s="83"/>
      <c r="D4" s="83"/>
      <c r="E4" s="83"/>
      <c r="F4" s="83"/>
      <c r="G4" s="83"/>
      <c r="H4" s="83"/>
      <c r="I4" s="72"/>
      <c r="J4" s="72"/>
      <c r="K4" s="72"/>
      <c r="L4" s="83"/>
      <c r="M4" s="83"/>
      <c r="N4" s="83"/>
      <c r="O4" s="83"/>
      <c r="P4" s="83"/>
      <c r="Q4" s="152"/>
    </row>
    <row r="5" spans="2:19" ht="6" customHeight="1" x14ac:dyDescent="0.2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55"/>
    </row>
    <row r="6" spans="2:19" ht="12" customHeight="1" x14ac:dyDescent="0.25">
      <c r="B6" s="3"/>
      <c r="C6" s="705" t="s">
        <v>24</v>
      </c>
      <c r="D6" s="705"/>
      <c r="E6" s="706" t="s">
        <v>25</v>
      </c>
      <c r="F6" s="156"/>
      <c r="G6" s="156"/>
      <c r="H6" s="713" t="s">
        <v>26</v>
      </c>
      <c r="I6" s="5"/>
      <c r="J6" s="713" t="s">
        <v>27</v>
      </c>
      <c r="K6" s="5"/>
      <c r="L6" s="713" t="s">
        <v>28</v>
      </c>
      <c r="M6" s="5"/>
      <c r="N6" s="713" t="s">
        <v>53</v>
      </c>
      <c r="O6" s="5"/>
      <c r="P6" s="713" t="s">
        <v>30</v>
      </c>
      <c r="Q6" s="5"/>
    </row>
    <row r="7" spans="2:19" ht="12" customHeight="1" x14ac:dyDescent="0.25">
      <c r="B7" s="3"/>
      <c r="C7" s="705"/>
      <c r="D7" s="705"/>
      <c r="E7" s="706"/>
      <c r="F7" s="156"/>
      <c r="G7" s="156"/>
      <c r="H7" s="713"/>
      <c r="I7" s="5"/>
      <c r="J7" s="713"/>
      <c r="K7" s="5"/>
      <c r="L7" s="713"/>
      <c r="M7" s="5"/>
      <c r="N7" s="713"/>
      <c r="O7" s="5"/>
      <c r="P7" s="713"/>
      <c r="Q7" s="5"/>
    </row>
    <row r="8" spans="2:19" ht="12" customHeight="1" x14ac:dyDescent="0.25">
      <c r="B8" s="3"/>
      <c r="C8" s="148"/>
      <c r="D8" s="148"/>
      <c r="E8" s="149"/>
      <c r="F8" s="156"/>
      <c r="G8" s="156"/>
      <c r="H8" s="713"/>
      <c r="I8" s="5"/>
      <c r="J8" s="713"/>
      <c r="K8" s="5"/>
      <c r="L8" s="713"/>
      <c r="M8" s="5"/>
      <c r="N8" s="713"/>
      <c r="O8" s="5"/>
      <c r="P8" s="713"/>
      <c r="Q8" s="5"/>
    </row>
    <row r="9" spans="2:19" ht="12" customHeight="1" x14ac:dyDescent="0.25">
      <c r="B9" s="3"/>
      <c r="C9" s="148"/>
      <c r="D9" s="148"/>
      <c r="E9" s="149"/>
      <c r="F9" s="156"/>
      <c r="G9" s="156"/>
      <c r="H9" s="713"/>
      <c r="I9" s="5"/>
      <c r="J9" s="713"/>
      <c r="K9" s="5"/>
      <c r="L9" s="713"/>
      <c r="M9" s="5"/>
      <c r="N9" s="713"/>
      <c r="O9" s="5"/>
      <c r="P9" s="713"/>
      <c r="Q9" s="5"/>
    </row>
    <row r="10" spans="2:19" ht="12" customHeight="1" x14ac:dyDescent="0.25">
      <c r="B10" s="3"/>
      <c r="C10" s="148"/>
      <c r="D10" s="148"/>
      <c r="E10" s="149"/>
      <c r="F10" s="156"/>
      <c r="G10" s="156"/>
      <c r="H10" s="713"/>
      <c r="I10" s="5"/>
      <c r="J10" s="713"/>
      <c r="K10" s="5"/>
      <c r="L10" s="713"/>
      <c r="M10" s="5"/>
      <c r="N10" s="713"/>
      <c r="O10" s="5"/>
      <c r="P10" s="713"/>
      <c r="Q10" s="5"/>
    </row>
    <row r="11" spans="2:19" ht="12" customHeight="1" x14ac:dyDescent="0.25">
      <c r="B11" s="3"/>
      <c r="C11" s="148"/>
      <c r="D11" s="148"/>
      <c r="E11" s="149"/>
      <c r="F11" s="156"/>
      <c r="G11" s="156"/>
      <c r="H11" s="713"/>
      <c r="I11" s="5"/>
      <c r="J11" s="713"/>
      <c r="K11" s="5"/>
      <c r="L11" s="713"/>
      <c r="M11" s="5"/>
      <c r="N11" s="713"/>
      <c r="O11" s="5"/>
      <c r="P11" s="713"/>
      <c r="Q11" s="5"/>
    </row>
    <row r="12" spans="2:19" ht="12" customHeight="1" x14ac:dyDescent="0.25">
      <c r="B12" s="3"/>
      <c r="C12" s="148"/>
      <c r="D12" s="148"/>
      <c r="E12" s="149"/>
      <c r="F12" s="156"/>
      <c r="G12" s="156"/>
      <c r="H12" s="5"/>
      <c r="I12" s="5"/>
      <c r="J12" s="713"/>
      <c r="K12" s="5"/>
      <c r="L12" s="713"/>
      <c r="M12" s="5"/>
      <c r="N12" s="713"/>
      <c r="O12" s="5"/>
      <c r="P12" s="713"/>
      <c r="Q12" s="5"/>
    </row>
    <row r="13" spans="2:19" ht="12" customHeight="1" x14ac:dyDescent="0.25">
      <c r="B13" s="3"/>
      <c r="C13" s="148"/>
      <c r="D13" s="148"/>
      <c r="E13" s="149"/>
      <c r="F13" s="156"/>
      <c r="G13" s="156"/>
      <c r="H13" s="5"/>
      <c r="I13" s="5"/>
      <c r="J13" s="713"/>
      <c r="K13" s="5"/>
      <c r="L13" s="713"/>
      <c r="M13" s="5"/>
      <c r="N13" s="713"/>
      <c r="O13" s="5"/>
      <c r="P13" s="713"/>
      <c r="Q13" s="5"/>
    </row>
    <row r="14" spans="2:19" ht="16.5" customHeight="1" x14ac:dyDescent="0.25">
      <c r="B14" s="3"/>
      <c r="C14" s="157"/>
      <c r="D14" s="157"/>
      <c r="E14" s="158" t="s">
        <v>31</v>
      </c>
      <c r="F14" s="158" t="s">
        <v>1</v>
      </c>
      <c r="G14" s="159"/>
      <c r="H14" s="158" t="s">
        <v>31</v>
      </c>
      <c r="I14" s="158"/>
      <c r="J14" s="158" t="s">
        <v>31</v>
      </c>
      <c r="K14" s="158"/>
      <c r="L14" s="158" t="s">
        <v>31</v>
      </c>
      <c r="M14" s="158"/>
      <c r="N14" s="158" t="s">
        <v>31</v>
      </c>
      <c r="O14" s="158"/>
      <c r="P14" s="158" t="s">
        <v>31</v>
      </c>
      <c r="Q14" s="160"/>
    </row>
    <row r="15" spans="2:19" ht="6" customHeight="1" thickBot="1" x14ac:dyDescent="0.3">
      <c r="B15" s="84"/>
      <c r="C15" s="161"/>
      <c r="D15" s="161"/>
      <c r="E15" s="86"/>
      <c r="F15" s="162"/>
      <c r="G15" s="162"/>
      <c r="H15" s="86"/>
      <c r="I15" s="86"/>
      <c r="J15" s="86"/>
      <c r="K15" s="86"/>
      <c r="L15" s="86"/>
      <c r="M15" s="86"/>
      <c r="N15" s="86"/>
      <c r="O15" s="86"/>
      <c r="P15" s="86"/>
      <c r="Q15" s="160"/>
    </row>
    <row r="16" spans="2:19" s="152" customFormat="1" ht="6" customHeight="1" x14ac:dyDescent="0.25">
      <c r="B16" s="12"/>
      <c r="C16" s="163"/>
      <c r="D16" s="163"/>
      <c r="E16" s="8"/>
      <c r="F16" s="164"/>
      <c r="G16" s="164"/>
      <c r="H16" s="8"/>
      <c r="I16" s="8"/>
      <c r="J16" s="8"/>
      <c r="K16" s="8"/>
      <c r="L16" s="8"/>
      <c r="M16" s="8"/>
      <c r="N16" s="8"/>
      <c r="O16" s="8"/>
      <c r="P16" s="8"/>
      <c r="Q16" s="164"/>
      <c r="S16" s="165"/>
    </row>
    <row r="17" spans="2:19" ht="12" customHeight="1" x14ac:dyDescent="0.25">
      <c r="B17" s="29"/>
      <c r="C17" s="697" t="s">
        <v>3</v>
      </c>
      <c r="D17" s="697"/>
      <c r="E17" s="222">
        <f>E22+E23+E24+E25+E26+E27+E28+E29+E30+E31+E32+E33+E34+E35+E36+E37</f>
        <v>2211380.3869355265</v>
      </c>
      <c r="F17" s="168">
        <f>E17/E17*100</f>
        <v>100</v>
      </c>
      <c r="G17" s="209"/>
      <c r="H17" s="222">
        <f>H22+H23+H24+H25+H26+H27+H28+H29+H30+H31+H32+H33+H34+H35+H36+H37</f>
        <v>1387429.207981609</v>
      </c>
      <c r="I17" s="210"/>
      <c r="J17" s="222">
        <f>J22+J23+J24+J25+J26+J27+J28+J29+J30+J31+J32+J33+J34+J35+J36+J37</f>
        <v>8099.3981468889806</v>
      </c>
      <c r="K17" s="210"/>
      <c r="L17" s="222">
        <f>L22+L23+L24+L25+L26+L27+L28+L29+L30+L31+L32+L33+L34+L35+L36+L37</f>
        <v>52337.34131659042</v>
      </c>
      <c r="M17" s="210"/>
      <c r="N17" s="222">
        <f>N22+N23+N24+N25+N26+N27+N28+N29+N30+N31+N32+N33+N34+N35+N36+N37</f>
        <v>748062.76361170434</v>
      </c>
      <c r="O17" s="210"/>
      <c r="P17" s="222">
        <f>P22+P23+P24+P25+P26+P27+P28+P29+P30+P31+P32+P33+P34+P35+P36+P37</f>
        <v>15451.675878733555</v>
      </c>
      <c r="Q17" s="171"/>
    </row>
    <row r="18" spans="2:19" ht="10.15" customHeight="1" x14ac:dyDescent="0.25">
      <c r="B18" s="29"/>
      <c r="C18" s="697"/>
      <c r="D18" s="697"/>
      <c r="E18" s="197"/>
      <c r="F18" s="197"/>
      <c r="G18" s="197"/>
      <c r="H18" s="197"/>
      <c r="I18" s="211"/>
      <c r="J18" s="211"/>
      <c r="K18" s="211"/>
      <c r="L18" s="197"/>
      <c r="M18" s="197"/>
      <c r="N18" s="197"/>
      <c r="O18" s="197"/>
      <c r="P18" s="197"/>
      <c r="Q18" s="171"/>
    </row>
    <row r="19" spans="2:19" ht="12" customHeight="1" x14ac:dyDescent="0.25">
      <c r="B19" s="12"/>
      <c r="C19" s="172" t="s">
        <v>1</v>
      </c>
      <c r="D19" s="172"/>
      <c r="E19" s="212">
        <f>E17/E17*100</f>
        <v>100</v>
      </c>
      <c r="F19" s="168"/>
      <c r="G19" s="213"/>
      <c r="H19" s="212">
        <f>H17/$E$17*100</f>
        <v>62.74041391423718</v>
      </c>
      <c r="I19" s="212"/>
      <c r="J19" s="212">
        <f>J17/$E$17*100</f>
        <v>0.36625983456934408</v>
      </c>
      <c r="K19" s="212"/>
      <c r="L19" s="212">
        <f>L17/$E$17*100</f>
        <v>2.3667272092033951</v>
      </c>
      <c r="M19" s="212"/>
      <c r="N19" s="212">
        <f>N17/$E$17*100</f>
        <v>33.827864623885453</v>
      </c>
      <c r="O19" s="212"/>
      <c r="P19" s="212">
        <f>P17/$E$17*100</f>
        <v>0.6987344181046159</v>
      </c>
      <c r="Q19" s="8"/>
    </row>
    <row r="20" spans="2:19" ht="6" customHeight="1" thickBot="1" x14ac:dyDescent="0.3">
      <c r="B20" s="72"/>
      <c r="C20" s="175"/>
      <c r="D20" s="175"/>
      <c r="E20" s="214"/>
      <c r="F20" s="215"/>
      <c r="G20" s="216"/>
      <c r="H20" s="214"/>
      <c r="I20" s="214"/>
      <c r="J20" s="214"/>
      <c r="K20" s="214"/>
      <c r="L20" s="214"/>
      <c r="M20" s="214"/>
      <c r="N20" s="214"/>
      <c r="O20" s="214"/>
      <c r="P20" s="214"/>
      <c r="Q20" s="8"/>
    </row>
    <row r="21" spans="2:19" ht="6" customHeight="1" x14ac:dyDescent="0.25">
      <c r="C21" s="178"/>
      <c r="D21" s="178"/>
      <c r="E21" s="212"/>
      <c r="F21" s="213"/>
      <c r="G21" s="213"/>
      <c r="H21" s="217"/>
      <c r="I21" s="217"/>
      <c r="J21" s="217"/>
      <c r="K21" s="217"/>
      <c r="L21" s="218"/>
      <c r="M21" s="218"/>
      <c r="N21" s="218"/>
      <c r="O21" s="218"/>
      <c r="P21" s="218"/>
      <c r="Q21" s="8"/>
    </row>
    <row r="22" spans="2:19" ht="19.149999999999999" customHeight="1" x14ac:dyDescent="0.25">
      <c r="C22" s="710" t="s">
        <v>32</v>
      </c>
      <c r="D22" s="710"/>
      <c r="E22" s="181">
        <f>H22+J22+L22+N22+P22</f>
        <v>629551.46025881253</v>
      </c>
      <c r="F22" s="168">
        <f>E22/$E$17*100</f>
        <v>28.468709588730167</v>
      </c>
      <c r="G22" s="182"/>
      <c r="H22" s="184">
        <v>467811.25344431034</v>
      </c>
      <c r="J22" s="184">
        <v>258.52811897810221</v>
      </c>
      <c r="L22" s="183">
        <v>6511.945664888638</v>
      </c>
      <c r="M22" s="185"/>
      <c r="N22" s="184">
        <v>152695.86551576559</v>
      </c>
      <c r="O22" s="185"/>
      <c r="P22" s="183">
        <v>2273.8675148699226</v>
      </c>
      <c r="Q22" s="186"/>
      <c r="R22" s="166"/>
      <c r="S22" s="187"/>
    </row>
    <row r="23" spans="2:19" ht="19.149999999999999" customHeight="1" x14ac:dyDescent="0.25">
      <c r="B23" s="4"/>
      <c r="C23" s="188" t="s">
        <v>33</v>
      </c>
      <c r="D23" s="189"/>
      <c r="E23" s="181">
        <f t="shared" ref="E23:E37" si="0">H23+J23+L23+N23+P23</f>
        <v>77419.203434873954</v>
      </c>
      <c r="F23" s="168">
        <f>E23/$E$17*100</f>
        <v>3.5009446539480016</v>
      </c>
      <c r="G23" s="190"/>
      <c r="H23" s="183">
        <v>44650.967347338941</v>
      </c>
      <c r="J23" s="191">
        <v>100.41428571428571</v>
      </c>
      <c r="L23" s="183">
        <v>800.76896699346401</v>
      </c>
      <c r="M23" s="192"/>
      <c r="N23" s="191">
        <v>31673.9940178338</v>
      </c>
      <c r="O23" s="192"/>
      <c r="P23" s="183">
        <v>193.05881699346406</v>
      </c>
      <c r="Q23" s="193"/>
      <c r="R23" s="194"/>
      <c r="S23" s="223"/>
    </row>
    <row r="24" spans="2:19" ht="19.149999999999999" customHeight="1" x14ac:dyDescent="0.25">
      <c r="B24" s="4"/>
      <c r="C24" s="188" t="s">
        <v>34</v>
      </c>
      <c r="D24" s="189"/>
      <c r="E24" s="181">
        <f t="shared" si="0"/>
        <v>20570.686945238096</v>
      </c>
      <c r="F24" s="168">
        <f t="shared" ref="F24:F37" si="1">E24/$E$17*100</f>
        <v>0.93021929048328134</v>
      </c>
      <c r="G24" s="190"/>
      <c r="H24" s="183">
        <v>10370.400185714285</v>
      </c>
      <c r="J24" s="191">
        <v>73.307000000000002</v>
      </c>
      <c r="L24" s="183">
        <v>1697.6564166666665</v>
      </c>
      <c r="M24" s="192"/>
      <c r="N24" s="191">
        <v>8386.6376285714286</v>
      </c>
      <c r="O24" s="192"/>
      <c r="P24" s="183">
        <v>42.68571428571429</v>
      </c>
      <c r="Q24" s="193"/>
      <c r="R24" s="194"/>
      <c r="S24" s="223"/>
    </row>
    <row r="25" spans="2:19" ht="19.149999999999999" customHeight="1" x14ac:dyDescent="0.25">
      <c r="B25" s="4"/>
      <c r="C25" s="188" t="s">
        <v>35</v>
      </c>
      <c r="D25" s="189"/>
      <c r="E25" s="181">
        <f t="shared" si="0"/>
        <v>57321.508088888884</v>
      </c>
      <c r="F25" s="168">
        <f t="shared" si="1"/>
        <v>2.5921143385161129</v>
      </c>
      <c r="G25" s="190"/>
      <c r="H25" s="183">
        <v>39302.489444444444</v>
      </c>
      <c r="J25" s="191">
        <v>2.5</v>
      </c>
      <c r="L25" s="183">
        <v>815.44944444444457</v>
      </c>
      <c r="M25" s="192"/>
      <c r="N25" s="191">
        <v>16976.602866666668</v>
      </c>
      <c r="O25" s="192"/>
      <c r="P25" s="183">
        <v>224.46633333333335</v>
      </c>
      <c r="Q25" s="193"/>
      <c r="R25" s="194"/>
      <c r="S25" s="223"/>
    </row>
    <row r="26" spans="2:19" ht="19.149999999999999" customHeight="1" x14ac:dyDescent="0.25">
      <c r="B26" s="4"/>
      <c r="C26" s="188" t="s">
        <v>36</v>
      </c>
      <c r="D26" s="189"/>
      <c r="E26" s="181">
        <f t="shared" si="0"/>
        <v>74510.540905797097</v>
      </c>
      <c r="F26" s="168">
        <f t="shared" si="1"/>
        <v>3.3694131206911839</v>
      </c>
      <c r="G26" s="190"/>
      <c r="H26" s="183">
        <v>48977.231347826084</v>
      </c>
      <c r="J26" s="191">
        <v>284.44469565217395</v>
      </c>
      <c r="L26" s="183">
        <v>3132.8134510869559</v>
      </c>
      <c r="M26" s="192"/>
      <c r="N26" s="191">
        <v>21487.316408514493</v>
      </c>
      <c r="O26" s="192"/>
      <c r="P26" s="183">
        <v>628.73500271739135</v>
      </c>
      <c r="Q26" s="193"/>
      <c r="R26" s="194"/>
      <c r="S26" s="223"/>
    </row>
    <row r="27" spans="2:19" ht="19.149999999999999" customHeight="1" x14ac:dyDescent="0.25">
      <c r="B27" s="4"/>
      <c r="C27" s="188" t="s">
        <v>37</v>
      </c>
      <c r="D27" s="189"/>
      <c r="E27" s="181">
        <f t="shared" si="0"/>
        <v>146429.95158100015</v>
      </c>
      <c r="F27" s="168">
        <f t="shared" si="1"/>
        <v>6.6216537166597087</v>
      </c>
      <c r="G27" s="190"/>
      <c r="H27" s="183">
        <v>133351.41525035177</v>
      </c>
      <c r="J27" s="191">
        <v>44.118705882352934</v>
      </c>
      <c r="L27" s="183">
        <v>1128.4031309685165</v>
      </c>
      <c r="M27" s="192"/>
      <c r="N27" s="191">
        <v>11400.898560792064</v>
      </c>
      <c r="O27" s="192"/>
      <c r="P27" s="183">
        <v>505.11593300546025</v>
      </c>
      <c r="Q27" s="193"/>
      <c r="R27" s="194"/>
      <c r="S27" s="223"/>
    </row>
    <row r="28" spans="2:19" ht="19.149999999999999" customHeight="1" x14ac:dyDescent="0.25">
      <c r="B28" s="4"/>
      <c r="C28" s="188" t="s">
        <v>38</v>
      </c>
      <c r="D28" s="189"/>
      <c r="E28" s="181">
        <f t="shared" si="0"/>
        <v>167466.38447330441</v>
      </c>
      <c r="F28" s="168">
        <f t="shared" si="1"/>
        <v>7.572934329284478</v>
      </c>
      <c r="G28" s="190"/>
      <c r="H28" s="183">
        <v>71232.934425348707</v>
      </c>
      <c r="J28" s="191">
        <v>9.6</v>
      </c>
      <c r="L28" s="183">
        <v>3105.2249706589705</v>
      </c>
      <c r="M28" s="190"/>
      <c r="N28" s="191">
        <v>91402.85488682054</v>
      </c>
      <c r="O28" s="190"/>
      <c r="P28" s="183">
        <v>1715.7701904761902</v>
      </c>
      <c r="Q28" s="195"/>
      <c r="S28" s="223"/>
    </row>
    <row r="29" spans="2:19" ht="19.149999999999999" customHeight="1" x14ac:dyDescent="0.25">
      <c r="C29" s="188" t="s">
        <v>39</v>
      </c>
      <c r="D29" s="196"/>
      <c r="E29" s="181">
        <f t="shared" si="0"/>
        <v>89808.682160670738</v>
      </c>
      <c r="F29" s="168">
        <f t="shared" si="1"/>
        <v>4.0612046073685804</v>
      </c>
      <c r="G29" s="197"/>
      <c r="H29" s="183">
        <v>57607.377545715761</v>
      </c>
      <c r="J29" s="184">
        <v>675.53795454545457</v>
      </c>
      <c r="L29" s="183">
        <v>3225.4669993282582</v>
      </c>
      <c r="M29" s="197"/>
      <c r="N29" s="184">
        <v>27272.018214820633</v>
      </c>
      <c r="O29" s="197"/>
      <c r="P29" s="183">
        <v>1028.2814462606359</v>
      </c>
      <c r="Q29" s="186"/>
      <c r="S29" s="223"/>
    </row>
    <row r="30" spans="2:19" ht="19.149999999999999" customHeight="1" x14ac:dyDescent="0.25">
      <c r="C30" s="188" t="s">
        <v>40</v>
      </c>
      <c r="D30" s="196"/>
      <c r="E30" s="181">
        <f t="shared" si="0"/>
        <v>5438.1570000000011</v>
      </c>
      <c r="F30" s="168">
        <f t="shared" si="1"/>
        <v>0.24591685049427692</v>
      </c>
      <c r="G30" s="197"/>
      <c r="H30" s="183">
        <v>4101.0510000000004</v>
      </c>
      <c r="J30" s="184">
        <v>0</v>
      </c>
      <c r="L30" s="183">
        <v>34.299999999999997</v>
      </c>
      <c r="M30" s="197"/>
      <c r="N30" s="184">
        <v>1299.2280000000001</v>
      </c>
      <c r="O30" s="197"/>
      <c r="P30" s="183">
        <v>3.5779999999999998</v>
      </c>
      <c r="Q30" s="186"/>
      <c r="S30" s="223"/>
    </row>
    <row r="31" spans="2:19" ht="19.149999999999999" customHeight="1" x14ac:dyDescent="0.25">
      <c r="C31" s="198" t="s">
        <v>41</v>
      </c>
      <c r="D31" s="196"/>
      <c r="E31" s="181">
        <f t="shared" si="0"/>
        <v>450694.93311651581</v>
      </c>
      <c r="F31" s="168">
        <f t="shared" si="1"/>
        <v>20.380705905648242</v>
      </c>
      <c r="G31" s="197"/>
      <c r="H31" s="183">
        <v>245628.14094939802</v>
      </c>
      <c r="J31" s="184">
        <v>17.792999999999999</v>
      </c>
      <c r="L31" s="183">
        <v>11673.8083568977</v>
      </c>
      <c r="M31" s="197"/>
      <c r="N31" s="184">
        <v>191347.32681702019</v>
      </c>
      <c r="O31" s="197"/>
      <c r="P31" s="183">
        <v>2027.8639931999032</v>
      </c>
      <c r="Q31" s="186"/>
      <c r="S31" s="223"/>
    </row>
    <row r="32" spans="2:19" ht="19.149999999999999" customHeight="1" x14ac:dyDescent="0.25">
      <c r="C32" s="188" t="s">
        <v>42</v>
      </c>
      <c r="E32" s="181">
        <f t="shared" si="0"/>
        <v>135409.05142857146</v>
      </c>
      <c r="F32" s="168">
        <f t="shared" si="1"/>
        <v>6.1232817397018611</v>
      </c>
      <c r="G32" s="197"/>
      <c r="H32" s="183">
        <v>111187.4622857143</v>
      </c>
      <c r="J32" s="184">
        <v>51.964285714285715</v>
      </c>
      <c r="L32" s="183">
        <v>2409.4301428571425</v>
      </c>
      <c r="M32" s="197"/>
      <c r="N32" s="184">
        <v>21405.494857142854</v>
      </c>
      <c r="O32" s="197"/>
      <c r="P32" s="183">
        <v>354.69985714285718</v>
      </c>
      <c r="S32" s="223"/>
    </row>
    <row r="33" spans="2:19" ht="19.149999999999999" customHeight="1" x14ac:dyDescent="0.25">
      <c r="C33" s="188" t="s">
        <v>43</v>
      </c>
      <c r="E33" s="181">
        <f t="shared" si="0"/>
        <v>80141.243442381587</v>
      </c>
      <c r="F33" s="168">
        <f t="shared" si="1"/>
        <v>3.6240370004112785</v>
      </c>
      <c r="G33" s="197"/>
      <c r="H33" s="183">
        <v>47567.21134269808</v>
      </c>
      <c r="J33" s="184">
        <v>4069.0337942798765</v>
      </c>
      <c r="L33" s="183">
        <v>6863.7876734218598</v>
      </c>
      <c r="M33" s="197"/>
      <c r="N33" s="184">
        <v>18678.063140305461</v>
      </c>
      <c r="O33" s="197"/>
      <c r="P33" s="183">
        <v>2963.1474916763136</v>
      </c>
      <c r="S33" s="223"/>
    </row>
    <row r="34" spans="2:19" ht="19.149999999999999" customHeight="1" x14ac:dyDescent="0.25">
      <c r="C34" s="188" t="s">
        <v>44</v>
      </c>
      <c r="E34" s="181">
        <f t="shared" si="0"/>
        <v>157742.87163961277</v>
      </c>
      <c r="F34" s="168">
        <f t="shared" si="1"/>
        <v>7.1332310158637489</v>
      </c>
      <c r="G34" s="197"/>
      <c r="H34" s="183">
        <v>67549.412837519631</v>
      </c>
      <c r="J34" s="184">
        <v>802.34530612244896</v>
      </c>
      <c r="L34" s="183">
        <v>3632.5820983778126</v>
      </c>
      <c r="M34" s="197"/>
      <c r="N34" s="184">
        <v>85022.973812820506</v>
      </c>
      <c r="O34" s="197"/>
      <c r="P34" s="183">
        <v>735.55758477237043</v>
      </c>
      <c r="S34" s="223"/>
    </row>
    <row r="35" spans="2:19" ht="19.149999999999999" customHeight="1" x14ac:dyDescent="0.25">
      <c r="C35" s="199" t="s">
        <v>45</v>
      </c>
      <c r="E35" s="181">
        <f t="shared" si="0"/>
        <v>117160.5844598589</v>
      </c>
      <c r="F35" s="168">
        <f t="shared" si="1"/>
        <v>5.2980746845736926</v>
      </c>
      <c r="G35" s="197"/>
      <c r="H35" s="183">
        <v>37561.807575228835</v>
      </c>
      <c r="J35" s="184">
        <v>1709.8109999999999</v>
      </c>
      <c r="L35" s="183">
        <v>7237.7659999999996</v>
      </c>
      <c r="M35" s="197"/>
      <c r="N35" s="184">
        <v>67896.351884630072</v>
      </c>
      <c r="O35" s="197"/>
      <c r="P35" s="183">
        <v>2754.848</v>
      </c>
      <c r="S35" s="223"/>
    </row>
    <row r="36" spans="2:19" ht="19.149999999999999" customHeight="1" x14ac:dyDescent="0.25">
      <c r="C36" s="188" t="s">
        <v>46</v>
      </c>
      <c r="E36" s="181">
        <f t="shared" si="0"/>
        <v>1253.19</v>
      </c>
      <c r="F36" s="168">
        <f t="shared" si="1"/>
        <v>5.6670033224661007E-2</v>
      </c>
      <c r="G36" s="197"/>
      <c r="H36" s="183">
        <v>310.39400000000001</v>
      </c>
      <c r="J36" s="184">
        <v>0</v>
      </c>
      <c r="L36" s="183">
        <v>30.31</v>
      </c>
      <c r="M36" s="197"/>
      <c r="N36" s="184">
        <v>912.48599999999999</v>
      </c>
      <c r="O36" s="197"/>
      <c r="P36" s="183">
        <v>0</v>
      </c>
      <c r="S36" s="223"/>
    </row>
    <row r="37" spans="2:19" ht="19.149999999999999" customHeight="1" x14ac:dyDescent="0.25">
      <c r="C37" s="188" t="s">
        <v>47</v>
      </c>
      <c r="E37" s="181">
        <f t="shared" si="0"/>
        <v>461.93799999999999</v>
      </c>
      <c r="F37" s="168">
        <f t="shared" si="1"/>
        <v>2.0889124400716136E-2</v>
      </c>
      <c r="G37" s="197"/>
      <c r="H37" s="183">
        <v>219.65899999999999</v>
      </c>
      <c r="J37" s="184">
        <v>0</v>
      </c>
      <c r="L37" s="183">
        <v>37.628</v>
      </c>
      <c r="M37" s="197"/>
      <c r="N37" s="184">
        <v>204.65100000000001</v>
      </c>
      <c r="O37" s="197"/>
      <c r="P37" s="183">
        <v>0</v>
      </c>
      <c r="S37" s="223"/>
    </row>
    <row r="38" spans="2:19" ht="13.5" customHeight="1" x14ac:dyDescent="0.25">
      <c r="C38" s="188"/>
      <c r="E38" s="181"/>
      <c r="F38" s="168"/>
      <c r="G38" s="197"/>
      <c r="H38" s="181"/>
      <c r="I38" s="211"/>
      <c r="J38" s="181"/>
      <c r="K38" s="211"/>
      <c r="L38" s="181"/>
      <c r="M38" s="197"/>
      <c r="N38" s="181"/>
      <c r="O38" s="197"/>
      <c r="P38" s="181"/>
      <c r="S38" s="223"/>
    </row>
    <row r="39" spans="2:19" ht="11.25" customHeight="1" x14ac:dyDescent="0.25">
      <c r="C39" s="188"/>
      <c r="E39" s="221"/>
      <c r="F39" s="168"/>
      <c r="G39" s="197"/>
      <c r="H39" s="221"/>
      <c r="I39" s="211"/>
      <c r="J39" s="221"/>
      <c r="K39" s="211"/>
      <c r="L39" s="221"/>
      <c r="M39" s="197"/>
      <c r="N39" s="221"/>
      <c r="O39" s="197"/>
      <c r="P39" s="221"/>
      <c r="S39" s="223"/>
    </row>
    <row r="40" spans="2:19" ht="12" customHeight="1" thickBot="1" x14ac:dyDescent="0.3">
      <c r="B40" s="83"/>
      <c r="C40" s="83"/>
      <c r="D40" s="83"/>
      <c r="E40" s="202"/>
      <c r="F40" s="203"/>
      <c r="G40" s="203"/>
      <c r="H40" s="202"/>
      <c r="I40" s="204"/>
      <c r="J40" s="202"/>
      <c r="K40" s="204"/>
      <c r="L40" s="202"/>
      <c r="M40" s="203"/>
      <c r="N40" s="202"/>
      <c r="O40" s="203"/>
      <c r="P40" s="202"/>
      <c r="S40" s="223"/>
    </row>
  </sheetData>
  <mergeCells count="11">
    <mergeCell ref="C17:D18"/>
    <mergeCell ref="C22:D22"/>
    <mergeCell ref="B2:Q2"/>
    <mergeCell ref="B3:Q3"/>
    <mergeCell ref="C6:D7"/>
    <mergeCell ref="E6:E7"/>
    <mergeCell ref="H6:H11"/>
    <mergeCell ref="J6:J13"/>
    <mergeCell ref="L6:L13"/>
    <mergeCell ref="N6:N13"/>
    <mergeCell ref="P6:P13"/>
  </mergeCells>
  <pageMargins left="0" right="0.19685039370078741" top="0.47244094488188981" bottom="0.31496062992125984" header="0.31496062992125984" footer="0.31496062992125984"/>
  <pageSetup paperSize="9" scale="9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4B01C"/>
  </sheetPr>
  <dimension ref="B1:S92"/>
  <sheetViews>
    <sheetView view="pageBreakPreview" topLeftCell="A13" zoomScale="85" zoomScaleNormal="85" zoomScaleSheetLayoutView="85" workbookViewId="0">
      <selection activeCell="S42" sqref="S42"/>
    </sheetView>
  </sheetViews>
  <sheetFormatPr defaultColWidth="8.85546875" defaultRowHeight="15" x14ac:dyDescent="0.25"/>
  <cols>
    <col min="1" max="1" width="8.85546875" style="151"/>
    <col min="2" max="2" width="1.140625" style="19" customWidth="1"/>
    <col min="3" max="3" width="2" style="19" customWidth="1"/>
    <col min="4" max="4" width="32" style="19" customWidth="1"/>
    <col min="5" max="5" width="4.140625" style="19" customWidth="1"/>
    <col min="6" max="6" width="10.7109375" style="19" customWidth="1"/>
    <col min="7" max="7" width="5.85546875" style="19" customWidth="1"/>
    <col min="8" max="8" width="1.7109375" style="19" customWidth="1"/>
    <col min="9" max="9" width="13.5703125" style="19" customWidth="1"/>
    <col min="10" max="10" width="1.7109375" style="29" customWidth="1"/>
    <col min="11" max="11" width="13.7109375" style="29" customWidth="1"/>
    <col min="12" max="12" width="1.7109375" style="29" customWidth="1"/>
    <col min="13" max="13" width="15.42578125" style="19" customWidth="1"/>
    <col min="14" max="14" width="1.7109375" style="19" customWidth="1"/>
    <col min="15" max="15" width="13.28515625" style="19" customWidth="1"/>
    <col min="16" max="16" width="1.7109375" style="19" customWidth="1"/>
    <col min="17" max="17" width="16.7109375" style="19" customWidth="1"/>
    <col min="18" max="18" width="4.42578125" style="151" customWidth="1"/>
    <col min="19" max="19" width="5.28515625" style="152" customWidth="1"/>
    <col min="20" max="16384" width="8.85546875" style="151"/>
  </cols>
  <sheetData>
    <row r="1" spans="2:18" ht="10.5" customHeight="1" x14ac:dyDescent="0.25"/>
    <row r="2" spans="2:18" ht="12" customHeight="1" x14ac:dyDescent="0.25">
      <c r="B2" s="711" t="s">
        <v>54</v>
      </c>
      <c r="C2" s="711"/>
      <c r="D2" s="711"/>
      <c r="E2" s="711"/>
      <c r="F2" s="711"/>
      <c r="G2" s="711"/>
      <c r="H2" s="711"/>
      <c r="I2" s="711"/>
      <c r="J2" s="711"/>
      <c r="K2" s="711"/>
      <c r="L2" s="711"/>
      <c r="M2" s="711"/>
      <c r="N2" s="711"/>
      <c r="O2" s="711"/>
      <c r="P2" s="711"/>
      <c r="Q2" s="711"/>
      <c r="R2" s="711"/>
    </row>
    <row r="3" spans="2:18" ht="12" customHeight="1" x14ac:dyDescent="0.25">
      <c r="B3" s="712" t="s">
        <v>55</v>
      </c>
      <c r="C3" s="712"/>
      <c r="D3" s="712"/>
      <c r="E3" s="712"/>
      <c r="F3" s="712"/>
      <c r="G3" s="712"/>
      <c r="H3" s="712"/>
      <c r="I3" s="712"/>
      <c r="J3" s="712"/>
      <c r="K3" s="712"/>
      <c r="L3" s="712"/>
      <c r="M3" s="712"/>
      <c r="N3" s="712"/>
      <c r="O3" s="712"/>
      <c r="P3" s="712"/>
      <c r="Q3" s="712"/>
      <c r="R3" s="712"/>
    </row>
    <row r="4" spans="2:18" ht="10.15" customHeight="1" thickBot="1" x14ac:dyDescent="0.3">
      <c r="B4" s="83"/>
      <c r="C4" s="83"/>
      <c r="D4" s="83"/>
      <c r="E4" s="83"/>
      <c r="F4" s="83"/>
      <c r="G4" s="83"/>
      <c r="H4" s="83"/>
      <c r="I4" s="83"/>
      <c r="J4" s="72"/>
      <c r="K4" s="72"/>
      <c r="L4" s="72"/>
      <c r="M4" s="83"/>
      <c r="N4" s="83"/>
      <c r="O4" s="83"/>
      <c r="P4" s="83"/>
      <c r="Q4" s="83"/>
      <c r="R4" s="152"/>
    </row>
    <row r="5" spans="2:18" ht="6" customHeight="1" x14ac:dyDescent="0.2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155"/>
    </row>
    <row r="6" spans="2:18" ht="12" customHeight="1" x14ac:dyDescent="0.25">
      <c r="B6" s="3"/>
      <c r="C6" s="705" t="s">
        <v>2</v>
      </c>
      <c r="D6" s="705"/>
      <c r="E6" s="148"/>
      <c r="F6" s="706" t="s">
        <v>25</v>
      </c>
      <c r="G6" s="156"/>
      <c r="H6" s="156"/>
      <c r="I6" s="713" t="s">
        <v>26</v>
      </c>
      <c r="J6" s="5"/>
      <c r="K6" s="713" t="s">
        <v>27</v>
      </c>
      <c r="L6" s="5"/>
      <c r="M6" s="713" t="s">
        <v>28</v>
      </c>
      <c r="N6" s="5"/>
      <c r="O6" s="713" t="s">
        <v>56</v>
      </c>
      <c r="P6" s="5"/>
      <c r="Q6" s="713" t="s">
        <v>30</v>
      </c>
      <c r="R6" s="5"/>
    </row>
    <row r="7" spans="2:18" ht="12" customHeight="1" x14ac:dyDescent="0.25">
      <c r="B7" s="3"/>
      <c r="C7" s="705"/>
      <c r="D7" s="705"/>
      <c r="E7" s="148"/>
      <c r="F7" s="706"/>
      <c r="G7" s="156"/>
      <c r="H7" s="156"/>
      <c r="I7" s="713"/>
      <c r="J7" s="5"/>
      <c r="K7" s="713"/>
      <c r="L7" s="5"/>
      <c r="M7" s="713"/>
      <c r="N7" s="5"/>
      <c r="O7" s="713"/>
      <c r="P7" s="5"/>
      <c r="Q7" s="713"/>
      <c r="R7" s="5"/>
    </row>
    <row r="8" spans="2:18" ht="12" customHeight="1" x14ac:dyDescent="0.25">
      <c r="B8" s="3"/>
      <c r="C8" s="148"/>
      <c r="D8" s="148"/>
      <c r="E8" s="148"/>
      <c r="F8" s="149"/>
      <c r="G8" s="156"/>
      <c r="H8" s="156"/>
      <c r="I8" s="713"/>
      <c r="J8" s="5"/>
      <c r="K8" s="713"/>
      <c r="L8" s="5"/>
      <c r="M8" s="713"/>
      <c r="N8" s="5"/>
      <c r="O8" s="713"/>
      <c r="P8" s="5"/>
      <c r="Q8" s="713"/>
      <c r="R8" s="5"/>
    </row>
    <row r="9" spans="2:18" ht="12" customHeight="1" x14ac:dyDescent="0.25">
      <c r="B9" s="3"/>
      <c r="C9" s="148"/>
      <c r="D9" s="148"/>
      <c r="E9" s="148"/>
      <c r="F9" s="149"/>
      <c r="G9" s="156"/>
      <c r="H9" s="156"/>
      <c r="I9" s="713"/>
      <c r="J9" s="5"/>
      <c r="K9" s="713"/>
      <c r="L9" s="5"/>
      <c r="M9" s="713"/>
      <c r="N9" s="5"/>
      <c r="O9" s="713"/>
      <c r="P9" s="5"/>
      <c r="Q9" s="713"/>
      <c r="R9" s="5"/>
    </row>
    <row r="10" spans="2:18" ht="12" customHeight="1" x14ac:dyDescent="0.25">
      <c r="B10" s="3"/>
      <c r="C10" s="148"/>
      <c r="D10" s="148"/>
      <c r="E10" s="148"/>
      <c r="F10" s="149"/>
      <c r="G10" s="156"/>
      <c r="H10" s="156"/>
      <c r="I10" s="713"/>
      <c r="J10" s="5"/>
      <c r="K10" s="713"/>
      <c r="L10" s="5"/>
      <c r="M10" s="713"/>
      <c r="N10" s="5"/>
      <c r="O10" s="713"/>
      <c r="P10" s="5"/>
      <c r="Q10" s="713"/>
      <c r="R10" s="5"/>
    </row>
    <row r="11" spans="2:18" ht="12" customHeight="1" x14ac:dyDescent="0.25">
      <c r="B11" s="3"/>
      <c r="C11" s="148"/>
      <c r="D11" s="148"/>
      <c r="E11" s="148"/>
      <c r="F11" s="149"/>
      <c r="G11" s="156"/>
      <c r="H11" s="156"/>
      <c r="I11" s="713"/>
      <c r="J11" s="5"/>
      <c r="K11" s="713"/>
      <c r="L11" s="5"/>
      <c r="M11" s="713"/>
      <c r="N11" s="5"/>
      <c r="O11" s="713"/>
      <c r="P11" s="5"/>
      <c r="Q11" s="713"/>
      <c r="R11" s="5"/>
    </row>
    <row r="12" spans="2:18" ht="12" customHeight="1" x14ac:dyDescent="0.25">
      <c r="B12" s="3"/>
      <c r="C12" s="148"/>
      <c r="D12" s="148"/>
      <c r="E12" s="148"/>
      <c r="F12" s="149"/>
      <c r="G12" s="156"/>
      <c r="H12" s="156"/>
      <c r="I12" s="5"/>
      <c r="J12" s="5"/>
      <c r="K12" s="713"/>
      <c r="L12" s="5"/>
      <c r="M12" s="713"/>
      <c r="N12" s="5"/>
      <c r="O12" s="713"/>
      <c r="P12" s="5"/>
      <c r="Q12" s="713"/>
      <c r="R12" s="5"/>
    </row>
    <row r="13" spans="2:18" ht="12" customHeight="1" x14ac:dyDescent="0.25">
      <c r="B13" s="3"/>
      <c r="C13" s="148"/>
      <c r="D13" s="148"/>
      <c r="E13" s="148"/>
      <c r="F13" s="149"/>
      <c r="G13" s="156"/>
      <c r="H13" s="156"/>
      <c r="I13" s="5"/>
      <c r="J13" s="5"/>
      <c r="K13" s="713"/>
      <c r="L13" s="5"/>
      <c r="M13" s="713"/>
      <c r="N13" s="5"/>
      <c r="O13" s="713"/>
      <c r="P13" s="5"/>
      <c r="Q13" s="713"/>
      <c r="R13" s="5"/>
    </row>
    <row r="14" spans="2:18" ht="16.5" customHeight="1" x14ac:dyDescent="0.25">
      <c r="B14" s="3"/>
      <c r="C14" s="157"/>
      <c r="D14" s="157"/>
      <c r="E14" s="157"/>
      <c r="F14" s="158" t="s">
        <v>31</v>
      </c>
      <c r="G14" s="158" t="s">
        <v>1</v>
      </c>
      <c r="H14" s="159"/>
      <c r="I14" s="158" t="s">
        <v>31</v>
      </c>
      <c r="J14" s="158"/>
      <c r="K14" s="158" t="s">
        <v>31</v>
      </c>
      <c r="L14" s="158"/>
      <c r="M14" s="158" t="s">
        <v>31</v>
      </c>
      <c r="N14" s="158"/>
      <c r="O14" s="158" t="s">
        <v>31</v>
      </c>
      <c r="P14" s="158"/>
      <c r="Q14" s="158" t="s">
        <v>31</v>
      </c>
      <c r="R14" s="160"/>
    </row>
    <row r="15" spans="2:18" ht="6" customHeight="1" thickBot="1" x14ac:dyDescent="0.3">
      <c r="B15" s="84"/>
      <c r="C15" s="161"/>
      <c r="D15" s="161"/>
      <c r="E15" s="161"/>
      <c r="F15" s="86"/>
      <c r="G15" s="162"/>
      <c r="H15" s="162"/>
      <c r="I15" s="86"/>
      <c r="J15" s="86"/>
      <c r="K15" s="86"/>
      <c r="L15" s="86"/>
      <c r="M15" s="86"/>
      <c r="N15" s="86"/>
      <c r="O15" s="86"/>
      <c r="P15" s="86"/>
      <c r="Q15" s="86"/>
      <c r="R15" s="160"/>
    </row>
    <row r="16" spans="2:18" s="152" customFormat="1" ht="6" customHeight="1" x14ac:dyDescent="0.25">
      <c r="B16" s="12"/>
      <c r="C16" s="163"/>
      <c r="D16" s="163"/>
      <c r="E16" s="163"/>
      <c r="F16" s="8"/>
      <c r="G16" s="164"/>
      <c r="H16" s="164"/>
      <c r="I16" s="8"/>
      <c r="J16" s="8"/>
      <c r="K16" s="8"/>
      <c r="L16" s="8"/>
      <c r="M16" s="8"/>
      <c r="N16" s="8"/>
      <c r="O16" s="8"/>
      <c r="P16" s="8"/>
      <c r="Q16" s="8"/>
      <c r="R16" s="164"/>
    </row>
    <row r="17" spans="2:19" ht="10.9" customHeight="1" x14ac:dyDescent="0.25">
      <c r="B17" s="29"/>
      <c r="C17" s="697" t="s">
        <v>3</v>
      </c>
      <c r="D17" s="697"/>
      <c r="E17" s="146"/>
      <c r="F17" s="224">
        <f>F22+F25+F28+F31+F34</f>
        <v>2972801.4324044459</v>
      </c>
      <c r="G17" s="168">
        <f>F17/F17*100</f>
        <v>100</v>
      </c>
      <c r="H17" s="209"/>
      <c r="I17" s="224">
        <f>I22+I25+I28+I31+I34</f>
        <v>2103668.0228620255</v>
      </c>
      <c r="J17" s="224"/>
      <c r="K17" s="224">
        <f t="shared" ref="K17:Q17" si="0">K22+K25+K28+K31+K34</f>
        <v>18005.138893500727</v>
      </c>
      <c r="L17" s="224"/>
      <c r="M17" s="224">
        <f t="shared" si="0"/>
        <v>67187.271735874441</v>
      </c>
      <c r="N17" s="224"/>
      <c r="O17" s="224">
        <f t="shared" si="0"/>
        <v>766764.84939596278</v>
      </c>
      <c r="P17" s="224"/>
      <c r="Q17" s="224">
        <f t="shared" si="0"/>
        <v>17176.149517082653</v>
      </c>
      <c r="R17" s="225"/>
    </row>
    <row r="18" spans="2:19" ht="10.9" customHeight="1" x14ac:dyDescent="0.25">
      <c r="B18" s="29"/>
      <c r="C18" s="697"/>
      <c r="D18" s="697"/>
      <c r="E18" s="146"/>
      <c r="F18" s="211"/>
      <c r="G18" s="211"/>
      <c r="H18" s="211"/>
      <c r="I18" s="211"/>
      <c r="J18" s="211"/>
      <c r="K18" s="211"/>
      <c r="L18" s="211"/>
      <c r="M18" s="211"/>
      <c r="N18" s="211"/>
      <c r="O18" s="211"/>
      <c r="P18" s="211"/>
      <c r="Q18" s="211"/>
      <c r="R18" s="171"/>
    </row>
    <row r="19" spans="2:19" ht="10.9" customHeight="1" x14ac:dyDescent="0.25">
      <c r="B19" s="12"/>
      <c r="C19" s="172" t="s">
        <v>1</v>
      </c>
      <c r="D19" s="172"/>
      <c r="E19" s="172"/>
      <c r="F19" s="212">
        <f>F17/F17*100</f>
        <v>100</v>
      </c>
      <c r="G19" s="168"/>
      <c r="H19" s="213"/>
      <c r="I19" s="212">
        <f>I17/F17*100</f>
        <v>70.763825660583976</v>
      </c>
      <c r="J19" s="212"/>
      <c r="K19" s="212">
        <f>K17/F17*100</f>
        <v>0.60566234586808254</v>
      </c>
      <c r="L19" s="212"/>
      <c r="M19" s="212">
        <f>M17/F17*100</f>
        <v>2.2600659096673126</v>
      </c>
      <c r="N19" s="212"/>
      <c r="O19" s="212">
        <f>O17/F17*100</f>
        <v>25.792669535139183</v>
      </c>
      <c r="P19" s="212"/>
      <c r="Q19" s="212">
        <f>Q17/F17*100</f>
        <v>0.57777654874144513</v>
      </c>
      <c r="R19" s="8"/>
    </row>
    <row r="20" spans="2:19" ht="6" customHeight="1" thickBot="1" x14ac:dyDescent="0.3">
      <c r="B20" s="72"/>
      <c r="C20" s="175"/>
      <c r="D20" s="175"/>
      <c r="E20" s="175"/>
      <c r="F20" s="214"/>
      <c r="G20" s="215"/>
      <c r="H20" s="216"/>
      <c r="I20" s="214"/>
      <c r="J20" s="214"/>
      <c r="K20" s="214"/>
      <c r="L20" s="214"/>
      <c r="M20" s="214"/>
      <c r="N20" s="214"/>
      <c r="O20" s="214"/>
      <c r="P20" s="214"/>
      <c r="Q20" s="214"/>
      <c r="R20" s="8"/>
    </row>
    <row r="21" spans="2:19" ht="6" customHeight="1" x14ac:dyDescent="0.25">
      <c r="C21" s="178"/>
      <c r="D21" s="178"/>
      <c r="E21" s="178"/>
      <c r="F21" s="173"/>
      <c r="G21" s="8"/>
      <c r="H21" s="8"/>
      <c r="I21" s="226"/>
      <c r="J21" s="226"/>
      <c r="K21" s="226"/>
      <c r="L21" s="226"/>
      <c r="M21" s="180"/>
      <c r="N21" s="180"/>
      <c r="O21" s="180"/>
      <c r="P21" s="180"/>
      <c r="Q21" s="180"/>
      <c r="R21" s="8"/>
    </row>
    <row r="22" spans="2:19" ht="12" customHeight="1" x14ac:dyDescent="0.25">
      <c r="C22" s="719" t="s">
        <v>12</v>
      </c>
      <c r="D22" s="719"/>
      <c r="E22" s="227"/>
      <c r="F22" s="224">
        <f>I22+K22+M22+O22+Q22</f>
        <v>34916.984935403823</v>
      </c>
      <c r="G22" s="56">
        <f>F22/$F$17*100</f>
        <v>1.1745481738133599</v>
      </c>
      <c r="H22" s="209"/>
      <c r="I22" s="101">
        <v>10170.358898777826</v>
      </c>
      <c r="J22" s="107"/>
      <c r="K22" s="55">
        <v>9337.7501687700551</v>
      </c>
      <c r="L22" s="107"/>
      <c r="M22" s="101">
        <v>7054.5314961213971</v>
      </c>
      <c r="N22" s="210"/>
      <c r="O22" s="55">
        <v>6967.1128204140969</v>
      </c>
      <c r="P22" s="210"/>
      <c r="Q22" s="101">
        <v>1387.2315513204444</v>
      </c>
      <c r="R22" s="186"/>
      <c r="S22" s="166"/>
    </row>
    <row r="23" spans="2:19" ht="12" customHeight="1" x14ac:dyDescent="0.25">
      <c r="C23" s="719"/>
      <c r="D23" s="719"/>
      <c r="E23" s="227"/>
      <c r="F23" s="224"/>
      <c r="G23" s="56"/>
      <c r="H23" s="209"/>
      <c r="I23" s="228"/>
      <c r="J23" s="107"/>
      <c r="K23" s="107"/>
      <c r="L23" s="107"/>
      <c r="M23" s="228"/>
      <c r="N23" s="228"/>
      <c r="O23" s="228"/>
      <c r="P23" s="228"/>
      <c r="Q23" s="228"/>
      <c r="R23" s="186"/>
      <c r="S23" s="229"/>
    </row>
    <row r="24" spans="2:19" ht="9.9499999999999993" customHeight="1" x14ac:dyDescent="0.25">
      <c r="C24" s="227"/>
      <c r="D24" s="227"/>
      <c r="E24" s="227"/>
      <c r="F24" s="224"/>
      <c r="G24" s="56"/>
      <c r="H24" s="209"/>
      <c r="I24" s="228"/>
      <c r="J24" s="107"/>
      <c r="K24" s="107"/>
      <c r="L24" s="107"/>
      <c r="M24" s="228"/>
      <c r="N24" s="228"/>
      <c r="O24" s="228"/>
      <c r="P24" s="228"/>
      <c r="Q24" s="228"/>
      <c r="R24" s="230"/>
      <c r="S24" s="229"/>
    </row>
    <row r="25" spans="2:19" ht="12" customHeight="1" x14ac:dyDescent="0.25">
      <c r="C25" s="720" t="s">
        <v>57</v>
      </c>
      <c r="D25" s="720"/>
      <c r="E25" s="231"/>
      <c r="F25" s="224">
        <f t="shared" ref="F25:F50" si="1">I25+K25+M25+O25+Q25</f>
        <v>100420.53180952382</v>
      </c>
      <c r="G25" s="56">
        <f t="shared" ref="G25:G50" si="2">F25/$F$17*100</f>
        <v>3.3779764337741929</v>
      </c>
      <c r="H25" s="209"/>
      <c r="I25" s="55">
        <v>77338.224142857143</v>
      </c>
      <c r="J25" s="107"/>
      <c r="K25" s="55">
        <v>3046.7682857142859</v>
      </c>
      <c r="L25" s="107"/>
      <c r="M25" s="55">
        <v>3130.3308095238099</v>
      </c>
      <c r="N25" s="107"/>
      <c r="O25" s="55">
        <v>16408.877714285714</v>
      </c>
      <c r="P25" s="107"/>
      <c r="Q25" s="55">
        <v>496.33085714285716</v>
      </c>
      <c r="R25" s="186"/>
      <c r="S25" s="166"/>
    </row>
    <row r="26" spans="2:19" ht="12" customHeight="1" x14ac:dyDescent="0.25">
      <c r="C26" s="721" t="s">
        <v>58</v>
      </c>
      <c r="D26" s="721"/>
      <c r="E26" s="196"/>
      <c r="F26" s="224"/>
      <c r="G26" s="56"/>
      <c r="H26" s="209"/>
      <c r="I26" s="228"/>
      <c r="J26" s="107"/>
      <c r="K26" s="107"/>
      <c r="L26" s="107"/>
      <c r="M26" s="228"/>
      <c r="N26" s="228"/>
      <c r="O26" s="228"/>
      <c r="P26" s="228"/>
      <c r="Q26" s="228"/>
      <c r="R26" s="186"/>
      <c r="S26" s="166"/>
    </row>
    <row r="27" spans="2:19" ht="9.9499999999999993" customHeight="1" x14ac:dyDescent="0.25">
      <c r="C27" s="227"/>
      <c r="D27" s="227"/>
      <c r="E27" s="227"/>
      <c r="F27" s="224"/>
      <c r="G27" s="56"/>
      <c r="H27" s="209"/>
      <c r="I27" s="228"/>
      <c r="J27" s="107"/>
      <c r="K27" s="107"/>
      <c r="L27" s="107"/>
      <c r="M27" s="228"/>
      <c r="N27" s="228"/>
      <c r="O27" s="228"/>
      <c r="P27" s="228"/>
      <c r="Q27" s="228"/>
      <c r="R27" s="230"/>
      <c r="S27" s="229"/>
    </row>
    <row r="28" spans="2:19" ht="12" customHeight="1" x14ac:dyDescent="0.25">
      <c r="C28" s="722" t="s">
        <v>59</v>
      </c>
      <c r="D28" s="722"/>
      <c r="E28" s="232"/>
      <c r="F28" s="224">
        <f t="shared" si="1"/>
        <v>2382377.825736572</v>
      </c>
      <c r="G28" s="56">
        <f t="shared" si="2"/>
        <v>80.139150895445766</v>
      </c>
      <c r="H28" s="209"/>
      <c r="I28" s="55">
        <v>1802256.8056889349</v>
      </c>
      <c r="J28" s="107"/>
      <c r="K28" s="55">
        <v>3128.3161533021007</v>
      </c>
      <c r="L28" s="107"/>
      <c r="M28" s="55">
        <v>34266.49201976748</v>
      </c>
      <c r="N28" s="210"/>
      <c r="O28" s="55">
        <v>532087.43232727563</v>
      </c>
      <c r="P28" s="210"/>
      <c r="Q28" s="55">
        <v>10638.779547291788</v>
      </c>
      <c r="R28" s="186"/>
      <c r="S28" s="166"/>
    </row>
    <row r="29" spans="2:19" ht="12" customHeight="1" x14ac:dyDescent="0.25">
      <c r="C29" s="718" t="s">
        <v>60</v>
      </c>
      <c r="D29" s="718"/>
      <c r="E29" s="233"/>
      <c r="F29" s="224"/>
      <c r="G29" s="56"/>
      <c r="H29" s="209"/>
      <c r="I29" s="228"/>
      <c r="J29" s="107"/>
      <c r="K29" s="107"/>
      <c r="L29" s="107"/>
      <c r="M29" s="228"/>
      <c r="N29" s="228"/>
      <c r="O29" s="228"/>
      <c r="P29" s="228"/>
      <c r="Q29" s="228"/>
      <c r="R29" s="186"/>
      <c r="S29" s="166"/>
    </row>
    <row r="30" spans="2:19" ht="9.9499999999999993" customHeight="1" x14ac:dyDescent="0.25">
      <c r="C30" s="150"/>
      <c r="D30" s="150"/>
      <c r="E30" s="150"/>
      <c r="F30" s="224"/>
      <c r="G30" s="56"/>
      <c r="H30" s="107"/>
      <c r="I30" s="210"/>
      <c r="J30" s="107"/>
      <c r="K30" s="107"/>
      <c r="L30" s="107"/>
      <c r="M30" s="210"/>
      <c r="N30" s="210"/>
      <c r="O30" s="210"/>
      <c r="P30" s="210"/>
      <c r="Q30" s="210"/>
      <c r="R30" s="230"/>
      <c r="S30" s="229"/>
    </row>
    <row r="31" spans="2:19" ht="12" customHeight="1" x14ac:dyDescent="0.25">
      <c r="B31" s="4"/>
      <c r="C31" s="716" t="s">
        <v>61</v>
      </c>
      <c r="D31" s="716"/>
      <c r="E31" s="234"/>
      <c r="F31" s="224">
        <f t="shared" si="1"/>
        <v>88366.252791978623</v>
      </c>
      <c r="G31" s="56">
        <f t="shared" si="2"/>
        <v>2.9724909248481723</v>
      </c>
      <c r="H31" s="59"/>
      <c r="I31" s="101">
        <v>64808.374085710049</v>
      </c>
      <c r="J31" s="107"/>
      <c r="K31" s="55">
        <v>43.695</v>
      </c>
      <c r="L31" s="107"/>
      <c r="M31" s="101">
        <v>7347.116874747474</v>
      </c>
      <c r="N31" s="210"/>
      <c r="O31" s="55">
        <v>15859.215164854422</v>
      </c>
      <c r="P31" s="210"/>
      <c r="Q31" s="101">
        <v>307.85166666666663</v>
      </c>
      <c r="R31" s="195"/>
      <c r="S31" s="166"/>
    </row>
    <row r="32" spans="2:19" s="152" customFormat="1" ht="12" customHeight="1" x14ac:dyDescent="0.25">
      <c r="B32" s="4"/>
      <c r="C32" s="717" t="s">
        <v>62</v>
      </c>
      <c r="D32" s="717"/>
      <c r="E32" s="235"/>
      <c r="F32" s="121"/>
      <c r="G32" s="37"/>
      <c r="H32" s="236"/>
      <c r="I32" s="201"/>
      <c r="J32" s="201"/>
      <c r="K32" s="201"/>
      <c r="L32" s="201"/>
      <c r="M32" s="201"/>
      <c r="N32" s="201"/>
      <c r="O32" s="201"/>
      <c r="P32" s="201"/>
      <c r="Q32" s="201"/>
      <c r="R32" s="195"/>
      <c r="S32" s="166"/>
    </row>
    <row r="33" spans="2:19" s="152" customFormat="1" ht="9.9499999999999993" customHeight="1" x14ac:dyDescent="0.25">
      <c r="B33" s="4"/>
      <c r="C33" s="235"/>
      <c r="D33" s="235"/>
      <c r="E33" s="235"/>
      <c r="F33" s="121"/>
      <c r="G33" s="37"/>
      <c r="H33" s="236"/>
      <c r="I33" s="237"/>
      <c r="J33" s="211"/>
      <c r="K33" s="211"/>
      <c r="L33" s="211"/>
      <c r="M33" s="237"/>
      <c r="N33" s="237"/>
      <c r="O33" s="237"/>
      <c r="P33" s="237"/>
      <c r="Q33" s="237"/>
      <c r="R33" s="230"/>
      <c r="S33" s="229"/>
    </row>
    <row r="34" spans="2:19" s="152" customFormat="1" ht="12" customHeight="1" x14ac:dyDescent="0.25">
      <c r="B34" s="4"/>
      <c r="C34" s="707" t="s">
        <v>63</v>
      </c>
      <c r="D34" s="707"/>
      <c r="E34" s="150"/>
      <c r="F34" s="224">
        <f t="shared" si="1"/>
        <v>366719.83713096811</v>
      </c>
      <c r="G34" s="56">
        <f t="shared" si="2"/>
        <v>12.335833572118528</v>
      </c>
      <c r="H34" s="238"/>
      <c r="I34" s="224">
        <f>I37+I42+I47+I50</f>
        <v>149094.2600457457</v>
      </c>
      <c r="J34" s="224"/>
      <c r="K34" s="224">
        <f t="shared" ref="K34:Q34" si="3">K37+K42+K47+K50</f>
        <v>2448.6092857142858</v>
      </c>
      <c r="L34" s="224"/>
      <c r="M34" s="224">
        <f t="shared" si="3"/>
        <v>15388.800535714285</v>
      </c>
      <c r="N34" s="224"/>
      <c r="O34" s="224">
        <f t="shared" si="3"/>
        <v>195442.21136913297</v>
      </c>
      <c r="P34" s="224"/>
      <c r="Q34" s="224">
        <f t="shared" si="3"/>
        <v>4345.955894660894</v>
      </c>
      <c r="R34" s="195"/>
      <c r="S34" s="239"/>
    </row>
    <row r="35" spans="2:19" s="152" customFormat="1" ht="12.75" customHeight="1" x14ac:dyDescent="0.25">
      <c r="B35" s="4"/>
      <c r="C35" s="718" t="s">
        <v>64</v>
      </c>
      <c r="D35" s="718"/>
      <c r="E35" s="233"/>
      <c r="F35" s="121"/>
      <c r="G35" s="37"/>
      <c r="H35" s="236"/>
      <c r="I35" s="121"/>
      <c r="J35" s="201"/>
      <c r="K35" s="121"/>
      <c r="L35" s="201"/>
      <c r="M35" s="121"/>
      <c r="N35" s="192"/>
      <c r="O35" s="121"/>
      <c r="P35" s="192"/>
      <c r="Q35" s="121"/>
      <c r="R35" s="195"/>
      <c r="S35" s="166"/>
    </row>
    <row r="36" spans="2:19" s="152" customFormat="1" ht="7.15" customHeight="1" x14ac:dyDescent="0.25">
      <c r="B36" s="4"/>
      <c r="C36" s="150"/>
      <c r="D36" s="150"/>
      <c r="E36" s="150"/>
      <c r="F36" s="121"/>
      <c r="G36" s="37"/>
      <c r="H36" s="236"/>
      <c r="I36" s="237"/>
      <c r="J36" s="211"/>
      <c r="K36" s="211"/>
      <c r="L36" s="211"/>
      <c r="M36" s="237"/>
      <c r="N36" s="237"/>
      <c r="O36" s="237"/>
      <c r="P36" s="237"/>
      <c r="Q36" s="237"/>
      <c r="R36" s="230"/>
      <c r="S36" s="229"/>
    </row>
    <row r="37" spans="2:19" ht="12.6" customHeight="1" x14ac:dyDescent="0.25">
      <c r="D37" s="715" t="s">
        <v>65</v>
      </c>
      <c r="E37" s="240"/>
      <c r="F37" s="121">
        <f t="shared" si="1"/>
        <v>18685.377</v>
      </c>
      <c r="G37" s="37">
        <f t="shared" si="2"/>
        <v>0.628544402472485</v>
      </c>
      <c r="H37" s="241"/>
      <c r="I37" s="183">
        <v>12268.776</v>
      </c>
      <c r="J37" s="211"/>
      <c r="K37" s="184">
        <v>1551.393</v>
      </c>
      <c r="L37" s="211"/>
      <c r="M37" s="183">
        <v>320.35599999999999</v>
      </c>
      <c r="N37" s="237"/>
      <c r="O37" s="184">
        <v>4381.5069999999996</v>
      </c>
      <c r="P37" s="237"/>
      <c r="Q37" s="183">
        <v>163.345</v>
      </c>
      <c r="R37" s="186"/>
      <c r="S37" s="166"/>
    </row>
    <row r="38" spans="2:19" ht="12" customHeight="1" x14ac:dyDescent="0.25">
      <c r="D38" s="715"/>
      <c r="E38" s="240"/>
      <c r="F38" s="121"/>
      <c r="G38" s="37"/>
      <c r="H38" s="241"/>
      <c r="I38" s="197"/>
      <c r="J38" s="211"/>
      <c r="K38" s="211"/>
      <c r="L38" s="211"/>
      <c r="M38" s="197"/>
      <c r="N38" s="197"/>
      <c r="O38" s="197"/>
      <c r="P38" s="197"/>
      <c r="Q38" s="197"/>
      <c r="R38" s="186"/>
      <c r="S38" s="166"/>
    </row>
    <row r="39" spans="2:19" ht="12" customHeight="1" x14ac:dyDescent="0.25">
      <c r="D39" s="715"/>
      <c r="E39" s="240"/>
      <c r="F39" s="121"/>
      <c r="G39" s="37"/>
      <c r="H39" s="241"/>
      <c r="I39" s="197"/>
      <c r="J39" s="211"/>
      <c r="K39" s="211"/>
      <c r="L39" s="211"/>
      <c r="M39" s="197"/>
      <c r="N39" s="197"/>
      <c r="O39" s="197"/>
      <c r="P39" s="197"/>
      <c r="Q39" s="197"/>
      <c r="R39" s="186"/>
      <c r="S39" s="166"/>
    </row>
    <row r="40" spans="2:19" ht="12" customHeight="1" x14ac:dyDescent="0.25">
      <c r="D40" s="715"/>
      <c r="E40" s="240"/>
      <c r="F40" s="121"/>
      <c r="G40" s="37"/>
      <c r="H40" s="241"/>
      <c r="I40" s="197"/>
      <c r="J40" s="211"/>
      <c r="K40" s="211"/>
      <c r="L40" s="211"/>
      <c r="M40" s="197"/>
      <c r="N40" s="197"/>
      <c r="O40" s="197"/>
      <c r="P40" s="197"/>
      <c r="Q40" s="197"/>
      <c r="R40" s="186"/>
      <c r="S40" s="166"/>
    </row>
    <row r="41" spans="2:19" ht="6" customHeight="1" x14ac:dyDescent="0.25">
      <c r="C41" s="151"/>
      <c r="D41" s="233"/>
      <c r="E41" s="233"/>
      <c r="F41" s="121"/>
      <c r="G41" s="37"/>
      <c r="H41" s="241"/>
      <c r="I41" s="197"/>
      <c r="J41" s="211"/>
      <c r="K41" s="211"/>
      <c r="L41" s="211"/>
      <c r="M41" s="197"/>
      <c r="N41" s="197"/>
      <c r="O41" s="197"/>
      <c r="P41" s="197"/>
      <c r="Q41" s="197"/>
      <c r="R41" s="230"/>
      <c r="S41" s="229"/>
    </row>
    <row r="42" spans="2:19" ht="12" customHeight="1" x14ac:dyDescent="0.25">
      <c r="B42" s="4"/>
      <c r="D42" s="707" t="s">
        <v>66</v>
      </c>
      <c r="E42" s="150"/>
      <c r="F42" s="121">
        <f t="shared" si="1"/>
        <v>195110.57259999998</v>
      </c>
      <c r="G42" s="37">
        <f t="shared" si="2"/>
        <v>6.56318886533204</v>
      </c>
      <c r="H42" s="236"/>
      <c r="I42" s="184">
        <v>43411.298699999992</v>
      </c>
      <c r="J42" s="211"/>
      <c r="K42" s="184">
        <v>10.199999999999999</v>
      </c>
      <c r="L42" s="211"/>
      <c r="M42" s="184">
        <v>5274.933</v>
      </c>
      <c r="N42" s="211"/>
      <c r="O42" s="184">
        <v>144207.82089999999</v>
      </c>
      <c r="P42" s="211"/>
      <c r="Q42" s="184">
        <v>2206.3200000000002</v>
      </c>
      <c r="R42" s="195"/>
    </row>
    <row r="43" spans="2:19" ht="12" customHeight="1" x14ac:dyDescent="0.25">
      <c r="B43" s="4"/>
      <c r="C43" s="242"/>
      <c r="D43" s="707"/>
      <c r="E43" s="150"/>
      <c r="F43" s="121"/>
      <c r="G43" s="37"/>
      <c r="H43" s="236"/>
      <c r="I43" s="197"/>
      <c r="J43" s="211"/>
      <c r="K43" s="211"/>
      <c r="L43" s="211"/>
      <c r="M43" s="197"/>
      <c r="N43" s="197"/>
      <c r="O43" s="197"/>
      <c r="P43" s="197"/>
      <c r="Q43" s="197"/>
      <c r="R43" s="195"/>
      <c r="S43" s="243"/>
    </row>
    <row r="44" spans="2:19" ht="12" customHeight="1" x14ac:dyDescent="0.25">
      <c r="B44" s="4"/>
      <c r="C44" s="244"/>
      <c r="D44" s="707"/>
      <c r="E44" s="150"/>
      <c r="F44" s="121"/>
      <c r="G44" s="37"/>
      <c r="H44" s="236"/>
      <c r="I44" s="197"/>
      <c r="J44" s="211"/>
      <c r="K44" s="211"/>
      <c r="L44" s="211"/>
      <c r="M44" s="197"/>
      <c r="N44" s="197"/>
      <c r="O44" s="197"/>
      <c r="P44" s="197"/>
      <c r="Q44" s="197"/>
      <c r="R44" s="193"/>
      <c r="S44" s="229"/>
    </row>
    <row r="45" spans="2:19" ht="12" customHeight="1" x14ac:dyDescent="0.25">
      <c r="B45" s="4"/>
      <c r="C45" s="244"/>
      <c r="D45" s="707"/>
      <c r="E45" s="150"/>
      <c r="F45" s="121"/>
      <c r="G45" s="37"/>
      <c r="H45" s="236"/>
      <c r="I45" s="192"/>
      <c r="J45" s="201"/>
      <c r="K45" s="201"/>
      <c r="L45" s="201"/>
      <c r="M45" s="192"/>
      <c r="N45" s="192"/>
      <c r="O45" s="192"/>
      <c r="P45" s="192"/>
      <c r="Q45" s="192"/>
      <c r="R45" s="193"/>
      <c r="S45" s="229"/>
    </row>
    <row r="46" spans="2:19" ht="6" customHeight="1" x14ac:dyDescent="0.25">
      <c r="B46" s="4"/>
      <c r="C46" s="244"/>
      <c r="D46" s="244"/>
      <c r="E46" s="244"/>
      <c r="F46" s="121"/>
      <c r="G46" s="37"/>
      <c r="H46" s="236"/>
      <c r="I46" s="245"/>
      <c r="J46" s="246"/>
      <c r="K46" s="246"/>
      <c r="L46" s="246"/>
      <c r="M46" s="245"/>
      <c r="N46" s="245"/>
      <c r="O46" s="245"/>
      <c r="P46" s="245"/>
      <c r="Q46" s="245"/>
      <c r="R46" s="193"/>
      <c r="S46" s="229"/>
    </row>
    <row r="47" spans="2:19" ht="12" customHeight="1" x14ac:dyDescent="0.25">
      <c r="B47" s="4"/>
      <c r="C47" s="244"/>
      <c r="D47" s="695" t="s">
        <v>10</v>
      </c>
      <c r="E47" s="144"/>
      <c r="F47" s="121">
        <f t="shared" si="1"/>
        <v>88524.96703373015</v>
      </c>
      <c r="G47" s="37">
        <f t="shared" si="2"/>
        <v>2.9778298028513071</v>
      </c>
      <c r="H47" s="236"/>
      <c r="I47" s="184">
        <v>70063.128863095233</v>
      </c>
      <c r="J47" s="211"/>
      <c r="K47" s="184">
        <v>152.89400000000001</v>
      </c>
      <c r="L47" s="211"/>
      <c r="M47" s="184">
        <v>4273.3812857142857</v>
      </c>
      <c r="N47" s="237"/>
      <c r="O47" s="184">
        <v>12719.74698015873</v>
      </c>
      <c r="P47" s="237"/>
      <c r="Q47" s="184">
        <v>1315.8159047619047</v>
      </c>
      <c r="R47" s="193"/>
      <c r="S47" s="229"/>
    </row>
    <row r="48" spans="2:19" ht="12" customHeight="1" x14ac:dyDescent="0.25">
      <c r="B48" s="4"/>
      <c r="C48" s="244"/>
      <c r="D48" s="695"/>
      <c r="E48" s="144"/>
      <c r="F48" s="121"/>
      <c r="G48" s="37"/>
      <c r="H48" s="236"/>
      <c r="I48" s="197"/>
      <c r="J48" s="211"/>
      <c r="K48" s="211"/>
      <c r="L48" s="211"/>
      <c r="M48" s="197"/>
      <c r="N48" s="197"/>
      <c r="O48" s="197"/>
      <c r="P48" s="197"/>
      <c r="Q48" s="197"/>
      <c r="R48" s="193"/>
      <c r="S48" s="229"/>
    </row>
    <row r="49" spans="2:19" ht="6" customHeight="1" x14ac:dyDescent="0.25">
      <c r="B49" s="4"/>
      <c r="C49" s="244"/>
      <c r="D49" s="244"/>
      <c r="E49" s="244"/>
      <c r="F49" s="121"/>
      <c r="G49" s="37"/>
      <c r="H49" s="236"/>
      <c r="I49" s="245"/>
      <c r="J49" s="246"/>
      <c r="K49" s="246"/>
      <c r="L49" s="246"/>
      <c r="M49" s="245"/>
      <c r="N49" s="245"/>
      <c r="O49" s="245"/>
      <c r="P49" s="245"/>
      <c r="Q49" s="245"/>
      <c r="R49" s="193"/>
      <c r="S49" s="229"/>
    </row>
    <row r="50" spans="2:19" ht="12" customHeight="1" x14ac:dyDescent="0.25">
      <c r="B50" s="4"/>
      <c r="C50" s="244"/>
      <c r="D50" s="715" t="s">
        <v>67</v>
      </c>
      <c r="E50" s="240"/>
      <c r="F50" s="121">
        <f t="shared" si="1"/>
        <v>64398.920497237988</v>
      </c>
      <c r="G50" s="37">
        <f t="shared" si="2"/>
        <v>2.1662705014626957</v>
      </c>
      <c r="H50" s="236"/>
      <c r="I50" s="183">
        <v>23351.056482650474</v>
      </c>
      <c r="J50" s="211"/>
      <c r="K50" s="184">
        <v>734.12228571428568</v>
      </c>
      <c r="L50" s="211"/>
      <c r="M50" s="183">
        <v>5520.1302500000002</v>
      </c>
      <c r="N50" s="192"/>
      <c r="O50" s="184">
        <v>34133.13648897424</v>
      </c>
      <c r="P50" s="192"/>
      <c r="Q50" s="183">
        <v>660.47498989898975</v>
      </c>
      <c r="R50" s="193"/>
      <c r="S50" s="229"/>
    </row>
    <row r="51" spans="2:19" ht="12" customHeight="1" x14ac:dyDescent="0.25">
      <c r="B51" s="4"/>
      <c r="C51" s="244"/>
      <c r="D51" s="715"/>
      <c r="E51" s="240"/>
      <c r="F51" s="173"/>
      <c r="G51" s="174"/>
      <c r="H51" s="28"/>
      <c r="I51" s="247"/>
      <c r="J51" s="201"/>
      <c r="K51" s="247"/>
      <c r="L51" s="201"/>
      <c r="M51" s="247"/>
      <c r="N51" s="192"/>
      <c r="O51" s="247"/>
      <c r="P51" s="192"/>
      <c r="Q51" s="247"/>
      <c r="R51" s="193"/>
      <c r="S51" s="229"/>
    </row>
    <row r="52" spans="2:19" ht="7.9" customHeight="1" x14ac:dyDescent="0.25">
      <c r="B52" s="4"/>
      <c r="C52" s="244"/>
      <c r="D52" s="240"/>
      <c r="E52" s="240"/>
      <c r="F52" s="173"/>
      <c r="G52" s="174"/>
      <c r="H52" s="28"/>
      <c r="I52" s="247"/>
      <c r="J52" s="201"/>
      <c r="K52" s="247"/>
      <c r="L52" s="201"/>
      <c r="M52" s="247"/>
      <c r="N52" s="192"/>
      <c r="O52" s="247"/>
      <c r="P52" s="192"/>
      <c r="Q52" s="247"/>
      <c r="R52" s="193"/>
      <c r="S52" s="229"/>
    </row>
    <row r="53" spans="2:19" ht="6" customHeight="1" thickBot="1" x14ac:dyDescent="0.3">
      <c r="B53" s="83"/>
      <c r="C53" s="248"/>
      <c r="D53" s="248"/>
      <c r="E53" s="248"/>
      <c r="F53" s="176"/>
      <c r="G53" s="177"/>
      <c r="H53" s="90"/>
      <c r="I53" s="249"/>
      <c r="J53" s="72"/>
      <c r="K53" s="72"/>
      <c r="L53" s="72"/>
      <c r="M53" s="249"/>
      <c r="N53" s="249"/>
      <c r="O53" s="249"/>
      <c r="P53" s="249"/>
      <c r="Q53" s="249"/>
      <c r="R53" s="193"/>
      <c r="S53" s="229"/>
    </row>
    <row r="54" spans="2:19" ht="8.25" customHeight="1" x14ac:dyDescent="0.25">
      <c r="B54" s="4"/>
      <c r="C54" s="244"/>
      <c r="D54" s="244"/>
      <c r="E54" s="244"/>
      <c r="F54" s="173"/>
      <c r="G54" s="174"/>
      <c r="H54" s="250"/>
      <c r="I54" s="251"/>
      <c r="J54" s="12"/>
      <c r="K54" s="12"/>
      <c r="L54" s="12"/>
      <c r="M54" s="251"/>
      <c r="N54" s="251"/>
      <c r="O54" s="251"/>
      <c r="P54" s="251"/>
      <c r="Q54" s="251"/>
      <c r="R54" s="193"/>
      <c r="S54" s="229"/>
    </row>
    <row r="55" spans="2:19" ht="12" customHeight="1" x14ac:dyDescent="0.25">
      <c r="B55" s="703"/>
      <c r="C55" s="703"/>
      <c r="D55" s="703"/>
      <c r="E55" s="703"/>
      <c r="F55" s="703"/>
      <c r="G55" s="703"/>
      <c r="H55" s="703"/>
      <c r="I55" s="703"/>
      <c r="J55" s="703"/>
      <c r="K55" s="703"/>
      <c r="L55" s="703"/>
      <c r="M55" s="703"/>
      <c r="N55" s="703"/>
      <c r="O55" s="703"/>
      <c r="P55" s="703"/>
      <c r="Q55" s="703"/>
      <c r="R55" s="703"/>
      <c r="S55" s="229"/>
    </row>
    <row r="56" spans="2:19" ht="12" customHeight="1" x14ac:dyDescent="0.25">
      <c r="B56" s="712"/>
      <c r="C56" s="712"/>
      <c r="D56" s="712"/>
      <c r="E56" s="712"/>
      <c r="F56" s="712"/>
      <c r="G56" s="712"/>
      <c r="H56" s="712"/>
      <c r="I56" s="712"/>
      <c r="J56" s="712"/>
      <c r="K56" s="712"/>
      <c r="L56" s="712"/>
      <c r="M56" s="712"/>
      <c r="N56" s="712"/>
      <c r="O56" s="712"/>
      <c r="P56" s="712"/>
      <c r="Q56" s="712"/>
      <c r="R56" s="712"/>
      <c r="S56" s="229"/>
    </row>
    <row r="57" spans="2:19" ht="12" customHeight="1" x14ac:dyDescent="0.25">
      <c r="D57" s="233"/>
      <c r="E57" s="233"/>
      <c r="F57" s="173"/>
      <c r="G57" s="252"/>
      <c r="H57" s="253"/>
      <c r="I57" s="185"/>
      <c r="J57" s="211"/>
      <c r="K57" s="184"/>
      <c r="L57" s="211"/>
      <c r="M57" s="185"/>
      <c r="N57" s="185"/>
      <c r="O57" s="185"/>
      <c r="P57" s="185"/>
      <c r="Q57" s="185"/>
      <c r="R57" s="186"/>
    </row>
    <row r="58" spans="2:19" ht="11.1" customHeight="1" x14ac:dyDescent="0.25">
      <c r="D58" s="150"/>
      <c r="E58" s="150"/>
      <c r="F58" s="254"/>
      <c r="G58" s="252"/>
      <c r="H58" s="253"/>
      <c r="I58" s="237"/>
      <c r="J58" s="211"/>
      <c r="K58" s="211"/>
      <c r="L58" s="211"/>
      <c r="M58" s="237"/>
      <c r="N58" s="237"/>
      <c r="O58" s="237"/>
      <c r="P58" s="237"/>
      <c r="Q58" s="237"/>
      <c r="R58" s="230"/>
      <c r="S58" s="229"/>
    </row>
    <row r="59" spans="2:19" ht="12" customHeight="1" x14ac:dyDescent="0.25">
      <c r="D59" s="255"/>
      <c r="E59" s="255"/>
      <c r="F59" s="256"/>
      <c r="G59" s="257"/>
      <c r="H59" s="258"/>
      <c r="I59" s="184"/>
      <c r="J59" s="184"/>
      <c r="K59" s="184"/>
      <c r="L59" s="184"/>
      <c r="M59" s="184"/>
      <c r="N59" s="184"/>
      <c r="O59" s="191"/>
      <c r="P59" s="191"/>
      <c r="Q59" s="220"/>
      <c r="R59" s="186"/>
    </row>
    <row r="60" spans="2:19" ht="12" customHeight="1" x14ac:dyDescent="0.25">
      <c r="D60" s="259"/>
      <c r="E60" s="259"/>
      <c r="F60" s="173"/>
      <c r="G60" s="252"/>
      <c r="H60" s="253"/>
      <c r="I60" s="237"/>
      <c r="J60" s="211"/>
      <c r="K60" s="184"/>
      <c r="L60" s="211"/>
      <c r="M60" s="184"/>
      <c r="N60" s="185"/>
      <c r="O60" s="237"/>
      <c r="P60" s="185"/>
      <c r="Q60" s="184"/>
      <c r="R60" s="186"/>
    </row>
    <row r="61" spans="2:19" ht="11.1" customHeight="1" x14ac:dyDescent="0.25">
      <c r="D61" s="150"/>
      <c r="E61" s="150"/>
      <c r="F61" s="254"/>
      <c r="G61" s="252"/>
      <c r="H61" s="253"/>
      <c r="I61" s="237"/>
      <c r="J61" s="211"/>
      <c r="K61" s="211"/>
      <c r="L61" s="211"/>
      <c r="M61" s="237"/>
      <c r="N61" s="237"/>
      <c r="O61" s="237"/>
      <c r="P61" s="237"/>
      <c r="Q61" s="237"/>
      <c r="R61" s="230"/>
      <c r="S61" s="229"/>
    </row>
    <row r="62" spans="2:19" ht="12" customHeight="1" x14ac:dyDescent="0.25">
      <c r="D62" s="231"/>
      <c r="E62" s="231"/>
      <c r="F62" s="256"/>
      <c r="G62" s="257"/>
      <c r="H62" s="258"/>
      <c r="I62" s="184"/>
      <c r="J62" s="184"/>
      <c r="K62" s="184"/>
      <c r="L62" s="184"/>
      <c r="M62" s="184"/>
      <c r="N62" s="184"/>
      <c r="O62" s="184"/>
      <c r="P62" s="184"/>
      <c r="Q62" s="183"/>
      <c r="R62" s="186"/>
    </row>
    <row r="63" spans="2:19" ht="12" customHeight="1" x14ac:dyDescent="0.25">
      <c r="D63" s="196"/>
      <c r="E63" s="196"/>
      <c r="F63" s="173"/>
      <c r="G63" s="252"/>
      <c r="H63" s="253"/>
      <c r="I63" s="237"/>
      <c r="J63" s="211"/>
      <c r="K63" s="237"/>
      <c r="L63" s="211"/>
      <c r="M63" s="237"/>
      <c r="N63" s="185"/>
      <c r="O63" s="237"/>
      <c r="P63" s="185"/>
      <c r="Q63" s="237"/>
      <c r="R63" s="186"/>
      <c r="S63" s="166"/>
    </row>
    <row r="64" spans="2:19" ht="11.1" customHeight="1" x14ac:dyDescent="0.25">
      <c r="D64" s="227"/>
      <c r="E64" s="227"/>
      <c r="F64" s="254"/>
      <c r="G64" s="252"/>
      <c r="H64" s="253"/>
      <c r="I64" s="237"/>
      <c r="J64" s="211"/>
      <c r="K64" s="211"/>
      <c r="L64" s="211"/>
      <c r="M64" s="237"/>
      <c r="N64" s="237"/>
      <c r="O64" s="237"/>
      <c r="P64" s="237"/>
      <c r="Q64" s="237"/>
      <c r="R64" s="230"/>
      <c r="S64" s="229"/>
    </row>
    <row r="65" spans="2:19" ht="12" customHeight="1" x14ac:dyDescent="0.25">
      <c r="B65" s="4"/>
      <c r="D65" s="234"/>
      <c r="E65" s="234"/>
      <c r="F65" s="256"/>
      <c r="G65" s="257"/>
      <c r="H65" s="260"/>
      <c r="I65" s="184"/>
      <c r="J65" s="184"/>
      <c r="K65" s="184"/>
      <c r="L65" s="184"/>
      <c r="M65" s="184"/>
      <c r="N65" s="184"/>
      <c r="O65" s="184"/>
      <c r="P65" s="184"/>
      <c r="Q65" s="183"/>
      <c r="R65" s="195"/>
    </row>
    <row r="66" spans="2:19" ht="12" customHeight="1" x14ac:dyDescent="0.25">
      <c r="B66" s="4"/>
      <c r="D66" s="235"/>
      <c r="E66" s="235"/>
      <c r="F66" s="173"/>
      <c r="G66" s="252"/>
      <c r="H66" s="250"/>
      <c r="I66" s="261"/>
      <c r="J66" s="211"/>
      <c r="K66" s="184"/>
      <c r="L66" s="211"/>
      <c r="M66" s="261"/>
      <c r="N66" s="261"/>
      <c r="O66" s="261"/>
      <c r="P66" s="261"/>
      <c r="Q66" s="183"/>
      <c r="R66" s="195"/>
    </row>
    <row r="67" spans="2:19" ht="11.1" customHeight="1" x14ac:dyDescent="0.25">
      <c r="B67" s="4"/>
      <c r="C67" s="4"/>
      <c r="D67" s="189"/>
      <c r="E67" s="189"/>
      <c r="F67" s="254"/>
      <c r="G67" s="252"/>
      <c r="H67" s="250"/>
      <c r="I67" s="192"/>
      <c r="J67" s="201"/>
      <c r="K67" s="201"/>
      <c r="L67" s="201"/>
      <c r="M67" s="192"/>
      <c r="N67" s="192"/>
      <c r="O67" s="192"/>
      <c r="P67" s="192"/>
      <c r="Q67" s="192"/>
      <c r="R67" s="193"/>
      <c r="S67" s="194"/>
    </row>
    <row r="68" spans="2:19" ht="12" customHeight="1" x14ac:dyDescent="0.25">
      <c r="B68" s="4"/>
      <c r="C68" s="4"/>
      <c r="D68" s="262"/>
      <c r="E68" s="262"/>
      <c r="F68" s="256"/>
      <c r="G68" s="257"/>
      <c r="H68" s="260"/>
      <c r="I68" s="184"/>
      <c r="J68" s="184"/>
      <c r="K68" s="184"/>
      <c r="L68" s="184"/>
      <c r="M68" s="184"/>
      <c r="N68" s="184"/>
      <c r="O68" s="191"/>
      <c r="P68" s="191"/>
      <c r="Q68" s="220"/>
      <c r="R68" s="193"/>
      <c r="S68" s="194"/>
    </row>
    <row r="69" spans="2:19" ht="12" customHeight="1" x14ac:dyDescent="0.25">
      <c r="B69" s="4"/>
      <c r="C69" s="4"/>
      <c r="D69" s="244"/>
      <c r="E69" s="244"/>
      <c r="F69" s="173"/>
      <c r="G69" s="252"/>
      <c r="H69" s="250"/>
      <c r="I69" s="261"/>
      <c r="J69" s="201"/>
      <c r="K69" s="184"/>
      <c r="L69" s="201"/>
      <c r="M69" s="184"/>
      <c r="N69" s="190"/>
      <c r="O69" s="261"/>
      <c r="P69" s="261"/>
      <c r="Q69" s="261"/>
      <c r="R69" s="193"/>
      <c r="S69" s="194"/>
    </row>
    <row r="70" spans="2:19" ht="11.1" customHeight="1" x14ac:dyDescent="0.25">
      <c r="B70" s="4"/>
      <c r="C70" s="4"/>
      <c r="D70" s="263"/>
      <c r="E70" s="263"/>
      <c r="F70" s="254"/>
      <c r="G70" s="252"/>
      <c r="H70" s="250"/>
      <c r="I70" s="237"/>
      <c r="J70" s="211"/>
      <c r="K70" s="211"/>
      <c r="L70" s="211"/>
      <c r="M70" s="264"/>
      <c r="N70" s="237"/>
      <c r="O70" s="237"/>
      <c r="P70" s="237"/>
      <c r="Q70" s="237"/>
      <c r="R70" s="193"/>
      <c r="S70" s="194"/>
    </row>
    <row r="71" spans="2:19" ht="12" customHeight="1" x14ac:dyDescent="0.25">
      <c r="B71" s="4"/>
      <c r="C71" s="4"/>
      <c r="D71" s="231"/>
      <c r="E71" s="231"/>
      <c r="F71" s="256"/>
      <c r="G71" s="257"/>
      <c r="H71" s="258"/>
      <c r="I71" s="184"/>
      <c r="J71" s="184"/>
      <c r="K71" s="184"/>
      <c r="L71" s="184"/>
      <c r="M71" s="184"/>
      <c r="N71" s="184"/>
      <c r="O71" s="191"/>
      <c r="P71" s="191"/>
      <c r="Q71" s="220"/>
      <c r="R71" s="193"/>
      <c r="S71" s="194"/>
    </row>
    <row r="72" spans="2:19" ht="12" customHeight="1" x14ac:dyDescent="0.25">
      <c r="B72" s="4"/>
      <c r="C72" s="4"/>
      <c r="D72" s="196"/>
      <c r="E72" s="196"/>
      <c r="F72" s="173"/>
      <c r="G72" s="252"/>
      <c r="H72" s="253"/>
      <c r="I72" s="185"/>
      <c r="J72" s="211"/>
      <c r="K72" s="184"/>
      <c r="L72" s="211"/>
      <c r="M72" s="185"/>
      <c r="N72" s="182"/>
      <c r="O72" s="185"/>
      <c r="P72" s="185"/>
      <c r="Q72" s="184"/>
      <c r="R72" s="193"/>
      <c r="S72" s="194"/>
    </row>
    <row r="73" spans="2:19" ht="12" customHeight="1" x14ac:dyDescent="0.25">
      <c r="B73" s="4"/>
      <c r="C73" s="4"/>
      <c r="D73" s="189"/>
      <c r="E73" s="189"/>
      <c r="F73" s="254"/>
      <c r="G73" s="252"/>
      <c r="H73" s="250"/>
      <c r="I73" s="192"/>
      <c r="J73" s="201"/>
      <c r="K73" s="201"/>
      <c r="L73" s="201"/>
      <c r="M73" s="265"/>
      <c r="N73" s="192"/>
      <c r="O73" s="192"/>
      <c r="P73" s="192"/>
      <c r="Q73" s="192"/>
      <c r="R73" s="193"/>
      <c r="S73" s="194"/>
    </row>
    <row r="74" spans="2:19" ht="12" customHeight="1" x14ac:dyDescent="0.25">
      <c r="B74" s="4"/>
      <c r="C74" s="4"/>
      <c r="D74" s="231"/>
      <c r="E74" s="231"/>
      <c r="F74" s="256"/>
      <c r="G74" s="257"/>
      <c r="H74" s="258"/>
      <c r="I74" s="184"/>
      <c r="J74" s="184"/>
      <c r="K74" s="184"/>
      <c r="L74" s="184"/>
      <c r="M74" s="184"/>
      <c r="N74" s="184"/>
      <c r="O74" s="184"/>
      <c r="P74" s="184"/>
      <c r="Q74" s="183"/>
      <c r="R74" s="193"/>
      <c r="S74" s="194"/>
    </row>
    <row r="75" spans="2:19" ht="12" customHeight="1" x14ac:dyDescent="0.25">
      <c r="B75" s="4"/>
      <c r="C75" s="4"/>
      <c r="D75" s="196"/>
      <c r="E75" s="196"/>
      <c r="F75" s="173"/>
      <c r="G75" s="252"/>
      <c r="H75" s="253"/>
      <c r="I75" s="185"/>
      <c r="J75" s="211"/>
      <c r="K75" s="184"/>
      <c r="L75" s="211"/>
      <c r="M75" s="184"/>
      <c r="N75" s="182"/>
      <c r="O75" s="185"/>
      <c r="P75" s="185"/>
      <c r="Q75" s="184"/>
      <c r="R75" s="193"/>
      <c r="S75" s="194"/>
    </row>
    <row r="76" spans="2:19" ht="12" customHeight="1" x14ac:dyDescent="0.25">
      <c r="B76" s="4"/>
      <c r="C76" s="4"/>
      <c r="D76" s="189"/>
      <c r="E76" s="189"/>
      <c r="F76" s="254"/>
      <c r="G76" s="252"/>
      <c r="H76" s="250"/>
      <c r="I76" s="192"/>
      <c r="J76" s="201"/>
      <c r="K76" s="201"/>
      <c r="L76" s="201"/>
      <c r="M76" s="192"/>
      <c r="N76" s="192"/>
      <c r="O76" s="192"/>
      <c r="P76" s="192"/>
      <c r="Q76" s="192"/>
      <c r="R76" s="193"/>
      <c r="S76" s="194"/>
    </row>
    <row r="77" spans="2:19" ht="12" customHeight="1" x14ac:dyDescent="0.25">
      <c r="B77" s="4"/>
      <c r="C77" s="4"/>
      <c r="D77" s="266"/>
      <c r="E77" s="266"/>
      <c r="F77" s="256"/>
      <c r="G77" s="257"/>
      <c r="H77" s="28"/>
      <c r="I77" s="183"/>
      <c r="J77" s="183"/>
      <c r="K77" s="183"/>
      <c r="L77" s="183"/>
      <c r="M77" s="183"/>
      <c r="N77" s="183"/>
      <c r="O77" s="183"/>
      <c r="P77" s="183"/>
      <c r="Q77" s="183"/>
      <c r="R77" s="193"/>
      <c r="S77" s="194"/>
    </row>
    <row r="78" spans="2:19" ht="12" customHeight="1" x14ac:dyDescent="0.25">
      <c r="B78" s="4"/>
      <c r="C78" s="4"/>
      <c r="D78" s="267"/>
      <c r="E78" s="267"/>
      <c r="F78" s="173"/>
      <c r="G78" s="268"/>
      <c r="H78" s="28"/>
      <c r="I78" s="237"/>
      <c r="J78" s="246"/>
      <c r="K78" s="184"/>
      <c r="L78" s="246"/>
      <c r="M78" s="237"/>
      <c r="N78" s="245"/>
      <c r="O78" s="237"/>
      <c r="P78" s="245"/>
      <c r="Q78" s="184"/>
      <c r="R78" s="193"/>
      <c r="S78" s="194"/>
    </row>
    <row r="79" spans="2:19" ht="12" customHeight="1" x14ac:dyDescent="0.25">
      <c r="B79" s="4"/>
      <c r="C79" s="4"/>
      <c r="D79" s="267"/>
      <c r="E79" s="267"/>
      <c r="F79" s="269"/>
      <c r="G79" s="268"/>
      <c r="H79" s="28"/>
      <c r="I79" s="245"/>
      <c r="J79" s="246"/>
      <c r="K79" s="246"/>
      <c r="L79" s="246"/>
      <c r="M79" s="245"/>
      <c r="N79" s="245"/>
      <c r="O79" s="245"/>
      <c r="P79" s="245"/>
      <c r="Q79" s="245"/>
      <c r="R79" s="193"/>
      <c r="S79" s="194"/>
    </row>
    <row r="80" spans="2:19" ht="12" customHeight="1" x14ac:dyDescent="0.25">
      <c r="D80" s="270"/>
      <c r="E80" s="270"/>
      <c r="F80" s="256"/>
      <c r="G80" s="257"/>
      <c r="H80" s="29"/>
      <c r="I80" s="184"/>
      <c r="J80" s="184"/>
      <c r="K80" s="184"/>
      <c r="L80" s="184"/>
      <c r="M80" s="184"/>
      <c r="N80" s="184"/>
      <c r="O80" s="184"/>
      <c r="P80" s="184"/>
      <c r="Q80" s="183"/>
      <c r="R80" s="186"/>
      <c r="S80" s="166"/>
    </row>
    <row r="81" spans="2:19" ht="12" customHeight="1" x14ac:dyDescent="0.25">
      <c r="D81" s="267"/>
      <c r="E81" s="267"/>
      <c r="F81" s="173"/>
      <c r="G81" s="252"/>
      <c r="H81" s="271"/>
      <c r="I81" s="184"/>
      <c r="J81" s="211"/>
      <c r="K81" s="184"/>
      <c r="L81" s="211"/>
      <c r="M81" s="184"/>
      <c r="N81" s="237"/>
      <c r="O81" s="237"/>
      <c r="P81" s="237"/>
      <c r="Q81" s="184"/>
      <c r="R81" s="230"/>
      <c r="S81" s="229"/>
    </row>
    <row r="82" spans="2:19" ht="12" customHeight="1" x14ac:dyDescent="0.25">
      <c r="B82" s="4"/>
      <c r="C82" s="4"/>
      <c r="D82" s="267"/>
      <c r="E82" s="267"/>
      <c r="F82" s="256"/>
      <c r="G82" s="268"/>
      <c r="H82" s="28"/>
      <c r="I82" s="272"/>
      <c r="J82" s="201"/>
      <c r="K82" s="201"/>
      <c r="L82" s="201"/>
      <c r="M82" s="273"/>
      <c r="N82" s="192"/>
      <c r="O82" s="274"/>
      <c r="P82" s="192"/>
      <c r="Q82" s="275"/>
      <c r="R82" s="193"/>
      <c r="S82" s="194"/>
    </row>
    <row r="83" spans="2:19" ht="12" customHeight="1" x14ac:dyDescent="0.25">
      <c r="B83" s="4"/>
      <c r="C83" s="4"/>
      <c r="D83" s="276"/>
      <c r="E83" s="276"/>
      <c r="F83" s="256"/>
      <c r="G83" s="257"/>
      <c r="H83" s="29"/>
      <c r="I83" s="184"/>
      <c r="J83" s="184"/>
      <c r="K83" s="184"/>
      <c r="L83" s="184"/>
      <c r="M83" s="184"/>
      <c r="N83" s="184"/>
      <c r="O83" s="191"/>
      <c r="P83" s="191"/>
      <c r="Q83" s="220"/>
      <c r="R83" s="193"/>
      <c r="S83" s="194"/>
    </row>
    <row r="84" spans="2:19" ht="12" customHeight="1" x14ac:dyDescent="0.25">
      <c r="B84" s="4"/>
      <c r="C84" s="4"/>
      <c r="D84" s="189"/>
      <c r="E84" s="189"/>
      <c r="F84" s="173"/>
      <c r="G84" s="174"/>
      <c r="H84" s="250"/>
      <c r="I84" s="251"/>
      <c r="J84" s="12"/>
      <c r="K84" s="12"/>
      <c r="L84" s="12"/>
      <c r="M84" s="251"/>
      <c r="N84" s="251"/>
      <c r="O84" s="251"/>
      <c r="P84" s="251"/>
      <c r="Q84" s="251"/>
      <c r="R84" s="193"/>
      <c r="S84" s="194"/>
    </row>
    <row r="85" spans="2:19" ht="12" customHeight="1" x14ac:dyDescent="0.25">
      <c r="B85" s="4"/>
      <c r="C85" s="4"/>
      <c r="D85" s="189"/>
      <c r="E85" s="189"/>
      <c r="F85" s="173"/>
      <c r="G85" s="174"/>
      <c r="H85" s="250"/>
      <c r="I85" s="251"/>
      <c r="J85" s="12"/>
      <c r="K85" s="12"/>
      <c r="L85" s="12"/>
      <c r="M85" s="251"/>
      <c r="N85" s="251"/>
      <c r="O85" s="251"/>
      <c r="P85" s="251"/>
      <c r="Q85" s="251"/>
      <c r="R85" s="193"/>
      <c r="S85" s="194"/>
    </row>
    <row r="86" spans="2:19" ht="12" customHeight="1" x14ac:dyDescent="0.25">
      <c r="B86" s="4"/>
      <c r="C86" s="4"/>
      <c r="D86" s="189"/>
      <c r="E86" s="189"/>
      <c r="F86" s="173"/>
      <c r="G86" s="174"/>
      <c r="H86" s="250"/>
      <c r="I86" s="251"/>
      <c r="J86" s="12"/>
      <c r="K86" s="12"/>
      <c r="L86" s="12"/>
      <c r="M86" s="251"/>
      <c r="N86" s="251"/>
      <c r="O86" s="251"/>
      <c r="P86" s="251"/>
      <c r="Q86" s="251"/>
      <c r="R86" s="193"/>
      <c r="S86" s="194"/>
    </row>
    <row r="87" spans="2:19" ht="12" customHeight="1" x14ac:dyDescent="0.25">
      <c r="B87" s="4"/>
      <c r="C87" s="4"/>
      <c r="D87" s="189"/>
      <c r="E87" s="189"/>
      <c r="F87" s="173"/>
      <c r="G87" s="174"/>
      <c r="H87" s="250"/>
      <c r="I87" s="251"/>
      <c r="J87" s="12"/>
      <c r="K87" s="12"/>
      <c r="L87" s="12"/>
      <c r="M87" s="251"/>
      <c r="N87" s="251"/>
      <c r="O87" s="251"/>
      <c r="P87" s="251"/>
      <c r="Q87" s="251"/>
      <c r="R87" s="193"/>
      <c r="S87" s="194"/>
    </row>
    <row r="88" spans="2:19" ht="12" customHeight="1" x14ac:dyDescent="0.25">
      <c r="B88" s="4"/>
      <c r="C88" s="4"/>
      <c r="D88" s="189"/>
      <c r="E88" s="189"/>
      <c r="F88" s="173"/>
      <c r="G88" s="174"/>
      <c r="H88" s="250"/>
      <c r="I88" s="251"/>
      <c r="J88" s="12"/>
      <c r="K88" s="12"/>
      <c r="L88" s="12"/>
      <c r="M88" s="251"/>
      <c r="N88" s="251"/>
      <c r="O88" s="251"/>
      <c r="P88" s="251"/>
      <c r="Q88" s="251"/>
      <c r="R88" s="193"/>
      <c r="S88" s="194"/>
    </row>
    <row r="89" spans="2:19" ht="12" customHeight="1" x14ac:dyDescent="0.25">
      <c r="B89" s="4"/>
      <c r="C89" s="4"/>
      <c r="D89" s="189"/>
      <c r="E89" s="189"/>
      <c r="F89" s="173"/>
      <c r="G89" s="174"/>
      <c r="H89" s="250"/>
      <c r="I89" s="250"/>
      <c r="J89" s="12"/>
      <c r="K89" s="12"/>
      <c r="L89" s="12"/>
      <c r="M89" s="250"/>
      <c r="N89" s="250"/>
      <c r="O89" s="250"/>
      <c r="P89" s="250"/>
      <c r="Q89" s="250"/>
      <c r="R89" s="195"/>
    </row>
    <row r="90" spans="2:19" ht="12" customHeight="1" x14ac:dyDescent="0.25">
      <c r="C90" s="196"/>
      <c r="D90" s="196"/>
      <c r="E90" s="196"/>
      <c r="F90" s="277"/>
      <c r="R90" s="186"/>
    </row>
    <row r="91" spans="2:19" ht="12.75" customHeight="1" x14ac:dyDescent="0.25">
      <c r="C91" s="196"/>
      <c r="D91" s="196"/>
      <c r="E91" s="196"/>
      <c r="F91" s="277"/>
      <c r="R91" s="186"/>
    </row>
    <row r="92" spans="2:19" ht="18" customHeight="1" x14ac:dyDescent="0.25">
      <c r="C92" s="196"/>
      <c r="D92" s="196"/>
      <c r="E92" s="196"/>
      <c r="F92" s="277"/>
      <c r="R92" s="186"/>
    </row>
  </sheetData>
  <mergeCells count="25">
    <mergeCell ref="C29:D29"/>
    <mergeCell ref="B2:R2"/>
    <mergeCell ref="B3:R3"/>
    <mergeCell ref="C6:D7"/>
    <mergeCell ref="F6:F7"/>
    <mergeCell ref="I6:I11"/>
    <mergeCell ref="K6:K13"/>
    <mergeCell ref="M6:M13"/>
    <mergeCell ref="O6:O13"/>
    <mergeCell ref="Q6:Q13"/>
    <mergeCell ref="C17:D18"/>
    <mergeCell ref="C22:D23"/>
    <mergeCell ref="C25:D25"/>
    <mergeCell ref="C26:D26"/>
    <mergeCell ref="C28:D28"/>
    <mergeCell ref="D47:D48"/>
    <mergeCell ref="D50:D51"/>
    <mergeCell ref="B55:R55"/>
    <mergeCell ref="B56:R56"/>
    <mergeCell ref="C31:D31"/>
    <mergeCell ref="C32:D32"/>
    <mergeCell ref="C34:D34"/>
    <mergeCell ref="C35:D35"/>
    <mergeCell ref="D37:D40"/>
    <mergeCell ref="D42:D45"/>
  </mergeCells>
  <pageMargins left="0" right="0.19685039370078741" top="0.47244094488188981" bottom="0.31496062992125984" header="0.31496062992125984" footer="0.31496062992125984"/>
  <pageSetup paperSize="9" scale="9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4B01C"/>
  </sheetPr>
  <dimension ref="B1:X56"/>
  <sheetViews>
    <sheetView view="pageBreakPreview" zoomScale="85" zoomScaleNormal="85" zoomScaleSheetLayoutView="85" workbookViewId="0">
      <selection activeCell="M40" sqref="M40"/>
    </sheetView>
  </sheetViews>
  <sheetFormatPr defaultColWidth="8.85546875" defaultRowHeight="15" x14ac:dyDescent="0.25"/>
  <cols>
    <col min="1" max="1" width="8.85546875" style="151"/>
    <col min="2" max="2" width="1.140625" style="19" customWidth="1"/>
    <col min="3" max="3" width="2" style="19" customWidth="1"/>
    <col min="4" max="4" width="32" style="19" customWidth="1"/>
    <col min="5" max="5" width="4.140625" style="19" customWidth="1"/>
    <col min="6" max="6" width="10.7109375" style="19" customWidth="1"/>
    <col min="7" max="7" width="5.85546875" style="19" customWidth="1"/>
    <col min="8" max="8" width="1.7109375" style="19" customWidth="1"/>
    <col min="9" max="9" width="13.5703125" style="19" customWidth="1"/>
    <col min="10" max="10" width="1.7109375" style="29" customWidth="1"/>
    <col min="11" max="11" width="13.7109375" style="29" customWidth="1"/>
    <col min="12" max="12" width="1.7109375" style="29" customWidth="1"/>
    <col min="13" max="13" width="15.42578125" style="19" customWidth="1"/>
    <col min="14" max="14" width="1.7109375" style="19" customWidth="1"/>
    <col min="15" max="15" width="13.28515625" style="19" customWidth="1"/>
    <col min="16" max="16" width="1.7109375" style="19" customWidth="1"/>
    <col min="17" max="17" width="16.7109375" style="19" customWidth="1"/>
    <col min="18" max="18" width="4.85546875" style="151" customWidth="1"/>
    <col min="19" max="19" width="5.28515625" style="152" customWidth="1"/>
    <col min="20" max="20" width="7.5703125" style="278" bestFit="1" customWidth="1"/>
    <col min="21" max="21" width="10.7109375" style="151" bestFit="1" customWidth="1"/>
    <col min="22" max="22" width="1.42578125" style="151" customWidth="1"/>
    <col min="23" max="23" width="9.85546875" style="151" bestFit="1" customWidth="1"/>
    <col min="24" max="16384" width="8.85546875" style="151"/>
  </cols>
  <sheetData>
    <row r="1" spans="2:20" ht="10.5" customHeight="1" x14ac:dyDescent="0.25"/>
    <row r="2" spans="2:20" ht="12" customHeight="1" x14ac:dyDescent="0.25">
      <c r="B2" s="711" t="s">
        <v>68</v>
      </c>
      <c r="C2" s="711"/>
      <c r="D2" s="711"/>
      <c r="E2" s="711"/>
      <c r="F2" s="711"/>
      <c r="G2" s="711"/>
      <c r="H2" s="711"/>
      <c r="I2" s="711"/>
      <c r="J2" s="711"/>
      <c r="K2" s="711"/>
      <c r="L2" s="711"/>
      <c r="M2" s="711"/>
      <c r="N2" s="711"/>
      <c r="O2" s="711"/>
      <c r="P2" s="711"/>
      <c r="Q2" s="711"/>
      <c r="R2" s="711"/>
    </row>
    <row r="3" spans="2:20" ht="12" customHeight="1" x14ac:dyDescent="0.25">
      <c r="B3" s="712" t="s">
        <v>69</v>
      </c>
      <c r="C3" s="712"/>
      <c r="D3" s="712"/>
      <c r="E3" s="712"/>
      <c r="F3" s="712"/>
      <c r="G3" s="712"/>
      <c r="H3" s="712"/>
      <c r="I3" s="712"/>
      <c r="J3" s="712"/>
      <c r="K3" s="712"/>
      <c r="L3" s="712"/>
      <c r="M3" s="712"/>
      <c r="N3" s="712"/>
      <c r="O3" s="712"/>
      <c r="P3" s="712"/>
      <c r="Q3" s="712"/>
      <c r="R3" s="712"/>
    </row>
    <row r="4" spans="2:20" ht="10.15" customHeight="1" thickBot="1" x14ac:dyDescent="0.3">
      <c r="B4" s="83"/>
      <c r="C4" s="83"/>
      <c r="D4" s="83"/>
      <c r="E4" s="83"/>
      <c r="F4" s="83"/>
      <c r="G4" s="83"/>
      <c r="H4" s="83"/>
      <c r="I4" s="83"/>
      <c r="J4" s="72"/>
      <c r="K4" s="72"/>
      <c r="L4" s="72"/>
      <c r="M4" s="83"/>
      <c r="N4" s="83"/>
      <c r="O4" s="83"/>
      <c r="P4" s="83"/>
      <c r="Q4" s="83"/>
      <c r="R4" s="152"/>
    </row>
    <row r="5" spans="2:20" ht="6" customHeight="1" x14ac:dyDescent="0.2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155"/>
    </row>
    <row r="6" spans="2:20" ht="12" customHeight="1" x14ac:dyDescent="0.25">
      <c r="B6" s="3"/>
      <c r="C6" s="705" t="s">
        <v>2</v>
      </c>
      <c r="D6" s="705"/>
      <c r="E6" s="148"/>
      <c r="F6" s="706" t="s">
        <v>25</v>
      </c>
      <c r="G6" s="156"/>
      <c r="H6" s="156"/>
      <c r="I6" s="713" t="s">
        <v>26</v>
      </c>
      <c r="J6" s="5"/>
      <c r="K6" s="713" t="s">
        <v>27</v>
      </c>
      <c r="L6" s="5"/>
      <c r="M6" s="713" t="s">
        <v>28</v>
      </c>
      <c r="N6" s="5"/>
      <c r="O6" s="713" t="s">
        <v>56</v>
      </c>
      <c r="P6" s="5"/>
      <c r="Q6" s="713" t="s">
        <v>30</v>
      </c>
      <c r="R6" s="5"/>
    </row>
    <row r="7" spans="2:20" ht="12" customHeight="1" x14ac:dyDescent="0.25">
      <c r="B7" s="3"/>
      <c r="C7" s="705"/>
      <c r="D7" s="705"/>
      <c r="E7" s="148"/>
      <c r="F7" s="706"/>
      <c r="G7" s="156"/>
      <c r="H7" s="156"/>
      <c r="I7" s="713"/>
      <c r="J7" s="5"/>
      <c r="K7" s="713"/>
      <c r="L7" s="5"/>
      <c r="M7" s="713"/>
      <c r="N7" s="5"/>
      <c r="O7" s="713"/>
      <c r="P7" s="5"/>
      <c r="Q7" s="713"/>
      <c r="R7" s="5"/>
    </row>
    <row r="8" spans="2:20" ht="12" customHeight="1" x14ac:dyDescent="0.25">
      <c r="B8" s="3"/>
      <c r="C8" s="148"/>
      <c r="D8" s="148"/>
      <c r="E8" s="148"/>
      <c r="F8" s="149"/>
      <c r="G8" s="156"/>
      <c r="H8" s="156"/>
      <c r="I8" s="713"/>
      <c r="J8" s="5"/>
      <c r="K8" s="713"/>
      <c r="L8" s="5"/>
      <c r="M8" s="713"/>
      <c r="N8" s="5"/>
      <c r="O8" s="713"/>
      <c r="P8" s="5"/>
      <c r="Q8" s="713"/>
      <c r="R8" s="5"/>
    </row>
    <row r="9" spans="2:20" ht="12" customHeight="1" x14ac:dyDescent="0.25">
      <c r="B9" s="3"/>
      <c r="C9" s="148"/>
      <c r="D9" s="148"/>
      <c r="E9" s="148"/>
      <c r="F9" s="149"/>
      <c r="G9" s="156"/>
      <c r="H9" s="156"/>
      <c r="I9" s="713"/>
      <c r="J9" s="5"/>
      <c r="K9" s="713"/>
      <c r="L9" s="5"/>
      <c r="M9" s="713"/>
      <c r="N9" s="5"/>
      <c r="O9" s="713"/>
      <c r="P9" s="5"/>
      <c r="Q9" s="713"/>
      <c r="R9" s="5"/>
    </row>
    <row r="10" spans="2:20" ht="12" customHeight="1" x14ac:dyDescent="0.25">
      <c r="B10" s="3"/>
      <c r="C10" s="148"/>
      <c r="D10" s="148"/>
      <c r="E10" s="148"/>
      <c r="F10" s="149"/>
      <c r="G10" s="156"/>
      <c r="H10" s="156"/>
      <c r="I10" s="713"/>
      <c r="J10" s="5"/>
      <c r="K10" s="713"/>
      <c r="L10" s="5"/>
      <c r="M10" s="713"/>
      <c r="N10" s="5"/>
      <c r="O10" s="713"/>
      <c r="P10" s="5"/>
      <c r="Q10" s="713"/>
      <c r="R10" s="5"/>
    </row>
    <row r="11" spans="2:20" ht="12" customHeight="1" x14ac:dyDescent="0.25">
      <c r="B11" s="3"/>
      <c r="C11" s="148"/>
      <c r="D11" s="148"/>
      <c r="E11" s="148"/>
      <c r="F11" s="149"/>
      <c r="G11" s="156"/>
      <c r="H11" s="156"/>
      <c r="I11" s="713"/>
      <c r="J11" s="5"/>
      <c r="K11" s="713"/>
      <c r="L11" s="5"/>
      <c r="M11" s="713"/>
      <c r="N11" s="5"/>
      <c r="O11" s="713"/>
      <c r="P11" s="5"/>
      <c r="Q11" s="713"/>
      <c r="R11" s="5"/>
    </row>
    <row r="12" spans="2:20" ht="12" customHeight="1" x14ac:dyDescent="0.25">
      <c r="B12" s="3"/>
      <c r="C12" s="148"/>
      <c r="D12" s="148"/>
      <c r="E12" s="148"/>
      <c r="F12" s="149"/>
      <c r="G12" s="156"/>
      <c r="H12" s="156"/>
      <c r="I12" s="5"/>
      <c r="J12" s="5"/>
      <c r="K12" s="713"/>
      <c r="L12" s="5"/>
      <c r="M12" s="713"/>
      <c r="N12" s="5"/>
      <c r="O12" s="713"/>
      <c r="P12" s="5"/>
      <c r="Q12" s="713"/>
      <c r="R12" s="5"/>
    </row>
    <row r="13" spans="2:20" ht="12" customHeight="1" x14ac:dyDescent="0.25">
      <c r="B13" s="3"/>
      <c r="C13" s="148"/>
      <c r="D13" s="148"/>
      <c r="E13" s="148"/>
      <c r="F13" s="149"/>
      <c r="G13" s="156"/>
      <c r="H13" s="156"/>
      <c r="I13" s="5"/>
      <c r="J13" s="5"/>
      <c r="K13" s="713"/>
      <c r="L13" s="5"/>
      <c r="M13" s="713"/>
      <c r="N13" s="5"/>
      <c r="O13" s="713"/>
      <c r="P13" s="5"/>
      <c r="Q13" s="713"/>
      <c r="R13" s="5"/>
    </row>
    <row r="14" spans="2:20" ht="16.5" customHeight="1" x14ac:dyDescent="0.25">
      <c r="B14" s="3"/>
      <c r="C14" s="157"/>
      <c r="D14" s="157"/>
      <c r="E14" s="157"/>
      <c r="F14" s="158" t="s">
        <v>31</v>
      </c>
      <c r="G14" s="158" t="s">
        <v>1</v>
      </c>
      <c r="H14" s="159"/>
      <c r="I14" s="158" t="s">
        <v>31</v>
      </c>
      <c r="J14" s="158"/>
      <c r="K14" s="158" t="s">
        <v>31</v>
      </c>
      <c r="L14" s="158"/>
      <c r="M14" s="158" t="s">
        <v>31</v>
      </c>
      <c r="N14" s="158"/>
      <c r="O14" s="158" t="s">
        <v>31</v>
      </c>
      <c r="P14" s="158"/>
      <c r="Q14" s="158" t="s">
        <v>31</v>
      </c>
      <c r="R14" s="160"/>
    </row>
    <row r="15" spans="2:20" ht="6" customHeight="1" thickBot="1" x14ac:dyDescent="0.3">
      <c r="B15" s="84"/>
      <c r="C15" s="161"/>
      <c r="D15" s="161"/>
      <c r="E15" s="161"/>
      <c r="F15" s="86"/>
      <c r="G15" s="162"/>
      <c r="H15" s="162"/>
      <c r="I15" s="86"/>
      <c r="J15" s="86"/>
      <c r="K15" s="86"/>
      <c r="L15" s="86"/>
      <c r="M15" s="86"/>
      <c r="N15" s="86"/>
      <c r="O15" s="86"/>
      <c r="P15" s="86"/>
      <c r="Q15" s="86"/>
      <c r="R15" s="160"/>
    </row>
    <row r="16" spans="2:20" s="152" customFormat="1" ht="6" customHeight="1" x14ac:dyDescent="0.25">
      <c r="B16" s="12"/>
      <c r="C16" s="163"/>
      <c r="D16" s="163"/>
      <c r="E16" s="163"/>
      <c r="F16" s="8"/>
      <c r="G16" s="164"/>
      <c r="H16" s="164"/>
      <c r="I16" s="8"/>
      <c r="J16" s="8"/>
      <c r="K16" s="8"/>
      <c r="L16" s="8"/>
      <c r="M16" s="8"/>
      <c r="N16" s="8"/>
      <c r="O16" s="8"/>
      <c r="P16" s="8"/>
      <c r="Q16" s="8"/>
      <c r="R16" s="164"/>
      <c r="T16" s="279"/>
    </row>
    <row r="17" spans="2:24" ht="10.9" customHeight="1" x14ac:dyDescent="0.25">
      <c r="B17" s="29"/>
      <c r="C17" s="697" t="s">
        <v>3</v>
      </c>
      <c r="D17" s="697"/>
      <c r="E17" s="146"/>
      <c r="F17" s="280">
        <f>F22+F25+F28+F31+F34</f>
        <v>761421.04546891991</v>
      </c>
      <c r="G17" s="281">
        <f>F17/F17*100</f>
        <v>100</v>
      </c>
      <c r="H17" s="107"/>
      <c r="I17" s="280">
        <f>I22+I25+I28+I31+I34</f>
        <v>716238.81488041696</v>
      </c>
      <c r="J17" s="280"/>
      <c r="K17" s="280">
        <f>K22+K25+K28+K31+K34</f>
        <v>9905.7407466117438</v>
      </c>
      <c r="L17" s="280"/>
      <c r="M17" s="280">
        <f>M22+M25+M28+M31+M34</f>
        <v>14849.930419284028</v>
      </c>
      <c r="N17" s="280"/>
      <c r="O17" s="280">
        <f>O22+O25+O28+O31+O34</f>
        <v>18702.085784258023</v>
      </c>
      <c r="P17" s="280"/>
      <c r="Q17" s="280">
        <f>Q22+Q25+Q28+Q31+Q34</f>
        <v>1724.4736383490915</v>
      </c>
      <c r="R17" s="171"/>
    </row>
    <row r="18" spans="2:24" ht="10.9" customHeight="1" x14ac:dyDescent="0.25">
      <c r="B18" s="29"/>
      <c r="C18" s="697"/>
      <c r="D18" s="697"/>
      <c r="E18" s="146"/>
      <c r="R18" s="171"/>
    </row>
    <row r="19" spans="2:24" ht="10.9" customHeight="1" x14ac:dyDescent="0.25">
      <c r="B19" s="12"/>
      <c r="C19" s="172" t="s">
        <v>1</v>
      </c>
      <c r="D19" s="172"/>
      <c r="E19" s="172"/>
      <c r="F19" s="212">
        <f>F17/F17*100</f>
        <v>100</v>
      </c>
      <c r="G19" s="168"/>
      <c r="H19" s="213"/>
      <c r="I19" s="212">
        <f>I17/F17*100</f>
        <v>94.066064911473845</v>
      </c>
      <c r="J19" s="212"/>
      <c r="K19" s="212">
        <f>K17/F17*100</f>
        <v>1.3009544201016021</v>
      </c>
      <c r="L19" s="212"/>
      <c r="M19" s="212">
        <f>M17/F17*100</f>
        <v>1.950291564391778</v>
      </c>
      <c r="N19" s="212"/>
      <c r="O19" s="212">
        <f>O17/F17*100</f>
        <v>2.4562081512654244</v>
      </c>
      <c r="P19" s="212"/>
      <c r="Q19" s="212">
        <f>Q17/F17*100</f>
        <v>0.22648095276734531</v>
      </c>
      <c r="R19" s="8"/>
    </row>
    <row r="20" spans="2:24" ht="6" customHeight="1" thickBot="1" x14ac:dyDescent="0.3">
      <c r="B20" s="72"/>
      <c r="C20" s="175"/>
      <c r="D20" s="175"/>
      <c r="E20" s="175"/>
      <c r="F20" s="214"/>
      <c r="G20" s="215"/>
      <c r="H20" s="216"/>
      <c r="I20" s="214"/>
      <c r="J20" s="214"/>
      <c r="K20" s="214"/>
      <c r="L20" s="214"/>
      <c r="M20" s="214"/>
      <c r="N20" s="214"/>
      <c r="O20" s="214"/>
      <c r="P20" s="214"/>
      <c r="Q20" s="214"/>
      <c r="R20" s="8"/>
    </row>
    <row r="21" spans="2:24" ht="6" customHeight="1" x14ac:dyDescent="0.25">
      <c r="C21" s="178"/>
      <c r="D21" s="178"/>
      <c r="E21" s="178"/>
      <c r="F21" s="212"/>
      <c r="G21" s="213"/>
      <c r="H21" s="213"/>
      <c r="I21" s="217"/>
      <c r="J21" s="217"/>
      <c r="K21" s="217"/>
      <c r="L21" s="217"/>
      <c r="M21" s="218"/>
      <c r="N21" s="218"/>
      <c r="O21" s="218"/>
      <c r="P21" s="218"/>
      <c r="Q21" s="218"/>
      <c r="R21" s="8"/>
    </row>
    <row r="22" spans="2:24" s="285" customFormat="1" ht="12" customHeight="1" x14ac:dyDescent="0.25">
      <c r="B22" s="205"/>
      <c r="C22" s="719" t="s">
        <v>12</v>
      </c>
      <c r="D22" s="719"/>
      <c r="E22" s="227"/>
      <c r="F22" s="224">
        <f>I22+K22+M22+O22+Q22</f>
        <v>11428.005273957218</v>
      </c>
      <c r="G22" s="56">
        <f>F22/$F$17*100</f>
        <v>1.5008785667224762</v>
      </c>
      <c r="H22" s="209"/>
      <c r="I22" s="55">
        <v>4263.627033101604</v>
      </c>
      <c r="J22" s="55"/>
      <c r="K22" s="55">
        <v>6549.064617433155</v>
      </c>
      <c r="L22" s="55"/>
      <c r="M22" s="101">
        <v>404.70503518716578</v>
      </c>
      <c r="N22" s="55"/>
      <c r="O22" s="55">
        <v>97.802000000000007</v>
      </c>
      <c r="P22" s="55"/>
      <c r="Q22" s="101">
        <v>112.80658823529411</v>
      </c>
      <c r="R22" s="282"/>
      <c r="S22" s="283"/>
      <c r="T22" s="284"/>
    </row>
    <row r="23" spans="2:24" ht="12" customHeight="1" x14ac:dyDescent="0.25">
      <c r="C23" s="719"/>
      <c r="D23" s="719"/>
      <c r="E23" s="227"/>
      <c r="F23" s="224"/>
      <c r="G23" s="56"/>
      <c r="H23" s="209"/>
      <c r="I23" s="228"/>
      <c r="J23" s="107"/>
      <c r="K23" s="107"/>
      <c r="L23" s="107"/>
      <c r="M23" s="228"/>
      <c r="N23" s="228"/>
      <c r="O23" s="228"/>
      <c r="P23" s="228"/>
      <c r="Q23" s="228"/>
      <c r="R23" s="186"/>
      <c r="S23" s="229"/>
    </row>
    <row r="24" spans="2:24" ht="9.9499999999999993" customHeight="1" x14ac:dyDescent="0.25">
      <c r="C24" s="227"/>
      <c r="D24" s="227"/>
      <c r="E24" s="227"/>
      <c r="F24" s="224"/>
      <c r="G24" s="56"/>
      <c r="H24" s="209"/>
      <c r="I24" s="228"/>
      <c r="J24" s="107"/>
      <c r="K24" s="107"/>
      <c r="L24" s="107"/>
      <c r="M24" s="228"/>
      <c r="N24" s="228"/>
      <c r="O24" s="228"/>
      <c r="P24" s="228"/>
      <c r="Q24" s="228"/>
      <c r="R24" s="230"/>
      <c r="S24" s="229"/>
      <c r="T24" s="286"/>
    </row>
    <row r="25" spans="2:24" ht="12" customHeight="1" x14ac:dyDescent="0.25">
      <c r="C25" s="720" t="s">
        <v>57</v>
      </c>
      <c r="D25" s="720"/>
      <c r="E25" s="231"/>
      <c r="F25" s="224">
        <f t="shared" ref="F25:F50" si="0">I25+K25+M25+O25+Q25</f>
        <v>10901.841071428571</v>
      </c>
      <c r="G25" s="56">
        <f>F25/$F$17*100</f>
        <v>1.4317756432270254</v>
      </c>
      <c r="H25" s="209"/>
      <c r="I25" s="55">
        <v>7978.6150714285704</v>
      </c>
      <c r="J25" s="55"/>
      <c r="K25" s="55">
        <v>2658.145</v>
      </c>
      <c r="L25" s="55"/>
      <c r="M25" s="55">
        <v>187.715</v>
      </c>
      <c r="N25" s="55"/>
      <c r="O25" s="55">
        <v>38.366</v>
      </c>
      <c r="P25" s="55"/>
      <c r="Q25" s="55">
        <v>39</v>
      </c>
      <c r="R25" s="186"/>
      <c r="S25" s="166"/>
      <c r="T25" s="247"/>
    </row>
    <row r="26" spans="2:24" ht="12" customHeight="1" x14ac:dyDescent="0.25">
      <c r="C26" s="721" t="s">
        <v>58</v>
      </c>
      <c r="D26" s="721"/>
      <c r="E26" s="196"/>
      <c r="F26" s="224"/>
      <c r="G26" s="56"/>
      <c r="H26" s="209"/>
      <c r="I26" s="228"/>
      <c r="J26" s="107"/>
      <c r="K26" s="107"/>
      <c r="L26" s="107"/>
      <c r="M26" s="228"/>
      <c r="N26" s="228"/>
      <c r="O26" s="228"/>
      <c r="P26" s="228"/>
      <c r="Q26" s="228"/>
      <c r="R26" s="186"/>
      <c r="S26" s="166"/>
      <c r="T26" s="247"/>
    </row>
    <row r="27" spans="2:24" ht="9.9499999999999993" customHeight="1" x14ac:dyDescent="0.25">
      <c r="C27" s="227"/>
      <c r="D27" s="227"/>
      <c r="E27" s="227"/>
      <c r="F27" s="224"/>
      <c r="G27" s="56"/>
      <c r="H27" s="209"/>
      <c r="I27" s="228"/>
      <c r="J27" s="107"/>
      <c r="K27" s="107"/>
      <c r="L27" s="107"/>
      <c r="M27" s="228"/>
      <c r="N27" s="228"/>
      <c r="O27" s="228"/>
      <c r="P27" s="228"/>
      <c r="Q27" s="228"/>
      <c r="R27" s="230"/>
      <c r="S27" s="229"/>
      <c r="T27" s="247"/>
      <c r="U27" s="247"/>
      <c r="V27" s="247"/>
      <c r="W27" s="247"/>
      <c r="X27" s="247"/>
    </row>
    <row r="28" spans="2:24" ht="12" customHeight="1" x14ac:dyDescent="0.25">
      <c r="C28" s="722" t="s">
        <v>59</v>
      </c>
      <c r="D28" s="722"/>
      <c r="E28" s="232"/>
      <c r="F28" s="224">
        <f t="shared" si="0"/>
        <v>610804.00161609543</v>
      </c>
      <c r="G28" s="56">
        <f>F28/$F$17*100</f>
        <v>80.218954447198499</v>
      </c>
      <c r="H28" s="209"/>
      <c r="I28" s="55">
        <v>584594.92798670207</v>
      </c>
      <c r="J28" s="55"/>
      <c r="K28" s="55">
        <v>244.73612917858893</v>
      </c>
      <c r="L28" s="55"/>
      <c r="M28" s="55">
        <v>7439.59816187464</v>
      </c>
      <c r="N28" s="55"/>
      <c r="O28" s="55">
        <v>17007.469288226275</v>
      </c>
      <c r="P28" s="55"/>
      <c r="Q28" s="55">
        <v>1517.2700501137974</v>
      </c>
      <c r="R28" s="186"/>
      <c r="S28" s="166"/>
      <c r="T28" s="247"/>
      <c r="U28" s="247"/>
      <c r="V28" s="247"/>
      <c r="W28" s="247"/>
      <c r="X28" s="247"/>
    </row>
    <row r="29" spans="2:24" ht="12" customHeight="1" x14ac:dyDescent="0.25">
      <c r="C29" s="718" t="s">
        <v>60</v>
      </c>
      <c r="D29" s="718"/>
      <c r="E29" s="233"/>
      <c r="F29" s="224"/>
      <c r="G29" s="56"/>
      <c r="H29" s="209"/>
      <c r="I29" s="228"/>
      <c r="J29" s="107"/>
      <c r="K29" s="107"/>
      <c r="L29" s="107"/>
      <c r="M29" s="228"/>
      <c r="N29" s="228"/>
      <c r="O29" s="228" t="s">
        <v>70</v>
      </c>
      <c r="P29" s="228"/>
      <c r="Q29" s="228"/>
      <c r="R29" s="186"/>
      <c r="S29" s="166"/>
      <c r="T29" s="247"/>
      <c r="U29" s="247"/>
      <c r="V29" s="247"/>
      <c r="W29" s="247"/>
      <c r="X29" s="247"/>
    </row>
    <row r="30" spans="2:24" ht="9.9499999999999993" customHeight="1" x14ac:dyDescent="0.25">
      <c r="C30" s="150"/>
      <c r="D30" s="150"/>
      <c r="E30" s="150"/>
      <c r="F30" s="224"/>
      <c r="G30" s="56"/>
      <c r="H30" s="107"/>
      <c r="I30" s="210"/>
      <c r="J30" s="107"/>
      <c r="K30" s="107"/>
      <c r="L30" s="107"/>
      <c r="M30" s="210"/>
      <c r="N30" s="210"/>
      <c r="O30" s="210"/>
      <c r="P30" s="210"/>
      <c r="Q30" s="210"/>
      <c r="R30" s="230"/>
      <c r="S30" s="229"/>
      <c r="T30" s="247"/>
      <c r="U30" s="247"/>
      <c r="V30" s="247"/>
      <c r="W30" s="247"/>
      <c r="X30" s="247"/>
    </row>
    <row r="31" spans="2:24" ht="12" customHeight="1" x14ac:dyDescent="0.25">
      <c r="B31" s="4"/>
      <c r="C31" s="716" t="s">
        <v>61</v>
      </c>
      <c r="D31" s="716"/>
      <c r="E31" s="234"/>
      <c r="F31" s="224">
        <f t="shared" si="0"/>
        <v>24374.214838383836</v>
      </c>
      <c r="G31" s="56">
        <f>F31/$F$17*100</f>
        <v>3.201148035430649</v>
      </c>
      <c r="H31" s="59"/>
      <c r="I31" s="101">
        <v>22751.623393939393</v>
      </c>
      <c r="J31" s="55"/>
      <c r="K31" s="55">
        <v>0</v>
      </c>
      <c r="L31" s="55"/>
      <c r="M31" s="101">
        <v>1092.8732222222222</v>
      </c>
      <c r="N31" s="55"/>
      <c r="O31" s="55">
        <v>493.55222222222221</v>
      </c>
      <c r="P31" s="55"/>
      <c r="Q31" s="101">
        <v>36.165999999999997</v>
      </c>
      <c r="R31" s="195"/>
      <c r="S31" s="166"/>
    </row>
    <row r="32" spans="2:24" s="152" customFormat="1" ht="12" customHeight="1" x14ac:dyDescent="0.25">
      <c r="B32" s="4"/>
      <c r="C32" s="717" t="s">
        <v>62</v>
      </c>
      <c r="D32" s="717"/>
      <c r="E32" s="235"/>
      <c r="F32" s="121"/>
      <c r="G32" s="37"/>
      <c r="H32" s="236"/>
      <c r="I32" s="192"/>
      <c r="J32" s="201"/>
      <c r="K32" s="192"/>
      <c r="L32" s="201"/>
      <c r="M32" s="192"/>
      <c r="N32" s="192"/>
      <c r="O32" s="192"/>
      <c r="P32" s="192"/>
      <c r="Q32" s="192"/>
      <c r="R32" s="195"/>
      <c r="S32" s="166"/>
      <c r="T32" s="247"/>
    </row>
    <row r="33" spans="2:24" s="152" customFormat="1" ht="9.9499999999999993" customHeight="1" x14ac:dyDescent="0.25">
      <c r="B33" s="4"/>
      <c r="C33" s="235"/>
      <c r="D33" s="235"/>
      <c r="E33" s="235"/>
      <c r="F33" s="121"/>
      <c r="G33" s="37"/>
      <c r="H33" s="236"/>
      <c r="I33" s="237"/>
      <c r="J33" s="211"/>
      <c r="K33" s="211"/>
      <c r="L33" s="211"/>
      <c r="M33" s="237"/>
      <c r="N33" s="237"/>
      <c r="O33" s="201"/>
      <c r="P33" s="237"/>
      <c r="Q33" s="237"/>
      <c r="R33" s="230"/>
      <c r="S33" s="229"/>
    </row>
    <row r="34" spans="2:24" s="152" customFormat="1" ht="12" customHeight="1" x14ac:dyDescent="0.25">
      <c r="B34" s="4"/>
      <c r="C34" s="707" t="s">
        <v>63</v>
      </c>
      <c r="D34" s="707"/>
      <c r="E34" s="150"/>
      <c r="F34" s="224">
        <f t="shared" si="0"/>
        <v>103912.98266905489</v>
      </c>
      <c r="G34" s="56">
        <f>F34/$F$17*100</f>
        <v>13.647243307421355</v>
      </c>
      <c r="H34" s="238"/>
      <c r="I34" s="224">
        <f>I37+I42+I47+I50</f>
        <v>96650.021395245363</v>
      </c>
      <c r="J34" s="224"/>
      <c r="K34" s="224">
        <f t="shared" ref="K34:Q34" si="1">K37+K42+K47+K50</f>
        <v>453.79500000000002</v>
      </c>
      <c r="L34" s="224"/>
      <c r="M34" s="224">
        <f t="shared" si="1"/>
        <v>5725.0390000000007</v>
      </c>
      <c r="N34" s="224"/>
      <c r="O34" s="224">
        <f t="shared" si="1"/>
        <v>1064.8962738095238</v>
      </c>
      <c r="P34" s="224"/>
      <c r="Q34" s="224">
        <f t="shared" si="1"/>
        <v>19.230999999999998</v>
      </c>
      <c r="R34" s="195"/>
      <c r="S34" s="239"/>
    </row>
    <row r="35" spans="2:24" s="152" customFormat="1" ht="12.75" customHeight="1" x14ac:dyDescent="0.25">
      <c r="B35" s="4"/>
      <c r="C35" s="718" t="s">
        <v>64</v>
      </c>
      <c r="D35" s="718"/>
      <c r="E35" s="233"/>
      <c r="F35" s="121"/>
      <c r="G35" s="37"/>
      <c r="H35" s="236"/>
      <c r="I35" s="192"/>
      <c r="J35" s="201"/>
      <c r="K35" s="192"/>
      <c r="L35" s="201"/>
      <c r="M35" s="192"/>
      <c r="N35" s="192"/>
      <c r="O35" s="192"/>
      <c r="P35" s="192"/>
      <c r="Q35" s="192"/>
      <c r="R35" s="195"/>
      <c r="S35" s="166"/>
      <c r="T35" s="287"/>
    </row>
    <row r="36" spans="2:24" s="152" customFormat="1" ht="7.15" customHeight="1" x14ac:dyDescent="0.25">
      <c r="B36" s="4"/>
      <c r="C36" s="150"/>
      <c r="D36" s="150"/>
      <c r="E36" s="150"/>
      <c r="F36" s="121"/>
      <c r="G36" s="37"/>
      <c r="H36" s="236"/>
      <c r="I36" s="237"/>
      <c r="J36" s="211"/>
      <c r="K36" s="211"/>
      <c r="L36" s="211"/>
      <c r="M36" s="237"/>
      <c r="N36" s="237"/>
      <c r="O36" s="237"/>
      <c r="P36" s="237"/>
      <c r="Q36" s="237"/>
      <c r="R36" s="230"/>
      <c r="S36" s="229"/>
      <c r="T36" s="247"/>
    </row>
    <row r="37" spans="2:24" ht="12" customHeight="1" x14ac:dyDescent="0.25">
      <c r="D37" s="715" t="s">
        <v>65</v>
      </c>
      <c r="E37" s="240"/>
      <c r="F37" s="121">
        <f t="shared" si="0"/>
        <v>4278.0459999999994</v>
      </c>
      <c r="G37" s="37">
        <f>F37/$F$17*100</f>
        <v>0.56185024375907178</v>
      </c>
      <c r="H37" s="241"/>
      <c r="I37" s="183">
        <v>3975.7489999999998</v>
      </c>
      <c r="J37" s="211"/>
      <c r="K37" s="184">
        <v>219.297</v>
      </c>
      <c r="L37" s="211"/>
      <c r="M37" s="183">
        <v>0</v>
      </c>
      <c r="N37" s="184"/>
      <c r="O37" s="184">
        <v>83</v>
      </c>
      <c r="P37" s="184"/>
      <c r="Q37" s="183">
        <v>0</v>
      </c>
      <c r="R37" s="186"/>
      <c r="S37" s="166"/>
      <c r="T37" s="247"/>
    </row>
    <row r="38" spans="2:24" ht="12" customHeight="1" x14ac:dyDescent="0.25">
      <c r="D38" s="715"/>
      <c r="E38" s="240"/>
      <c r="F38" s="121"/>
      <c r="G38" s="37"/>
      <c r="H38" s="241"/>
      <c r="I38" s="197"/>
      <c r="J38" s="211"/>
      <c r="K38" s="211"/>
      <c r="L38" s="211"/>
      <c r="M38" s="197"/>
      <c r="N38" s="197"/>
      <c r="O38" s="197"/>
      <c r="P38" s="197"/>
      <c r="Q38" s="197"/>
      <c r="R38" s="186"/>
      <c r="S38" s="166"/>
      <c r="T38" s="247"/>
    </row>
    <row r="39" spans="2:24" ht="12" customHeight="1" x14ac:dyDescent="0.25">
      <c r="D39" s="715"/>
      <c r="E39" s="240"/>
      <c r="F39" s="121"/>
      <c r="G39" s="37"/>
      <c r="H39" s="241"/>
      <c r="I39" s="197"/>
      <c r="J39" s="211"/>
      <c r="K39" s="211"/>
      <c r="L39" s="211"/>
      <c r="M39" s="197"/>
      <c r="N39" s="197"/>
      <c r="O39" s="197"/>
      <c r="P39" s="197"/>
      <c r="Q39" s="197"/>
      <c r="R39" s="186"/>
      <c r="S39" s="166"/>
      <c r="T39" s="247"/>
    </row>
    <row r="40" spans="2:24" ht="12" customHeight="1" x14ac:dyDescent="0.25">
      <c r="D40" s="715"/>
      <c r="E40" s="240"/>
      <c r="F40" s="121"/>
      <c r="G40" s="37"/>
      <c r="H40" s="241"/>
      <c r="I40" s="197"/>
      <c r="J40" s="211"/>
      <c r="K40" s="211"/>
      <c r="L40" s="211"/>
      <c r="M40" s="197"/>
      <c r="N40" s="197"/>
      <c r="O40" s="197"/>
      <c r="P40" s="197"/>
      <c r="Q40" s="197"/>
      <c r="R40" s="186"/>
      <c r="S40" s="166"/>
      <c r="T40" s="247"/>
    </row>
    <row r="41" spans="2:24" ht="6" customHeight="1" x14ac:dyDescent="0.25">
      <c r="C41" s="151"/>
      <c r="D41" s="233"/>
      <c r="E41" s="233"/>
      <c r="F41" s="121"/>
      <c r="G41" s="37"/>
      <c r="H41" s="241"/>
      <c r="I41" s="197"/>
      <c r="J41" s="211"/>
      <c r="K41" s="211"/>
      <c r="L41" s="211"/>
      <c r="M41" s="197"/>
      <c r="N41" s="197"/>
      <c r="O41" s="197"/>
      <c r="P41" s="197"/>
      <c r="Q41" s="197"/>
      <c r="R41" s="230"/>
      <c r="S41" s="229"/>
    </row>
    <row r="42" spans="2:24" ht="12" customHeight="1" x14ac:dyDescent="0.25">
      <c r="B42" s="4"/>
      <c r="D42" s="715" t="s">
        <v>71</v>
      </c>
      <c r="E42" s="240"/>
      <c r="F42" s="121">
        <f t="shared" si="0"/>
        <v>27672.154999999999</v>
      </c>
      <c r="G42" s="37">
        <f>F42/$F$17*100</f>
        <v>3.634277666039313</v>
      </c>
      <c r="H42" s="236"/>
      <c r="I42" s="184">
        <v>27213.438999999998</v>
      </c>
      <c r="J42" s="211"/>
      <c r="K42" s="184">
        <v>0</v>
      </c>
      <c r="L42" s="211"/>
      <c r="M42" s="184">
        <v>0</v>
      </c>
      <c r="N42" s="237"/>
      <c r="O42" s="184">
        <v>458.71600000000001</v>
      </c>
      <c r="P42" s="237"/>
      <c r="Q42" s="184">
        <v>0</v>
      </c>
      <c r="R42" s="195"/>
    </row>
    <row r="43" spans="2:24" ht="12" customHeight="1" x14ac:dyDescent="0.25">
      <c r="B43" s="4"/>
      <c r="C43" s="242"/>
      <c r="D43" s="707"/>
      <c r="E43" s="150"/>
      <c r="F43" s="121"/>
      <c r="G43" s="37"/>
      <c r="H43" s="236"/>
      <c r="I43" s="197"/>
      <c r="J43" s="211"/>
      <c r="K43" s="211"/>
      <c r="L43" s="211"/>
      <c r="M43" s="197"/>
      <c r="N43" s="197"/>
      <c r="O43" s="197"/>
      <c r="P43" s="197"/>
      <c r="Q43" s="197"/>
      <c r="R43" s="195"/>
      <c r="S43" s="243"/>
    </row>
    <row r="44" spans="2:24" ht="12" customHeight="1" x14ac:dyDescent="0.25">
      <c r="B44" s="4"/>
      <c r="C44" s="244"/>
      <c r="D44" s="707"/>
      <c r="E44" s="150"/>
      <c r="F44" s="121"/>
      <c r="G44" s="37"/>
      <c r="H44" s="236"/>
      <c r="I44" s="197"/>
      <c r="J44" s="211"/>
      <c r="K44" s="211"/>
      <c r="L44" s="211"/>
      <c r="M44" s="197"/>
      <c r="N44" s="197"/>
      <c r="O44" s="197"/>
      <c r="P44" s="197"/>
      <c r="Q44" s="197"/>
      <c r="R44" s="193"/>
      <c r="S44" s="229"/>
      <c r="U44" s="278"/>
      <c r="V44" s="278"/>
      <c r="W44" s="278"/>
      <c r="X44" s="278"/>
    </row>
    <row r="45" spans="2:24" ht="12" customHeight="1" x14ac:dyDescent="0.25">
      <c r="B45" s="4"/>
      <c r="C45" s="244"/>
      <c r="D45" s="707"/>
      <c r="E45" s="150"/>
      <c r="F45" s="121"/>
      <c r="G45" s="37"/>
      <c r="H45" s="236"/>
      <c r="I45" s="192"/>
      <c r="J45" s="201"/>
      <c r="K45" s="201"/>
      <c r="L45" s="201"/>
      <c r="M45" s="192"/>
      <c r="N45" s="192"/>
      <c r="O45" s="192"/>
      <c r="P45" s="192"/>
      <c r="Q45" s="192"/>
      <c r="R45" s="193"/>
      <c r="S45" s="229"/>
      <c r="U45" s="278"/>
      <c r="V45" s="278"/>
      <c r="W45" s="278"/>
      <c r="X45" s="278"/>
    </row>
    <row r="46" spans="2:24" ht="6" customHeight="1" x14ac:dyDescent="0.25">
      <c r="B46" s="4"/>
      <c r="C46" s="244"/>
      <c r="D46" s="244"/>
      <c r="E46" s="244"/>
      <c r="F46" s="121"/>
      <c r="G46" s="37"/>
      <c r="H46" s="236"/>
      <c r="I46" s="245"/>
      <c r="J46" s="246"/>
      <c r="K46" s="246"/>
      <c r="L46" s="246"/>
      <c r="M46" s="245"/>
      <c r="N46" s="245"/>
      <c r="O46" s="245"/>
      <c r="P46" s="245"/>
      <c r="Q46" s="245"/>
      <c r="R46" s="193"/>
      <c r="S46" s="229"/>
      <c r="U46" s="278"/>
      <c r="V46" s="278"/>
      <c r="W46" s="278"/>
      <c r="X46" s="278"/>
    </row>
    <row r="47" spans="2:24" ht="12" customHeight="1" x14ac:dyDescent="0.25">
      <c r="B47" s="4"/>
      <c r="C47" s="244"/>
      <c r="D47" s="695" t="s">
        <v>10</v>
      </c>
      <c r="E47" s="144"/>
      <c r="F47" s="121">
        <f t="shared" si="0"/>
        <v>50717.552500000005</v>
      </c>
      <c r="G47" s="37">
        <f>F47/$F$17*100</f>
        <v>6.6609076281527884</v>
      </c>
      <c r="H47" s="236"/>
      <c r="I47" s="184">
        <v>49295.114500000003</v>
      </c>
      <c r="J47" s="211"/>
      <c r="K47" s="184">
        <v>152.89400000000001</v>
      </c>
      <c r="L47" s="211"/>
      <c r="M47" s="184">
        <v>1068.1759999999999</v>
      </c>
      <c r="N47" s="237"/>
      <c r="O47" s="184">
        <v>183.72</v>
      </c>
      <c r="P47" s="237"/>
      <c r="Q47" s="184">
        <v>17.648</v>
      </c>
      <c r="R47" s="193"/>
      <c r="S47" s="229"/>
      <c r="U47" s="278"/>
      <c r="V47" s="278"/>
      <c r="W47" s="278"/>
      <c r="X47" s="278"/>
    </row>
    <row r="48" spans="2:24" ht="12" customHeight="1" x14ac:dyDescent="0.25">
      <c r="B48" s="4"/>
      <c r="C48" s="244"/>
      <c r="D48" s="695"/>
      <c r="E48" s="144"/>
      <c r="F48" s="121"/>
      <c r="G48" s="37"/>
      <c r="H48" s="236"/>
      <c r="I48" s="197"/>
      <c r="J48" s="211"/>
      <c r="K48" s="211"/>
      <c r="L48" s="211"/>
      <c r="M48" s="197"/>
      <c r="N48" s="197"/>
      <c r="O48" s="197"/>
      <c r="P48" s="197"/>
      <c r="Q48" s="197"/>
      <c r="R48" s="193"/>
      <c r="S48" s="229"/>
      <c r="U48" s="278"/>
      <c r="V48" s="278"/>
      <c r="W48" s="278"/>
      <c r="X48" s="278"/>
    </row>
    <row r="49" spans="2:19" ht="6" customHeight="1" x14ac:dyDescent="0.25">
      <c r="B49" s="4"/>
      <c r="C49" s="244"/>
      <c r="D49" s="244"/>
      <c r="E49" s="244"/>
      <c r="F49" s="121"/>
      <c r="G49" s="37"/>
      <c r="H49" s="236"/>
      <c r="I49" s="245"/>
      <c r="J49" s="246"/>
      <c r="K49" s="246"/>
      <c r="L49" s="246"/>
      <c r="M49" s="245"/>
      <c r="N49" s="245"/>
      <c r="O49" s="245"/>
      <c r="P49" s="245"/>
      <c r="Q49" s="245"/>
      <c r="R49" s="193"/>
      <c r="S49" s="229"/>
    </row>
    <row r="50" spans="2:19" ht="12" customHeight="1" x14ac:dyDescent="0.25">
      <c r="B50" s="4"/>
      <c r="C50" s="244"/>
      <c r="D50" s="715" t="s">
        <v>67</v>
      </c>
      <c r="E50" s="240"/>
      <c r="F50" s="121">
        <f t="shared" si="0"/>
        <v>21245.229169054881</v>
      </c>
      <c r="G50" s="37">
        <f>F50/$F$17*100</f>
        <v>2.7902077694701806</v>
      </c>
      <c r="H50" s="236"/>
      <c r="I50" s="183">
        <v>16165.71889524536</v>
      </c>
      <c r="J50" s="211"/>
      <c r="K50" s="184">
        <v>81.603999999999999</v>
      </c>
      <c r="L50" s="211"/>
      <c r="M50" s="183">
        <v>4656.8630000000003</v>
      </c>
      <c r="N50" s="184"/>
      <c r="O50" s="184">
        <v>339.46027380952381</v>
      </c>
      <c r="P50" s="184"/>
      <c r="Q50" s="183">
        <v>1.583</v>
      </c>
      <c r="R50" s="193"/>
      <c r="S50" s="229"/>
    </row>
    <row r="51" spans="2:19" ht="12" customHeight="1" x14ac:dyDescent="0.25">
      <c r="B51" s="4"/>
      <c r="C51" s="244"/>
      <c r="D51" s="715"/>
      <c r="E51" s="240"/>
      <c r="F51" s="173"/>
      <c r="G51" s="288"/>
      <c r="H51" s="250"/>
      <c r="I51" s="289"/>
      <c r="J51" s="201"/>
      <c r="K51" s="183"/>
      <c r="L51" s="201"/>
      <c r="M51" s="183"/>
      <c r="N51" s="192"/>
      <c r="O51" s="192"/>
      <c r="P51" s="192"/>
      <c r="Q51" s="192"/>
      <c r="R51" s="193"/>
      <c r="S51" s="229"/>
    </row>
    <row r="52" spans="2:19" ht="15" customHeight="1" thickBot="1" x14ac:dyDescent="0.3">
      <c r="B52" s="83"/>
      <c r="C52" s="248"/>
      <c r="D52" s="248"/>
      <c r="E52" s="248"/>
      <c r="F52" s="176"/>
      <c r="G52" s="177"/>
      <c r="H52" s="90"/>
      <c r="I52" s="249"/>
      <c r="J52" s="72"/>
      <c r="K52" s="72"/>
      <c r="L52" s="72"/>
      <c r="M52" s="249"/>
      <c r="N52" s="249"/>
      <c r="O52" s="249"/>
      <c r="P52" s="249"/>
      <c r="Q52" s="249"/>
      <c r="R52" s="193"/>
      <c r="S52" s="229"/>
    </row>
    <row r="53" spans="2:19" ht="8.25" customHeight="1" x14ac:dyDescent="0.25">
      <c r="B53" s="4"/>
      <c r="C53" s="244"/>
      <c r="D53" s="244"/>
      <c r="E53" s="244"/>
      <c r="F53" s="173"/>
      <c r="G53" s="174"/>
      <c r="H53" s="250"/>
      <c r="I53" s="251"/>
      <c r="J53" s="12"/>
      <c r="K53" s="12"/>
      <c r="L53" s="12"/>
      <c r="M53" s="251"/>
      <c r="N53" s="251"/>
      <c r="O53" s="251"/>
      <c r="P53" s="251"/>
      <c r="Q53" s="251"/>
      <c r="R53" s="193"/>
      <c r="S53" s="229"/>
    </row>
    <row r="54" spans="2:19" ht="12" customHeight="1" x14ac:dyDescent="0.25">
      <c r="C54" s="196"/>
      <c r="D54" s="196"/>
      <c r="E54" s="196"/>
      <c r="F54" s="277"/>
      <c r="R54" s="186"/>
    </row>
    <row r="55" spans="2:19" ht="12.75" customHeight="1" x14ac:dyDescent="0.25">
      <c r="C55" s="196"/>
      <c r="D55" s="196"/>
      <c r="E55" s="196"/>
      <c r="F55" s="277"/>
      <c r="R55" s="186"/>
    </row>
    <row r="56" spans="2:19" ht="18" customHeight="1" x14ac:dyDescent="0.25">
      <c r="C56" s="196"/>
      <c r="D56" s="196"/>
      <c r="E56" s="196"/>
      <c r="F56" s="277"/>
      <c r="R56" s="186"/>
    </row>
  </sheetData>
  <mergeCells count="23">
    <mergeCell ref="C29:D29"/>
    <mergeCell ref="B2:R2"/>
    <mergeCell ref="B3:R3"/>
    <mergeCell ref="C6:D7"/>
    <mergeCell ref="F6:F7"/>
    <mergeCell ref="I6:I11"/>
    <mergeCell ref="K6:K13"/>
    <mergeCell ref="M6:M13"/>
    <mergeCell ref="O6:O13"/>
    <mergeCell ref="Q6:Q13"/>
    <mergeCell ref="C17:D18"/>
    <mergeCell ref="C22:D23"/>
    <mergeCell ref="C25:D25"/>
    <mergeCell ref="C26:D26"/>
    <mergeCell ref="C28:D28"/>
    <mergeCell ref="D47:D48"/>
    <mergeCell ref="D50:D51"/>
    <mergeCell ref="C31:D31"/>
    <mergeCell ref="C32:D32"/>
    <mergeCell ref="C34:D34"/>
    <mergeCell ref="C35:D35"/>
    <mergeCell ref="D37:D40"/>
    <mergeCell ref="D42:D45"/>
  </mergeCells>
  <pageMargins left="0" right="0.19685039370078741" top="0.47244094488188981" bottom="0.31496062992125984" header="0.31496062992125984" footer="0.31496062992125984"/>
  <pageSetup paperSize="9" scale="9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4B01C"/>
  </sheetPr>
  <dimension ref="B1:X59"/>
  <sheetViews>
    <sheetView view="pageBreakPreview" topLeftCell="A13" zoomScale="85" zoomScaleNormal="85" zoomScaleSheetLayoutView="85" workbookViewId="0">
      <selection activeCell="M40" sqref="M40"/>
    </sheetView>
  </sheetViews>
  <sheetFormatPr defaultColWidth="8.85546875" defaultRowHeight="15" x14ac:dyDescent="0.25"/>
  <cols>
    <col min="1" max="1" width="8.85546875" style="151"/>
    <col min="2" max="2" width="1.140625" style="19" customWidth="1"/>
    <col min="3" max="3" width="2" style="19" customWidth="1"/>
    <col min="4" max="4" width="32" style="19" customWidth="1"/>
    <col min="5" max="5" width="4.28515625" style="19" customWidth="1"/>
    <col min="6" max="6" width="10.5703125" style="19" customWidth="1"/>
    <col min="7" max="7" width="5.85546875" style="19" customWidth="1"/>
    <col min="8" max="8" width="1.7109375" style="19" customWidth="1"/>
    <col min="9" max="9" width="13.5703125" style="19" customWidth="1"/>
    <col min="10" max="10" width="1.7109375" style="29" customWidth="1"/>
    <col min="11" max="11" width="13.7109375" style="29" customWidth="1"/>
    <col min="12" max="12" width="1.7109375" style="29" customWidth="1"/>
    <col min="13" max="13" width="15.42578125" style="19" customWidth="1"/>
    <col min="14" max="14" width="1.7109375" style="19" customWidth="1"/>
    <col min="15" max="15" width="13.28515625" style="19" customWidth="1"/>
    <col min="16" max="16" width="1.7109375" style="19" customWidth="1"/>
    <col min="17" max="17" width="16.7109375" style="19" customWidth="1"/>
    <col min="18" max="18" width="5" style="19" customWidth="1"/>
    <col min="19" max="19" width="5.28515625" style="152" customWidth="1"/>
    <col min="20" max="20" width="10" style="278" bestFit="1" customWidth="1"/>
    <col min="21" max="21" width="8.85546875" style="278" bestFit="1" customWidth="1"/>
    <col min="22" max="22" width="7.5703125" style="278" bestFit="1" customWidth="1"/>
    <col min="23" max="23" width="9.85546875" style="278" bestFit="1" customWidth="1"/>
    <col min="24" max="24" width="7.5703125" style="278" bestFit="1" customWidth="1"/>
    <col min="25" max="25" width="12.140625" style="151" bestFit="1" customWidth="1"/>
    <col min="26" max="26" width="1.42578125" style="151" customWidth="1"/>
    <col min="27" max="27" width="11.140625" style="151" bestFit="1" customWidth="1"/>
    <col min="28" max="16384" width="8.85546875" style="151"/>
  </cols>
  <sheetData>
    <row r="1" spans="2:24" ht="10.5" customHeight="1" x14ac:dyDescent="0.25"/>
    <row r="2" spans="2:24" ht="12" customHeight="1" x14ac:dyDescent="0.25">
      <c r="B2" s="711" t="s">
        <v>72</v>
      </c>
      <c r="C2" s="711"/>
      <c r="D2" s="711"/>
      <c r="E2" s="711"/>
      <c r="F2" s="711"/>
      <c r="G2" s="711"/>
      <c r="H2" s="711"/>
      <c r="I2" s="711"/>
      <c r="J2" s="711"/>
      <c r="K2" s="711"/>
      <c r="L2" s="711"/>
      <c r="M2" s="711"/>
      <c r="N2" s="711"/>
      <c r="O2" s="711"/>
      <c r="P2" s="711"/>
      <c r="Q2" s="711"/>
      <c r="R2" s="711"/>
    </row>
    <row r="3" spans="2:24" ht="12" customHeight="1" x14ac:dyDescent="0.25">
      <c r="B3" s="712" t="s">
        <v>73</v>
      </c>
      <c r="C3" s="712"/>
      <c r="D3" s="712"/>
      <c r="E3" s="712"/>
      <c r="F3" s="712"/>
      <c r="G3" s="712"/>
      <c r="H3" s="712"/>
      <c r="I3" s="712"/>
      <c r="J3" s="712"/>
      <c r="K3" s="712"/>
      <c r="L3" s="712"/>
      <c r="M3" s="712"/>
      <c r="N3" s="712"/>
      <c r="O3" s="712"/>
      <c r="P3" s="712"/>
      <c r="Q3" s="712"/>
      <c r="R3" s="712"/>
    </row>
    <row r="4" spans="2:24" ht="10.15" customHeight="1" thickBot="1" x14ac:dyDescent="0.3">
      <c r="B4" s="83"/>
      <c r="C4" s="83"/>
      <c r="D4" s="83"/>
      <c r="E4" s="83"/>
      <c r="F4" s="83"/>
      <c r="G4" s="83"/>
      <c r="H4" s="83"/>
      <c r="I4" s="83"/>
      <c r="J4" s="72"/>
      <c r="K4" s="72"/>
      <c r="L4" s="72"/>
      <c r="M4" s="83"/>
      <c r="N4" s="83"/>
      <c r="O4" s="83"/>
      <c r="P4" s="83"/>
      <c r="Q4" s="83"/>
      <c r="R4" s="4"/>
    </row>
    <row r="5" spans="2:24" ht="6" customHeight="1" x14ac:dyDescent="0.2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2:24" ht="12" customHeight="1" x14ac:dyDescent="0.25">
      <c r="B6" s="3"/>
      <c r="C6" s="705" t="s">
        <v>2</v>
      </c>
      <c r="D6" s="705"/>
      <c r="E6" s="148"/>
      <c r="F6" s="706" t="s">
        <v>25</v>
      </c>
      <c r="G6" s="156"/>
      <c r="H6" s="156"/>
      <c r="I6" s="713" t="s">
        <v>26</v>
      </c>
      <c r="J6" s="5"/>
      <c r="K6" s="713" t="s">
        <v>27</v>
      </c>
      <c r="L6" s="5"/>
      <c r="M6" s="713" t="s">
        <v>28</v>
      </c>
      <c r="N6" s="5"/>
      <c r="O6" s="713" t="s">
        <v>56</v>
      </c>
      <c r="P6" s="5"/>
      <c r="Q6" s="713" t="s">
        <v>30</v>
      </c>
      <c r="R6" s="5"/>
    </row>
    <row r="7" spans="2:24" ht="12" customHeight="1" x14ac:dyDescent="0.25">
      <c r="B7" s="3"/>
      <c r="C7" s="705"/>
      <c r="D7" s="705"/>
      <c r="E7" s="148"/>
      <c r="F7" s="706"/>
      <c r="G7" s="156"/>
      <c r="H7" s="156"/>
      <c r="I7" s="713"/>
      <c r="J7" s="5"/>
      <c r="K7" s="713"/>
      <c r="L7" s="5"/>
      <c r="M7" s="713"/>
      <c r="N7" s="5"/>
      <c r="O7" s="713"/>
      <c r="P7" s="5"/>
      <c r="Q7" s="713"/>
      <c r="R7" s="5"/>
    </row>
    <row r="8" spans="2:24" ht="12" customHeight="1" x14ac:dyDescent="0.25">
      <c r="B8" s="3"/>
      <c r="C8" s="148"/>
      <c r="D8" s="148"/>
      <c r="E8" s="148"/>
      <c r="F8" s="149"/>
      <c r="G8" s="156"/>
      <c r="H8" s="156"/>
      <c r="I8" s="713"/>
      <c r="J8" s="5"/>
      <c r="K8" s="713"/>
      <c r="L8" s="5"/>
      <c r="M8" s="713"/>
      <c r="N8" s="5"/>
      <c r="O8" s="713"/>
      <c r="P8" s="5"/>
      <c r="Q8" s="713"/>
      <c r="R8" s="5"/>
    </row>
    <row r="9" spans="2:24" ht="12" customHeight="1" x14ac:dyDescent="0.25">
      <c r="B9" s="3"/>
      <c r="C9" s="148"/>
      <c r="D9" s="148"/>
      <c r="E9" s="148"/>
      <c r="F9" s="149"/>
      <c r="G9" s="156"/>
      <c r="H9" s="156"/>
      <c r="I9" s="713"/>
      <c r="J9" s="5"/>
      <c r="K9" s="713"/>
      <c r="L9" s="5"/>
      <c r="M9" s="713"/>
      <c r="N9" s="5"/>
      <c r="O9" s="713"/>
      <c r="P9" s="5"/>
      <c r="Q9" s="713"/>
      <c r="R9" s="5"/>
    </row>
    <row r="10" spans="2:24" ht="12" customHeight="1" x14ac:dyDescent="0.25">
      <c r="B10" s="3"/>
      <c r="C10" s="148"/>
      <c r="D10" s="148"/>
      <c r="E10" s="148"/>
      <c r="F10" s="149"/>
      <c r="G10" s="156"/>
      <c r="H10" s="156"/>
      <c r="I10" s="713"/>
      <c r="J10" s="5"/>
      <c r="K10" s="713"/>
      <c r="L10" s="5"/>
      <c r="M10" s="713"/>
      <c r="N10" s="5"/>
      <c r="O10" s="713"/>
      <c r="P10" s="5"/>
      <c r="Q10" s="713"/>
      <c r="R10" s="5"/>
    </row>
    <row r="11" spans="2:24" ht="12" customHeight="1" x14ac:dyDescent="0.25">
      <c r="B11" s="3"/>
      <c r="C11" s="148"/>
      <c r="D11" s="148"/>
      <c r="E11" s="148"/>
      <c r="F11" s="149"/>
      <c r="G11" s="156"/>
      <c r="H11" s="156"/>
      <c r="I11" s="713"/>
      <c r="J11" s="5"/>
      <c r="K11" s="713"/>
      <c r="L11" s="5"/>
      <c r="M11" s="713"/>
      <c r="N11" s="5"/>
      <c r="O11" s="713"/>
      <c r="P11" s="5"/>
      <c r="Q11" s="713"/>
      <c r="R11" s="5"/>
    </row>
    <row r="12" spans="2:24" ht="12" customHeight="1" x14ac:dyDescent="0.25">
      <c r="B12" s="3"/>
      <c r="C12" s="148"/>
      <c r="D12" s="148"/>
      <c r="E12" s="148"/>
      <c r="F12" s="149"/>
      <c r="G12" s="156"/>
      <c r="H12" s="156"/>
      <c r="I12" s="5"/>
      <c r="J12" s="5"/>
      <c r="K12" s="713"/>
      <c r="L12" s="5"/>
      <c r="M12" s="713"/>
      <c r="N12" s="5"/>
      <c r="O12" s="713"/>
      <c r="P12" s="5"/>
      <c r="Q12" s="713"/>
      <c r="R12" s="5"/>
    </row>
    <row r="13" spans="2:24" ht="12" customHeight="1" x14ac:dyDescent="0.25">
      <c r="B13" s="3"/>
      <c r="C13" s="148"/>
      <c r="D13" s="148"/>
      <c r="E13" s="148"/>
      <c r="F13" s="149"/>
      <c r="G13" s="156"/>
      <c r="H13" s="156"/>
      <c r="I13" s="5"/>
      <c r="J13" s="5"/>
      <c r="K13" s="713"/>
      <c r="L13" s="5"/>
      <c r="M13" s="713"/>
      <c r="N13" s="5"/>
      <c r="O13" s="713"/>
      <c r="P13" s="5"/>
      <c r="Q13" s="713"/>
      <c r="R13" s="5"/>
    </row>
    <row r="14" spans="2:24" ht="16.5" customHeight="1" x14ac:dyDescent="0.25">
      <c r="B14" s="3"/>
      <c r="C14" s="157"/>
      <c r="D14" s="157"/>
      <c r="E14" s="157"/>
      <c r="F14" s="158" t="s">
        <v>31</v>
      </c>
      <c r="G14" s="158" t="s">
        <v>1</v>
      </c>
      <c r="H14" s="159"/>
      <c r="I14" s="158" t="s">
        <v>31</v>
      </c>
      <c r="J14" s="158"/>
      <c r="K14" s="158" t="s">
        <v>31</v>
      </c>
      <c r="L14" s="158"/>
      <c r="M14" s="158" t="s">
        <v>31</v>
      </c>
      <c r="N14" s="158"/>
      <c r="O14" s="158" t="s">
        <v>31</v>
      </c>
      <c r="P14" s="158"/>
      <c r="Q14" s="158" t="s">
        <v>31</v>
      </c>
      <c r="R14" s="158"/>
    </row>
    <row r="15" spans="2:24" ht="6" customHeight="1" thickBot="1" x14ac:dyDescent="0.3">
      <c r="B15" s="84"/>
      <c r="C15" s="161"/>
      <c r="D15" s="161"/>
      <c r="E15" s="161"/>
      <c r="F15" s="86"/>
      <c r="G15" s="162"/>
      <c r="H15" s="162"/>
      <c r="I15" s="86"/>
      <c r="J15" s="86"/>
      <c r="K15" s="86"/>
      <c r="L15" s="86"/>
      <c r="M15" s="86"/>
      <c r="N15" s="86"/>
      <c r="O15" s="86"/>
      <c r="P15" s="86"/>
      <c r="Q15" s="86"/>
      <c r="R15" s="5"/>
    </row>
    <row r="16" spans="2:24" s="152" customFormat="1" ht="6" customHeight="1" x14ac:dyDescent="0.25">
      <c r="B16" s="12"/>
      <c r="C16" s="163"/>
      <c r="D16" s="163"/>
      <c r="E16" s="163"/>
      <c r="F16" s="8"/>
      <c r="G16" s="164"/>
      <c r="H16" s="164"/>
      <c r="I16" s="8"/>
      <c r="J16" s="8"/>
      <c r="K16" s="8"/>
      <c r="L16" s="8"/>
      <c r="M16" s="8"/>
      <c r="N16" s="8"/>
      <c r="O16" s="8"/>
      <c r="P16" s="8"/>
      <c r="Q16" s="8"/>
      <c r="R16" s="8"/>
      <c r="T16" s="279"/>
      <c r="U16" s="279"/>
      <c r="V16" s="279"/>
      <c r="W16" s="279"/>
      <c r="X16" s="279"/>
    </row>
    <row r="17" spans="2:24" ht="10.9" customHeight="1" x14ac:dyDescent="0.25">
      <c r="B17" s="29"/>
      <c r="C17" s="697" t="s">
        <v>3</v>
      </c>
      <c r="D17" s="697"/>
      <c r="E17" s="146"/>
      <c r="F17" s="280">
        <f>F22+F25+F28+F31+F34</f>
        <v>2211380.3869355274</v>
      </c>
      <c r="G17" s="281">
        <f>F17/F17*100</f>
        <v>100</v>
      </c>
      <c r="H17" s="211"/>
      <c r="I17" s="280">
        <f>I22+I25+I28+I31+I34</f>
        <v>1387429.20798161</v>
      </c>
      <c r="J17" s="280"/>
      <c r="K17" s="280">
        <f>K22+K25+K28+K31+K34</f>
        <v>8099.3981468889797</v>
      </c>
      <c r="L17" s="280"/>
      <c r="M17" s="280">
        <f>M22+M25+M28+M31+M34</f>
        <v>52337.341316590428</v>
      </c>
      <c r="N17" s="280"/>
      <c r="O17" s="280">
        <f>O22+O25+O28+O31+O34</f>
        <v>748062.76361170458</v>
      </c>
      <c r="P17" s="280"/>
      <c r="Q17" s="280">
        <f>Q22+Q25+Q28+Q31+Q34</f>
        <v>15451.675878733557</v>
      </c>
      <c r="R17" s="225"/>
    </row>
    <row r="18" spans="2:24" ht="10.9" customHeight="1" x14ac:dyDescent="0.25">
      <c r="B18" s="29"/>
      <c r="C18" s="697"/>
      <c r="D18" s="697"/>
      <c r="E18" s="146"/>
      <c r="R18" s="211"/>
    </row>
    <row r="19" spans="2:24" ht="10.9" customHeight="1" x14ac:dyDescent="0.25">
      <c r="B19" s="12"/>
      <c r="C19" s="172" t="s">
        <v>1</v>
      </c>
      <c r="D19" s="172"/>
      <c r="E19" s="172"/>
      <c r="F19" s="212">
        <f>F17/F17*100</f>
        <v>100</v>
      </c>
      <c r="G19" s="224"/>
      <c r="H19" s="213"/>
      <c r="I19" s="212">
        <f>I17/F17*100</f>
        <v>62.740413914237195</v>
      </c>
      <c r="J19" s="212"/>
      <c r="K19" s="212">
        <f>K17/F17*100</f>
        <v>0.36625983456934391</v>
      </c>
      <c r="L19" s="212"/>
      <c r="M19" s="212">
        <f>M17/F17*100</f>
        <v>2.3667272092033942</v>
      </c>
      <c r="N19" s="212"/>
      <c r="O19" s="212">
        <f>O17/F17*100</f>
        <v>33.827864623885453</v>
      </c>
      <c r="P19" s="212"/>
      <c r="Q19" s="212">
        <f>Q17/F17*100</f>
        <v>0.69873441810461567</v>
      </c>
      <c r="R19" s="212"/>
    </row>
    <row r="20" spans="2:24" ht="6" customHeight="1" thickBot="1" x14ac:dyDescent="0.3">
      <c r="B20" s="72"/>
      <c r="C20" s="175"/>
      <c r="D20" s="175"/>
      <c r="E20" s="175"/>
      <c r="F20" s="214"/>
      <c r="G20" s="215"/>
      <c r="H20" s="216"/>
      <c r="I20" s="214"/>
      <c r="J20" s="214"/>
      <c r="K20" s="214"/>
      <c r="L20" s="214"/>
      <c r="M20" s="214"/>
      <c r="N20" s="214"/>
      <c r="O20" s="214"/>
      <c r="P20" s="214"/>
      <c r="Q20" s="214"/>
      <c r="R20" s="212"/>
    </row>
    <row r="21" spans="2:24" ht="6" customHeight="1" x14ac:dyDescent="0.25">
      <c r="C21" s="178"/>
      <c r="D21" s="178"/>
      <c r="E21" s="178"/>
      <c r="F21" s="212"/>
      <c r="G21" s="213"/>
      <c r="H21" s="213"/>
      <c r="I21" s="217"/>
      <c r="J21" s="217"/>
      <c r="K21" s="217"/>
      <c r="L21" s="217"/>
      <c r="M21" s="218"/>
      <c r="N21" s="218"/>
      <c r="O21" s="218"/>
      <c r="P21" s="218"/>
      <c r="Q21" s="218"/>
      <c r="R21" s="218"/>
    </row>
    <row r="22" spans="2:24" ht="12" customHeight="1" x14ac:dyDescent="0.25">
      <c r="C22" s="719" t="s">
        <v>12</v>
      </c>
      <c r="D22" s="719"/>
      <c r="E22" s="227"/>
      <c r="F22" s="224">
        <f>I22+K22+M22+O22+Q22</f>
        <v>23488.979661446596</v>
      </c>
      <c r="G22" s="56">
        <f>F22/$F$17*100</f>
        <v>1.06218630680708</v>
      </c>
      <c r="H22" s="209"/>
      <c r="I22" s="101">
        <f>[1]J.3!K30</f>
        <v>5906.7318656762209</v>
      </c>
      <c r="J22" s="107"/>
      <c r="K22" s="101">
        <f>[1]J.3!M30</f>
        <v>2788.6855513368978</v>
      </c>
      <c r="L22" s="107"/>
      <c r="M22" s="101">
        <f>[1]J.3!O30</f>
        <v>6649.8264609342314</v>
      </c>
      <c r="N22" s="55"/>
      <c r="O22" s="101">
        <f>[1]J.3!Q30</f>
        <v>6869.3108204140963</v>
      </c>
      <c r="P22" s="55"/>
      <c r="Q22" s="101">
        <f>[1]J.3!S30</f>
        <v>1274.42496308515</v>
      </c>
      <c r="R22" s="290"/>
      <c r="S22" s="166"/>
    </row>
    <row r="23" spans="2:24" ht="12" customHeight="1" x14ac:dyDescent="0.25">
      <c r="C23" s="719"/>
      <c r="D23" s="719"/>
      <c r="E23" s="227"/>
      <c r="F23" s="224"/>
      <c r="G23" s="56"/>
      <c r="H23" s="209"/>
      <c r="I23" s="210"/>
      <c r="J23" s="107"/>
      <c r="K23" s="210"/>
      <c r="L23" s="107"/>
      <c r="M23" s="210"/>
      <c r="N23" s="210"/>
      <c r="O23" s="210"/>
      <c r="P23" s="210"/>
      <c r="Q23" s="210"/>
      <c r="R23" s="237"/>
      <c r="S23" s="229"/>
    </row>
    <row r="24" spans="2:24" ht="9.9499999999999993" customHeight="1" x14ac:dyDescent="0.25">
      <c r="C24" s="227"/>
      <c r="D24" s="227"/>
      <c r="E24" s="227"/>
      <c r="F24" s="224"/>
      <c r="G24" s="56"/>
      <c r="H24" s="209"/>
      <c r="I24" s="210"/>
      <c r="J24" s="107"/>
      <c r="K24" s="210"/>
      <c r="L24" s="107"/>
      <c r="M24" s="210"/>
      <c r="N24" s="210"/>
      <c r="O24" s="210"/>
      <c r="P24" s="210"/>
      <c r="Q24" s="210"/>
      <c r="R24" s="237"/>
      <c r="S24" s="229"/>
    </row>
    <row r="25" spans="2:24" ht="12" customHeight="1" x14ac:dyDescent="0.25">
      <c r="C25" s="720" t="s">
        <v>57</v>
      </c>
      <c r="D25" s="720"/>
      <c r="E25" s="231"/>
      <c r="F25" s="224">
        <f t="shared" ref="F25:F50" si="0">I25+K25+M25+O25+Q25</f>
        <v>89518.690738095233</v>
      </c>
      <c r="G25" s="56">
        <f>F25/$F$17*100</f>
        <v>4.0480910144160172</v>
      </c>
      <c r="H25" s="209"/>
      <c r="I25" s="101">
        <f>[1]J.3!K31</f>
        <v>69359.609071428567</v>
      </c>
      <c r="J25" s="107"/>
      <c r="K25" s="101">
        <f>[1]J.3!M31</f>
        <v>388.62328571428566</v>
      </c>
      <c r="L25" s="107"/>
      <c r="M25" s="101">
        <f>[1]J.3!O31</f>
        <v>2942.6158095238097</v>
      </c>
      <c r="N25" s="55"/>
      <c r="O25" s="101">
        <f>[1]J.3!Q31</f>
        <v>16370.511714285713</v>
      </c>
      <c r="P25" s="55"/>
      <c r="Q25" s="101">
        <f>[1]J.3!S31</f>
        <v>457.33085714285716</v>
      </c>
      <c r="R25" s="290"/>
      <c r="S25" s="166"/>
    </row>
    <row r="26" spans="2:24" ht="12" customHeight="1" x14ac:dyDescent="0.25">
      <c r="C26" s="721" t="s">
        <v>58</v>
      </c>
      <c r="D26" s="721"/>
      <c r="E26" s="196"/>
      <c r="F26" s="224"/>
      <c r="G26" s="56"/>
      <c r="H26" s="209"/>
      <c r="I26" s="210"/>
      <c r="J26" s="107"/>
      <c r="K26" s="210"/>
      <c r="L26" s="107"/>
      <c r="M26" s="210"/>
      <c r="N26" s="210"/>
      <c r="O26" s="210"/>
      <c r="P26" s="210"/>
      <c r="Q26" s="210"/>
      <c r="R26" s="237"/>
      <c r="S26" s="166"/>
      <c r="T26" s="247"/>
      <c r="U26" s="247"/>
      <c r="V26" s="247"/>
      <c r="W26" s="247"/>
      <c r="X26" s="247"/>
    </row>
    <row r="27" spans="2:24" ht="9.9499999999999993" customHeight="1" x14ac:dyDescent="0.25">
      <c r="C27" s="227"/>
      <c r="D27" s="227"/>
      <c r="E27" s="227"/>
      <c r="F27" s="224"/>
      <c r="G27" s="56"/>
      <c r="H27" s="209"/>
      <c r="I27" s="210"/>
      <c r="J27" s="107"/>
      <c r="K27" s="210"/>
      <c r="L27" s="107"/>
      <c r="M27" s="210"/>
      <c r="N27" s="210"/>
      <c r="O27" s="210"/>
      <c r="P27" s="210"/>
      <c r="Q27" s="210"/>
      <c r="R27" s="237"/>
      <c r="S27" s="229"/>
      <c r="T27" s="247"/>
      <c r="U27" s="247"/>
      <c r="V27" s="247"/>
      <c r="W27" s="247"/>
      <c r="X27" s="247"/>
    </row>
    <row r="28" spans="2:24" ht="12" customHeight="1" x14ac:dyDescent="0.25">
      <c r="C28" s="722" t="s">
        <v>59</v>
      </c>
      <c r="D28" s="722"/>
      <c r="E28" s="232"/>
      <c r="F28" s="224">
        <f t="shared" si="0"/>
        <v>1771573.8241204775</v>
      </c>
      <c r="G28" s="56">
        <f>F28/$F$17*100</f>
        <v>80.111672988810298</v>
      </c>
      <c r="H28" s="209"/>
      <c r="I28" s="224">
        <f>[1]J.3!K32</f>
        <v>1217661.8777022343</v>
      </c>
      <c r="J28" s="107"/>
      <c r="K28" s="224">
        <f>[1]J.3!M32</f>
        <v>2883.5800241235111</v>
      </c>
      <c r="L28" s="107"/>
      <c r="M28" s="224">
        <f>[1]J.3!O32</f>
        <v>26826.89385789285</v>
      </c>
      <c r="N28" s="55"/>
      <c r="O28" s="224">
        <f>[1]J.3!Q32</f>
        <v>515079.96303904901</v>
      </c>
      <c r="P28" s="55"/>
      <c r="Q28" s="224">
        <f>[1]J.3!S32</f>
        <v>9121.509497177989</v>
      </c>
      <c r="R28" s="290"/>
      <c r="S28" s="166"/>
      <c r="T28" s="247"/>
      <c r="U28" s="247"/>
      <c r="V28" s="247"/>
      <c r="W28" s="247"/>
      <c r="X28" s="247"/>
    </row>
    <row r="29" spans="2:24" ht="12" customHeight="1" x14ac:dyDescent="0.25">
      <c r="C29" s="718" t="s">
        <v>60</v>
      </c>
      <c r="D29" s="718"/>
      <c r="E29" s="233"/>
      <c r="F29" s="224"/>
      <c r="G29" s="56"/>
      <c r="H29" s="209"/>
      <c r="I29" s="210"/>
      <c r="J29" s="107"/>
      <c r="K29" s="210"/>
      <c r="L29" s="107"/>
      <c r="M29" s="210"/>
      <c r="N29" s="210"/>
      <c r="O29" s="210"/>
      <c r="P29" s="210"/>
      <c r="Q29" s="210"/>
      <c r="R29" s="237"/>
      <c r="S29" s="166"/>
      <c r="T29" s="247"/>
      <c r="U29" s="247"/>
      <c r="V29" s="247"/>
      <c r="W29" s="247"/>
      <c r="X29" s="247"/>
    </row>
    <row r="30" spans="2:24" ht="9.9499999999999993" customHeight="1" x14ac:dyDescent="0.25">
      <c r="C30" s="150"/>
      <c r="D30" s="150"/>
      <c r="E30" s="150"/>
      <c r="F30" s="224"/>
      <c r="G30" s="56"/>
      <c r="H30" s="107"/>
      <c r="I30" s="210"/>
      <c r="J30" s="107"/>
      <c r="K30" s="210"/>
      <c r="L30" s="107"/>
      <c r="M30" s="210"/>
      <c r="N30" s="210"/>
      <c r="O30" s="210"/>
      <c r="P30" s="210"/>
      <c r="Q30" s="210"/>
      <c r="R30" s="237"/>
      <c r="S30" s="229"/>
      <c r="T30" s="247"/>
      <c r="U30" s="247"/>
      <c r="V30" s="247"/>
      <c r="W30" s="247"/>
      <c r="X30" s="247"/>
    </row>
    <row r="31" spans="2:24" ht="12" customHeight="1" x14ac:dyDescent="0.25">
      <c r="B31" s="4"/>
      <c r="C31" s="716" t="s">
        <v>61</v>
      </c>
      <c r="D31" s="716"/>
      <c r="E31" s="234"/>
      <c r="F31" s="224">
        <f t="shared" si="0"/>
        <v>63992.037953594765</v>
      </c>
      <c r="G31" s="56">
        <f>F31/$F$17*100</f>
        <v>2.8937598583965576</v>
      </c>
      <c r="H31" s="59"/>
      <c r="I31" s="224">
        <f>[1]J.3!K33</f>
        <v>42056.750691770656</v>
      </c>
      <c r="J31" s="107"/>
      <c r="K31" s="224">
        <f>[1]J.3!M33</f>
        <v>43.695</v>
      </c>
      <c r="L31" s="107"/>
      <c r="M31" s="224">
        <f>[1]J.3!O33</f>
        <v>6254.2436525252515</v>
      </c>
      <c r="N31" s="55"/>
      <c r="O31" s="224">
        <f>[1]J.3!Q33</f>
        <v>15365.6629426322</v>
      </c>
      <c r="P31" s="55"/>
      <c r="Q31" s="224">
        <f>[1]J.3!S33</f>
        <v>271.68566666666663</v>
      </c>
      <c r="R31" s="290"/>
      <c r="S31" s="166"/>
    </row>
    <row r="32" spans="2:24" s="152" customFormat="1" ht="12" customHeight="1" x14ac:dyDescent="0.25">
      <c r="B32" s="4"/>
      <c r="C32" s="717" t="s">
        <v>62</v>
      </c>
      <c r="D32" s="717"/>
      <c r="E32" s="235"/>
      <c r="F32" s="121"/>
      <c r="G32" s="37"/>
      <c r="H32" s="236"/>
      <c r="I32" s="192"/>
      <c r="J32" s="201"/>
      <c r="K32" s="192"/>
      <c r="L32" s="201"/>
      <c r="M32" s="192"/>
      <c r="N32" s="192"/>
      <c r="O32" s="192"/>
      <c r="P32" s="192"/>
      <c r="Q32" s="192"/>
      <c r="R32" s="192"/>
      <c r="S32" s="166"/>
    </row>
    <row r="33" spans="2:24" s="152" customFormat="1" ht="9.9499999999999993" customHeight="1" x14ac:dyDescent="0.25">
      <c r="B33" s="4"/>
      <c r="C33" s="235"/>
      <c r="D33" s="235"/>
      <c r="E33" s="235"/>
      <c r="F33" s="121"/>
      <c r="G33" s="37"/>
      <c r="H33" s="236"/>
      <c r="I33" s="237"/>
      <c r="J33" s="211"/>
      <c r="K33" s="211"/>
      <c r="L33" s="211"/>
      <c r="M33" s="237"/>
      <c r="N33" s="237"/>
      <c r="O33" s="237"/>
      <c r="P33" s="237"/>
      <c r="Q33" s="237"/>
      <c r="R33" s="237"/>
      <c r="S33" s="229"/>
      <c r="T33" s="247"/>
      <c r="U33" s="247"/>
      <c r="V33" s="247"/>
      <c r="W33" s="247"/>
      <c r="X33" s="247"/>
    </row>
    <row r="34" spans="2:24" s="152" customFormat="1" ht="12" customHeight="1" x14ac:dyDescent="0.25">
      <c r="B34" s="4"/>
      <c r="C34" s="707" t="s">
        <v>63</v>
      </c>
      <c r="D34" s="707"/>
      <c r="E34" s="150"/>
      <c r="F34" s="224">
        <f t="shared" si="0"/>
        <v>262806.85446191329</v>
      </c>
      <c r="G34" s="56">
        <f>F34/$F$17*100</f>
        <v>11.884289831570047</v>
      </c>
      <c r="H34" s="238"/>
      <c r="I34" s="224">
        <f>I37+I42+I47+I50</f>
        <v>52444.238650500345</v>
      </c>
      <c r="J34" s="224"/>
      <c r="K34" s="224">
        <f t="shared" ref="K34:Q34" si="1">K37+K42+K47+K50</f>
        <v>1994.8142857142857</v>
      </c>
      <c r="L34" s="224"/>
      <c r="M34" s="224">
        <f t="shared" si="1"/>
        <v>9663.7615357142859</v>
      </c>
      <c r="N34" s="224"/>
      <c r="O34" s="224">
        <f t="shared" si="1"/>
        <v>194377.31509532346</v>
      </c>
      <c r="P34" s="224"/>
      <c r="Q34" s="224">
        <f t="shared" si="1"/>
        <v>4326.7248946608943</v>
      </c>
      <c r="R34" s="225"/>
      <c r="S34" s="239"/>
      <c r="T34" s="247"/>
      <c r="U34" s="247"/>
      <c r="V34" s="247"/>
      <c r="W34" s="247"/>
      <c r="X34" s="247"/>
    </row>
    <row r="35" spans="2:24" s="152" customFormat="1" ht="12.75" customHeight="1" x14ac:dyDescent="0.25">
      <c r="B35" s="4"/>
      <c r="C35" s="718" t="s">
        <v>64</v>
      </c>
      <c r="D35" s="718"/>
      <c r="E35" s="233"/>
      <c r="F35" s="121"/>
      <c r="G35" s="37"/>
      <c r="H35" s="236"/>
      <c r="I35" s="192"/>
      <c r="J35" s="201"/>
      <c r="K35" s="192"/>
      <c r="L35" s="201"/>
      <c r="M35" s="192"/>
      <c r="N35" s="192"/>
      <c r="O35" s="192"/>
      <c r="P35" s="192"/>
      <c r="Q35" s="192"/>
      <c r="R35" s="192"/>
      <c r="S35" s="166"/>
    </row>
    <row r="36" spans="2:24" s="152" customFormat="1" ht="7.9" customHeight="1" x14ac:dyDescent="0.25">
      <c r="B36" s="4"/>
      <c r="C36" s="150"/>
      <c r="D36" s="150"/>
      <c r="E36" s="150"/>
      <c r="F36" s="121"/>
      <c r="G36" s="37"/>
      <c r="H36" s="236"/>
      <c r="I36" s="237"/>
      <c r="J36" s="211"/>
      <c r="K36" s="211"/>
      <c r="L36" s="211"/>
      <c r="M36" s="237"/>
      <c r="N36" s="237"/>
      <c r="O36" s="237"/>
      <c r="P36" s="237"/>
      <c r="Q36" s="237"/>
      <c r="R36" s="237"/>
      <c r="S36" s="229"/>
    </row>
    <row r="37" spans="2:24" ht="12" customHeight="1" x14ac:dyDescent="0.25">
      <c r="D37" s="715" t="s">
        <v>65</v>
      </c>
      <c r="E37" s="291"/>
      <c r="F37" s="121">
        <f t="shared" si="0"/>
        <v>14407.330999999998</v>
      </c>
      <c r="G37" s="37">
        <f>F37/$F$17*100</f>
        <v>0.65150849148867129</v>
      </c>
      <c r="H37" s="241"/>
      <c r="I37" s="184">
        <f>[1]J.3!K34</f>
        <v>8293.027</v>
      </c>
      <c r="J37" s="211"/>
      <c r="K37" s="184">
        <f>[1]J.3!M34</f>
        <v>1332.096</v>
      </c>
      <c r="L37" s="211"/>
      <c r="M37" s="184">
        <f>[1]J.3!O34</f>
        <v>320.35599999999999</v>
      </c>
      <c r="N37" s="184"/>
      <c r="O37" s="184">
        <f>[1]J.3!Q34</f>
        <v>4298.5069999999996</v>
      </c>
      <c r="P37" s="184"/>
      <c r="Q37" s="184">
        <f>[1]J.3!S34</f>
        <v>163.345</v>
      </c>
      <c r="R37" s="290"/>
      <c r="S37" s="166"/>
      <c r="T37" s="247"/>
      <c r="U37" s="247"/>
      <c r="V37" s="247"/>
      <c r="W37" s="247"/>
      <c r="X37" s="247"/>
    </row>
    <row r="38" spans="2:24" ht="12" customHeight="1" x14ac:dyDescent="0.25">
      <c r="D38" s="715"/>
      <c r="E38" s="292"/>
      <c r="F38" s="121"/>
      <c r="G38" s="37"/>
      <c r="H38" s="241"/>
      <c r="I38" s="197"/>
      <c r="J38" s="211"/>
      <c r="K38" s="197"/>
      <c r="L38" s="211"/>
      <c r="M38" s="197"/>
      <c r="N38" s="197"/>
      <c r="O38" s="197"/>
      <c r="P38" s="197"/>
      <c r="Q38" s="197"/>
      <c r="R38" s="237"/>
      <c r="S38" s="166"/>
      <c r="T38" s="247"/>
      <c r="U38" s="247"/>
      <c r="V38" s="247"/>
      <c r="W38" s="247"/>
      <c r="X38" s="247"/>
    </row>
    <row r="39" spans="2:24" ht="12" customHeight="1" x14ac:dyDescent="0.25">
      <c r="D39" s="715"/>
      <c r="E39" s="292"/>
      <c r="F39" s="121"/>
      <c r="G39" s="37"/>
      <c r="H39" s="241"/>
      <c r="I39" s="197"/>
      <c r="J39" s="211"/>
      <c r="K39" s="197"/>
      <c r="L39" s="211"/>
      <c r="M39" s="197"/>
      <c r="N39" s="197"/>
      <c r="O39" s="197"/>
      <c r="P39" s="197"/>
      <c r="Q39" s="197"/>
      <c r="R39" s="237"/>
      <c r="S39" s="166"/>
      <c r="T39" s="247"/>
      <c r="U39" s="247"/>
      <c r="V39" s="247"/>
      <c r="W39" s="247"/>
      <c r="X39" s="247"/>
    </row>
    <row r="40" spans="2:24" ht="12" customHeight="1" x14ac:dyDescent="0.25">
      <c r="D40" s="715"/>
      <c r="E40" s="292"/>
      <c r="F40" s="121"/>
      <c r="G40" s="37"/>
      <c r="H40" s="241"/>
      <c r="I40" s="197"/>
      <c r="J40" s="211"/>
      <c r="K40" s="197"/>
      <c r="L40" s="211"/>
      <c r="M40" s="197"/>
      <c r="N40" s="197"/>
      <c r="O40" s="197"/>
      <c r="P40" s="197"/>
      <c r="Q40" s="197"/>
      <c r="R40" s="237"/>
      <c r="S40" s="166"/>
      <c r="T40" s="247"/>
      <c r="U40" s="247"/>
      <c r="V40" s="247"/>
      <c r="W40" s="247"/>
      <c r="X40" s="247"/>
    </row>
    <row r="41" spans="2:24" ht="6" customHeight="1" x14ac:dyDescent="0.25">
      <c r="C41" s="151"/>
      <c r="D41" s="233"/>
      <c r="E41" s="233"/>
      <c r="F41" s="121"/>
      <c r="G41" s="37"/>
      <c r="H41" s="241"/>
      <c r="I41" s="197"/>
      <c r="J41" s="211"/>
      <c r="K41" s="197"/>
      <c r="L41" s="211"/>
      <c r="M41" s="197"/>
      <c r="N41" s="197"/>
      <c r="O41" s="197"/>
      <c r="P41" s="197"/>
      <c r="Q41" s="197"/>
      <c r="R41" s="237"/>
      <c r="S41" s="229"/>
      <c r="T41" s="247"/>
      <c r="U41" s="247"/>
      <c r="V41" s="247"/>
      <c r="W41" s="247"/>
      <c r="X41" s="247"/>
    </row>
    <row r="42" spans="2:24" ht="12" customHeight="1" x14ac:dyDescent="0.25">
      <c r="B42" s="4"/>
      <c r="D42" s="715" t="s">
        <v>71</v>
      </c>
      <c r="E42" s="240"/>
      <c r="F42" s="121">
        <f t="shared" si="0"/>
        <v>167438.41760000002</v>
      </c>
      <c r="G42" s="37">
        <f>F42/$F$17*100</f>
        <v>7.5716696498349503</v>
      </c>
      <c r="H42" s="236"/>
      <c r="I42" s="184">
        <f>[1]J.3!K35</f>
        <v>16197.859700000001</v>
      </c>
      <c r="J42" s="211"/>
      <c r="K42" s="184">
        <f>[1]J.3!M35</f>
        <v>10.199999999999999</v>
      </c>
      <c r="L42" s="211"/>
      <c r="M42" s="184">
        <f>[1]J.3!O35</f>
        <v>5274.933</v>
      </c>
      <c r="N42" s="237"/>
      <c r="O42" s="184">
        <f>[1]J.3!Q35</f>
        <v>143749.10490000001</v>
      </c>
      <c r="P42" s="237"/>
      <c r="Q42" s="184">
        <f>[1]J.3!S35</f>
        <v>2206.3200000000002</v>
      </c>
      <c r="R42" s="290"/>
    </row>
    <row r="43" spans="2:24" ht="12" customHeight="1" x14ac:dyDescent="0.25">
      <c r="B43" s="4"/>
      <c r="C43" s="242"/>
      <c r="D43" s="707"/>
      <c r="E43" s="150"/>
      <c r="F43" s="121"/>
      <c r="G43" s="37"/>
      <c r="H43" s="236"/>
      <c r="I43" s="197"/>
      <c r="J43" s="211"/>
      <c r="K43" s="197"/>
      <c r="L43" s="211"/>
      <c r="M43" s="197"/>
      <c r="N43" s="197"/>
      <c r="O43" s="197"/>
      <c r="P43" s="197"/>
      <c r="Q43" s="197"/>
      <c r="R43" s="192"/>
      <c r="S43" s="243"/>
    </row>
    <row r="44" spans="2:24" ht="12" customHeight="1" x14ac:dyDescent="0.25">
      <c r="B44" s="4"/>
      <c r="C44" s="244"/>
      <c r="D44" s="707"/>
      <c r="E44" s="150"/>
      <c r="F44" s="121"/>
      <c r="G44" s="37"/>
      <c r="H44" s="236"/>
      <c r="I44" s="197"/>
      <c r="J44" s="211"/>
      <c r="K44" s="197"/>
      <c r="L44" s="211"/>
      <c r="M44" s="197"/>
      <c r="N44" s="197"/>
      <c r="O44" s="197"/>
      <c r="P44" s="197"/>
      <c r="Q44" s="197"/>
      <c r="R44" s="192"/>
      <c r="S44" s="229"/>
    </row>
    <row r="45" spans="2:24" ht="12.75" customHeight="1" x14ac:dyDescent="0.25">
      <c r="B45" s="4"/>
      <c r="C45" s="244"/>
      <c r="D45" s="707"/>
      <c r="E45" s="150"/>
      <c r="F45" s="121"/>
      <c r="G45" s="37"/>
      <c r="H45" s="236"/>
      <c r="I45" s="192"/>
      <c r="J45" s="201"/>
      <c r="K45" s="192"/>
      <c r="L45" s="201"/>
      <c r="M45" s="192"/>
      <c r="N45" s="192"/>
      <c r="O45" s="192"/>
      <c r="P45" s="192"/>
      <c r="Q45" s="192"/>
      <c r="R45" s="192"/>
      <c r="S45" s="229"/>
    </row>
    <row r="46" spans="2:24" ht="6" customHeight="1" x14ac:dyDescent="0.25">
      <c r="B46" s="4"/>
      <c r="C46" s="244"/>
      <c r="D46" s="244"/>
      <c r="E46" s="244"/>
      <c r="F46" s="121"/>
      <c r="G46" s="37"/>
      <c r="H46" s="236"/>
      <c r="I46" s="245"/>
      <c r="J46" s="246"/>
      <c r="K46" s="245"/>
      <c r="L46" s="246"/>
      <c r="M46" s="245"/>
      <c r="N46" s="245"/>
      <c r="O46" s="245"/>
      <c r="P46" s="245"/>
      <c r="Q46" s="245"/>
      <c r="R46" s="245"/>
      <c r="S46" s="229"/>
    </row>
    <row r="47" spans="2:24" ht="12" customHeight="1" x14ac:dyDescent="0.25">
      <c r="B47" s="4"/>
      <c r="C47" s="244"/>
      <c r="D47" s="695" t="s">
        <v>10</v>
      </c>
      <c r="E47" s="144"/>
      <c r="F47" s="121">
        <f t="shared" si="0"/>
        <v>37807.414533730152</v>
      </c>
      <c r="G47" s="37">
        <f>F47/$F$17*100</f>
        <v>1.7096748599693727</v>
      </c>
      <c r="H47" s="236"/>
      <c r="I47" s="184">
        <f>[1]J.3!K36</f>
        <v>20768.014363095237</v>
      </c>
      <c r="J47" s="211"/>
      <c r="K47" s="184">
        <f>[1]J.3!M36</f>
        <v>0</v>
      </c>
      <c r="L47" s="211"/>
      <c r="M47" s="184">
        <f>[1]J.3!O36</f>
        <v>3205.2052857142858</v>
      </c>
      <c r="N47" s="237"/>
      <c r="O47" s="184">
        <f>[1]J.3!Q36</f>
        <v>12536.026980158729</v>
      </c>
      <c r="P47" s="237"/>
      <c r="Q47" s="184">
        <f>[1]J.3!S36</f>
        <v>1298.1679047619045</v>
      </c>
      <c r="R47" s="290"/>
      <c r="S47" s="229"/>
    </row>
    <row r="48" spans="2:24" ht="12" customHeight="1" x14ac:dyDescent="0.25">
      <c r="B48" s="4"/>
      <c r="C48" s="244"/>
      <c r="D48" s="695"/>
      <c r="E48" s="144"/>
      <c r="F48" s="121"/>
      <c r="G48" s="37"/>
      <c r="H48" s="236"/>
      <c r="I48" s="197"/>
      <c r="J48" s="211"/>
      <c r="K48" s="197"/>
      <c r="L48" s="211"/>
      <c r="M48" s="197"/>
      <c r="N48" s="197"/>
      <c r="O48" s="197"/>
      <c r="P48" s="197"/>
      <c r="Q48" s="197"/>
      <c r="R48" s="245"/>
      <c r="S48" s="229"/>
    </row>
    <row r="49" spans="2:19" ht="6" customHeight="1" x14ac:dyDescent="0.25">
      <c r="B49" s="4"/>
      <c r="C49" s="244"/>
      <c r="D49" s="244"/>
      <c r="E49" s="244"/>
      <c r="F49" s="121"/>
      <c r="G49" s="37"/>
      <c r="H49" s="236"/>
      <c r="I49" s="197"/>
      <c r="J49" s="211"/>
      <c r="K49" s="197"/>
      <c r="L49" s="211"/>
      <c r="M49" s="197"/>
      <c r="N49" s="197"/>
      <c r="O49" s="197"/>
      <c r="P49" s="197"/>
      <c r="Q49" s="197"/>
      <c r="R49" s="245"/>
      <c r="S49" s="229"/>
    </row>
    <row r="50" spans="2:19" ht="12" customHeight="1" x14ac:dyDescent="0.25">
      <c r="B50" s="4"/>
      <c r="C50" s="244"/>
      <c r="D50" s="715" t="s">
        <v>67</v>
      </c>
      <c r="E50" s="240"/>
      <c r="F50" s="121">
        <f t="shared" si="0"/>
        <v>43153.691328183108</v>
      </c>
      <c r="G50" s="37">
        <f>F50/$F$17*100</f>
        <v>1.9514368302770539</v>
      </c>
      <c r="H50" s="236"/>
      <c r="I50" s="183">
        <f>[1]J.3!K37</f>
        <v>7185.337587405108</v>
      </c>
      <c r="J50" s="211"/>
      <c r="K50" s="183">
        <f>[1]J.3!M37</f>
        <v>652.51828571428564</v>
      </c>
      <c r="L50" s="211"/>
      <c r="M50" s="183">
        <f>[1]J.3!O37</f>
        <v>863.26724999999999</v>
      </c>
      <c r="N50" s="184"/>
      <c r="O50" s="183">
        <f>[1]J.3!Q37</f>
        <v>33793.67621516472</v>
      </c>
      <c r="P50" s="184"/>
      <c r="Q50" s="183">
        <f>[1]J.3!S37</f>
        <v>658.89198989898978</v>
      </c>
      <c r="R50" s="293"/>
      <c r="S50" s="229"/>
    </row>
    <row r="51" spans="2:19" ht="12" customHeight="1" x14ac:dyDescent="0.25">
      <c r="B51" s="4"/>
      <c r="C51" s="244"/>
      <c r="D51" s="715"/>
      <c r="E51" s="240"/>
      <c r="F51" s="212"/>
      <c r="G51" s="294"/>
      <c r="H51" s="236"/>
      <c r="I51" s="245"/>
      <c r="J51" s="246"/>
      <c r="K51" s="246"/>
      <c r="L51" s="246"/>
      <c r="M51" s="245"/>
      <c r="N51" s="245"/>
      <c r="O51" s="245"/>
      <c r="P51" s="245"/>
      <c r="Q51" s="245"/>
      <c r="R51" s="192"/>
      <c r="S51" s="229"/>
    </row>
    <row r="52" spans="2:19" ht="12" customHeight="1" thickBot="1" x14ac:dyDescent="0.3">
      <c r="B52" s="83"/>
      <c r="C52" s="248"/>
      <c r="D52" s="248"/>
      <c r="E52" s="248"/>
      <c r="F52" s="176"/>
      <c r="G52" s="177"/>
      <c r="H52" s="90"/>
      <c r="I52" s="249"/>
      <c r="J52" s="72"/>
      <c r="K52" s="72"/>
      <c r="L52" s="72"/>
      <c r="M52" s="249"/>
      <c r="N52" s="249"/>
      <c r="O52" s="249"/>
      <c r="P52" s="249"/>
      <c r="Q52" s="249"/>
      <c r="R52" s="251"/>
      <c r="S52" s="229"/>
    </row>
    <row r="53" spans="2:19" ht="8.25" customHeight="1" x14ac:dyDescent="0.25">
      <c r="B53" s="4"/>
      <c r="C53" s="244"/>
      <c r="D53" s="244"/>
      <c r="E53" s="244"/>
      <c r="F53" s="173"/>
      <c r="G53" s="174"/>
      <c r="H53" s="250"/>
      <c r="I53" s="251"/>
      <c r="J53" s="12"/>
      <c r="K53" s="12"/>
      <c r="L53" s="12"/>
      <c r="M53" s="251"/>
      <c r="N53" s="251"/>
      <c r="O53" s="251"/>
      <c r="P53" s="251"/>
      <c r="Q53" s="251"/>
      <c r="R53" s="251"/>
      <c r="S53" s="229"/>
    </row>
    <row r="54" spans="2:19" ht="12" customHeight="1" x14ac:dyDescent="0.25">
      <c r="B54" s="4"/>
      <c r="C54" s="4"/>
      <c r="D54" s="189"/>
      <c r="E54" s="189"/>
      <c r="F54" s="173"/>
      <c r="G54" s="174"/>
      <c r="H54" s="250"/>
      <c r="I54" s="251"/>
      <c r="J54" s="12"/>
      <c r="K54" s="12"/>
      <c r="L54" s="12"/>
      <c r="M54" s="251"/>
      <c r="N54" s="251"/>
      <c r="O54" s="251"/>
      <c r="P54" s="251"/>
      <c r="Q54" s="251"/>
      <c r="R54" s="251"/>
      <c r="S54" s="194"/>
    </row>
    <row r="55" spans="2:19" ht="12" customHeight="1" x14ac:dyDescent="0.25">
      <c r="B55" s="4"/>
      <c r="C55" s="4"/>
      <c r="D55" s="189"/>
      <c r="E55" s="189"/>
      <c r="F55" s="173"/>
      <c r="G55" s="174"/>
      <c r="H55" s="250"/>
      <c r="I55" s="251"/>
      <c r="J55" s="12"/>
      <c r="K55" s="12"/>
      <c r="L55" s="12"/>
      <c r="M55" s="251"/>
      <c r="N55" s="251"/>
      <c r="O55" s="251"/>
      <c r="P55" s="251"/>
      <c r="Q55" s="251"/>
      <c r="R55" s="251"/>
      <c r="S55" s="194"/>
    </row>
    <row r="56" spans="2:19" ht="12" customHeight="1" x14ac:dyDescent="0.25">
      <c r="B56" s="4"/>
      <c r="C56" s="4"/>
      <c r="D56" s="189"/>
      <c r="E56" s="189"/>
      <c r="F56" s="173"/>
      <c r="G56" s="174"/>
      <c r="H56" s="250"/>
      <c r="I56" s="250"/>
      <c r="J56" s="12"/>
      <c r="K56" s="12"/>
      <c r="L56" s="12"/>
      <c r="M56" s="250"/>
      <c r="N56" s="250"/>
      <c r="O56" s="250"/>
      <c r="P56" s="250"/>
      <c r="Q56" s="250"/>
      <c r="R56" s="250"/>
    </row>
    <row r="57" spans="2:19" ht="12" customHeight="1" x14ac:dyDescent="0.25">
      <c r="C57" s="196"/>
      <c r="D57" s="196"/>
      <c r="E57" s="196"/>
      <c r="F57" s="277"/>
    </row>
    <row r="58" spans="2:19" ht="12.75" customHeight="1" x14ac:dyDescent="0.25">
      <c r="C58" s="196"/>
      <c r="D58" s="196"/>
      <c r="E58" s="196"/>
      <c r="F58" s="277"/>
    </row>
    <row r="59" spans="2:19" ht="18" customHeight="1" x14ac:dyDescent="0.25">
      <c r="C59" s="196"/>
      <c r="D59" s="196"/>
      <c r="E59" s="196"/>
      <c r="F59" s="277"/>
    </row>
  </sheetData>
  <mergeCells count="23">
    <mergeCell ref="C29:D29"/>
    <mergeCell ref="B2:R2"/>
    <mergeCell ref="B3:R3"/>
    <mergeCell ref="C6:D7"/>
    <mergeCell ref="F6:F7"/>
    <mergeCell ref="I6:I11"/>
    <mergeCell ref="K6:K13"/>
    <mergeCell ref="M6:M13"/>
    <mergeCell ref="O6:O13"/>
    <mergeCell ref="Q6:Q13"/>
    <mergeCell ref="C17:D18"/>
    <mergeCell ref="C22:D23"/>
    <mergeCell ref="C25:D25"/>
    <mergeCell ref="C26:D26"/>
    <mergeCell ref="C28:D28"/>
    <mergeCell ref="D47:D48"/>
    <mergeCell ref="D50:D51"/>
    <mergeCell ref="C31:D31"/>
    <mergeCell ref="C32:D32"/>
    <mergeCell ref="C34:D34"/>
    <mergeCell ref="C35:D35"/>
    <mergeCell ref="D37:D40"/>
    <mergeCell ref="D42:D45"/>
  </mergeCells>
  <pageMargins left="0" right="0.19685039370078741" top="0.47244094488188981" bottom="0.31496062992125984" header="0.31496062992125984" footer="0.31496062992125984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22</vt:i4>
      </vt:variant>
    </vt:vector>
  </HeadingPairs>
  <TitlesOfParts>
    <vt:vector size="44" baseType="lpstr">
      <vt:lpstr>Jad1</vt:lpstr>
      <vt:lpstr>Jad1.1</vt:lpstr>
      <vt:lpstr>Jad1.2</vt:lpstr>
      <vt:lpstr>Jad2</vt:lpstr>
      <vt:lpstr>Jad2.1</vt:lpstr>
      <vt:lpstr>Jad2.2</vt:lpstr>
      <vt:lpstr>Jad3</vt:lpstr>
      <vt:lpstr>Jad3.1</vt:lpstr>
      <vt:lpstr>Jad3.2</vt:lpstr>
      <vt:lpstr>Jad4</vt:lpstr>
      <vt:lpstr>Jad5</vt:lpstr>
      <vt:lpstr>Jad5.1</vt:lpstr>
      <vt:lpstr>Jad5.2</vt:lpstr>
      <vt:lpstr>Jad6</vt:lpstr>
      <vt:lpstr>Jad6.1</vt:lpstr>
      <vt:lpstr>Jad6.2</vt:lpstr>
      <vt:lpstr>Jad7</vt:lpstr>
      <vt:lpstr>Jad7.1</vt:lpstr>
      <vt:lpstr>Jad7.2</vt:lpstr>
      <vt:lpstr>Jad 7.3</vt:lpstr>
      <vt:lpstr>Jad8</vt:lpstr>
      <vt:lpstr>Jad9</vt:lpstr>
      <vt:lpstr>'Jad 7.3'!Print_Area</vt:lpstr>
      <vt:lpstr>'Jad1'!Print_Area</vt:lpstr>
      <vt:lpstr>Jad1.1!Print_Area</vt:lpstr>
      <vt:lpstr>Jad1.2!Print_Area</vt:lpstr>
      <vt:lpstr>'Jad2'!Print_Area</vt:lpstr>
      <vt:lpstr>Jad2.1!Print_Area</vt:lpstr>
      <vt:lpstr>Jad2.2!Print_Area</vt:lpstr>
      <vt:lpstr>'Jad3'!Print_Area</vt:lpstr>
      <vt:lpstr>Jad3.1!Print_Area</vt:lpstr>
      <vt:lpstr>Jad3.2!Print_Area</vt:lpstr>
      <vt:lpstr>'Jad4'!Print_Area</vt:lpstr>
      <vt:lpstr>'Jad5'!Print_Area</vt:lpstr>
      <vt:lpstr>Jad5.1!Print_Area</vt:lpstr>
      <vt:lpstr>Jad5.2!Print_Area</vt:lpstr>
      <vt:lpstr>'Jad6'!Print_Area</vt:lpstr>
      <vt:lpstr>Jad6.1!Print_Area</vt:lpstr>
      <vt:lpstr>Jad6.2!Print_Area</vt:lpstr>
      <vt:lpstr>'Jad7'!Print_Area</vt:lpstr>
      <vt:lpstr>Jad7.1!Print_Area</vt:lpstr>
      <vt:lpstr>Jad7.2!Print_Area</vt:lpstr>
      <vt:lpstr>'Jad8'!Print_Area</vt:lpstr>
      <vt:lpstr>'Jad9'!Print_Area</vt:lpstr>
    </vt:vector>
  </TitlesOfParts>
  <Company>Jabatan Perangkaan Malaysia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kamariahw</dc:creator>
  <cp:lastModifiedBy>asmahusna.asari</cp:lastModifiedBy>
  <cp:lastPrinted>2022-05-20T08:21:59Z</cp:lastPrinted>
  <dcterms:created xsi:type="dcterms:W3CDTF">2013-07-08T01:24:55Z</dcterms:created>
  <dcterms:modified xsi:type="dcterms:W3CDTF">2022-06-22T00:17:34Z</dcterms:modified>
</cp:coreProperties>
</file>