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7. JULY 2022\"/>
    </mc:Choice>
  </mc:AlternateContent>
  <bookViews>
    <workbookView xWindow="9225" yWindow="0" windowWidth="11265" windowHeight="8130" tabRatio="886" firstSheet="3" activeTab="9"/>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Sabah'!$A$1:$T$56</definedName>
    <definedName name="_xlnm.Print_Area" localSheetId="1">'Jadual 16.1b Sarawak'!$B$1:$S$51</definedName>
    <definedName name="_xlnm.Print_Area" localSheetId="2">'Jadual 16.2a Sabah__Eksport'!$A$1:$AE$49</definedName>
    <definedName name="_xlnm.Print_Area" localSheetId="3">'Jadual 16.2b Swk_Eksport (1-2)'!$B$1:$AD$49</definedName>
    <definedName name="_xlnm.Print_Area" localSheetId="4">'Jadual 16.3a Sabah_Import'!$A$1:$AD$50</definedName>
    <definedName name="_xlnm.Print_Area" localSheetId="14">'Jadual 16.6a Sabah_(Exp)(1)'!$A$1:$K$77</definedName>
    <definedName name="_xlnm.Print_Area" localSheetId="15">'Jadual 16.6a Sabah_(Exp)(2)'!$A$1:$K$72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(1-2)'!$B$1:$AF$51</definedName>
    <definedName name="_xlnm.Print_Area" localSheetId="6">'Jadual16.4a Sabah(Exp)(1-2)'!$A$1:$AC$46</definedName>
    <definedName name="_xlnm.Print_Area" localSheetId="7">'Jadual16.4a Sabah(Exp)(3-4)'!$B$1:$AD$50</definedName>
    <definedName name="_xlnm.Print_Area" localSheetId="9">'Jadual16.4b Swk(Exp) (3-4)'!$B$1:$AI$48</definedName>
    <definedName name="_xlnm.Print_Area" localSheetId="8">'Jadual16.4bSwk(Exp)(1-2)'!$A$1:$AI$46</definedName>
    <definedName name="_xlnm.Print_Area" localSheetId="11">'Jadual16.5a Sabah(Imp) (3-4)'!$A$1:$AH$44</definedName>
    <definedName name="_xlnm.Print_Area" localSheetId="10">'Jadual16.5a Sabah(Imp)(1-2)'!$B$1:$AC$50</definedName>
    <definedName name="_xlnm.Print_Area" localSheetId="13">'Jadual16.5b Swk(Imp) (3-4)'!$B$1:$AI$46</definedName>
    <definedName name="_xlnm.Print_Area" localSheetId="12">'Jadual16.5b Swk(Imp)(1-2)'!$B$1:$AH$44</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workbook>
</file>

<file path=xl/calcChain.xml><?xml version="1.0" encoding="utf-8"?>
<calcChain xmlns="http://schemas.openxmlformats.org/spreadsheetml/2006/main">
  <c r="J77" i="69" l="1"/>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6" i="43"/>
  <c r="Q16" i="43"/>
  <c r="S16" i="42"/>
  <c r="R21" i="41"/>
  <c r="R15" i="43"/>
  <c r="Q15" i="43"/>
  <c r="S15" i="42"/>
  <c r="R20" i="41"/>
</calcChain>
</file>

<file path=xl/sharedStrings.xml><?xml version="1.0" encoding="utf-8"?>
<sst xmlns="http://schemas.openxmlformats.org/spreadsheetml/2006/main" count="2146" uniqueCount="519">
  <si>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</si>
  <si>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</si>
  <si>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</si>
  <si>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</si>
  <si>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</si>
  <si>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</si>
  <si>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</si>
  <si>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</si>
  <si>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</si>
  <si>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</si>
  <si>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</si>
  <si>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</si>
  <si>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</si>
  <si>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</si>
  <si>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</si>
  <si>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</si>
  <si>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</si>
  <si>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</si>
  <si>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</si>
  <si>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</si>
  <si>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</si>
  <si>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</si>
  <si>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</si>
  <si>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</si>
  <si>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</si>
  <si>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</si>
  <si>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</si>
  <si>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</si>
  <si>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</si>
  <si>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</si>
  <si>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</si>
  <si>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</si>
  <si>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</si>
  <si>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</si>
  <si>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</si>
  <si>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</si>
  <si>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</si>
  <si>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</si>
  <si>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</si>
  <si>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</si>
  <si>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</si>
  <si>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</si>
  <si>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</si>
  <si>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</si>
  <si>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</si>
  <si>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</si>
  <si>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</si>
  <si>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</si>
  <si>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</si>
  <si>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</si>
  <si>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</si>
  <si>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</si>
  <si>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</si>
  <si>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</si>
  <si>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</si>
  <si>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</si>
  <si>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</si>
  <si>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</si>
  <si>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</si>
  <si>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</si>
  <si>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</si>
  <si>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</si>
  <si>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</si>
  <si>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</si>
  <si>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</si>
  <si>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</si>
  <si>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</si>
  <si>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</si>
  <si>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</si>
  <si>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</si>
  <si>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</si>
  <si>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</si>
  <si>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</si>
  <si>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</si>
  <si>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</si>
  <si>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</si>
  <si>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</si>
  <si>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</si>
  <si>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</si>
  <si>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</si>
  <si>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</si>
  <si>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</si>
  <si>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</si>
  <si>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</si>
  <si>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</si>
  <si>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</si>
  <si>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</si>
  <si>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</si>
  <si>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</si>
  <si>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</si>
  <si>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</si>
  <si>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</si>
  <si>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</si>
  <si>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</si>
  <si>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</si>
  <si>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</si>
  <si>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</si>
  <si>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</si>
  <si>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</si>
  <si>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</si>
  <si>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</si>
  <si>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</si>
  <si>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</si>
  <si>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</si>
  <si>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</si>
  <si>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</si>
  <si>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</si>
  <si>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</si>
  <si>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</si>
  <si>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</si>
  <si>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</si>
  <si>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</si>
  <si>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</si>
  <si>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</si>
  <si>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</si>
  <si>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</si>
  <si>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</si>
  <si>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</si>
  <si>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</si>
  <si>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</si>
  <si>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</si>
  <si>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</si>
  <si>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</si>
  <si>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</si>
  <si>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</si>
  <si>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</si>
  <si>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</si>
  <si>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</si>
  <si>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</si>
  <si>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</si>
  <si>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</si>
  <si>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</si>
  <si>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</si>
  <si>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</si>
  <si>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</si>
  <si>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</si>
  <si>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</si>
  <si>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</si>
  <si>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</si>
  <si>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</si>
  <si>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</si>
  <si>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</si>
  <si>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</si>
  <si>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</si>
  <si>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</si>
  <si>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</si>
  <si>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</si>
  <si>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</si>
  <si>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</si>
  <si>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</si>
  <si>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</si>
  <si>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</si>
  <si>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</si>
  <si>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</si>
  <si>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</si>
  <si>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</si>
  <si>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</si>
  <si>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</si>
  <si>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</si>
  <si>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</si>
  <si>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</si>
  <si>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</si>
  <si>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</si>
  <si>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</si>
  <si>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</si>
  <si>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</si>
  <si>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</si>
  <si>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</si>
  <si>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</si>
  <si>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</si>
  <si>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</si>
  <si>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</si>
  <si>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</si>
  <si>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</si>
  <si>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</si>
  <si>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</si>
  <si>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</si>
  <si>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</si>
  <si>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</si>
  <si>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</si>
  <si>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</si>
  <si>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</si>
  <si>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</si>
  <si>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</si>
  <si>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</si>
  <si>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</si>
  <si>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</si>
  <si>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</si>
  <si>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</si>
  <si>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</si>
  <si>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</si>
  <si>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</si>
  <si>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</si>
  <si>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</si>
  <si>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</si>
  <si>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</si>
  <si>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</si>
  <si>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</si>
  <si>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</si>
  <si>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</si>
  <si>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</si>
  <si>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</si>
  <si>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</si>
  <si>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</si>
  <si>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</si>
  <si>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</si>
  <si>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</si>
  <si>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</si>
  <si>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</si>
  <si>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</si>
  <si>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</si>
  <si>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</si>
  <si>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</si>
  <si>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</si>
  <si>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</si>
  <si>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</si>
  <si>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</si>
  <si>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</si>
  <si>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</si>
  <si>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</si>
  <si>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</si>
  <si>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</si>
  <si>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</si>
  <si>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</si>
  <si>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</si>
  <si>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</si>
  <si>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</si>
  <si>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</si>
  <si>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</si>
  <si>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</si>
  <si>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</si>
  <si>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</si>
  <si>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</si>
  <si>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</si>
  <si>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</si>
  <si>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</si>
  <si>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</si>
  <si>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</si>
  <si>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</si>
  <si>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</si>
  <si>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</si>
  <si>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</si>
  <si>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</si>
  <si>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</si>
  <si>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</si>
  <si>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</si>
  <si>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</si>
  <si>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</si>
  <si>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</si>
  <si>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</si>
  <si>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</si>
  <si>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</si>
  <si>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</si>
  <si>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</si>
  <si>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</si>
  <si>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</si>
  <si>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</si>
  <si>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</si>
  <si>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</si>
  <si>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</si>
  <si>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</si>
  <si>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</si>
  <si>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</si>
  <si>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</si>
  <si>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</si>
  <si>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</si>
  <si>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</si>
  <si>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</si>
  <si>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</si>
  <si>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</si>
  <si>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</si>
  <si>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</si>
  <si>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</si>
  <si>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</si>
  <si>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</si>
  <si>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</si>
  <si>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</si>
  <si>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</si>
  <si>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</si>
  <si>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</si>
  <si>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</si>
  <si>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</si>
  <si>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</si>
  <si>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</si>
  <si>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</si>
  <si>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</si>
  <si>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</si>
  <si>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</si>
  <si>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</si>
  <si>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</si>
  <si>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</si>
  <si>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</si>
  <si>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</si>
  <si>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</si>
  <si>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</si>
  <si>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</si>
  <si>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</si>
  <si>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</si>
  <si>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</si>
  <si>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</si>
  <si>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</si>
  <si>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</si>
  <si>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</si>
  <si>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</si>
  <si>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</si>
  <si>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</si>
  <si>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</si>
  <si>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</si>
  <si>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</si>
  <si>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</si>
  <si>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</si>
  <si>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</si>
  <si>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</si>
  <si>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</si>
  <si>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</si>
  <si>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</si>
  <si>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</si>
  <si>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</si>
  <si>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</si>
  <si>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</si>
  <si>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</si>
  <si>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</si>
  <si>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</si>
  <si>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</si>
  <si>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</si>
  <si>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</si>
  <si>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</si>
  <si>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</si>
  <si>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</si>
  <si>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</si>
  <si>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</si>
  <si>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</si>
  <si>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</si>
  <si>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</si>
  <si>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</si>
  <si>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</si>
  <si>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</si>
  <si>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</si>
  <si>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</si>
  <si>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</si>
  <si>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</si>
  <si>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</si>
  <si>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</si>
  <si>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</si>
  <si>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</si>
  <si>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</si>
  <si>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</si>
  <si>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</si>
  <si>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</si>
  <si>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</si>
  <si>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</si>
  <si>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</si>
  <si>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</si>
  <si>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</si>
  <si>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</si>
  <si>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</si>
  <si>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</si>
  <si>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</si>
  <si>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</si>
  <si>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</si>
  <si>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</si>
  <si>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</si>
  <si>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</si>
  <si>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</si>
  <si>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</si>
  <si>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</si>
  <si>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</si>
  <si>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</si>
  <si>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</si>
  <si>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</si>
  <si>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</si>
  <si>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</si>
  <si>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</si>
  <si>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</si>
  <si>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</si>
  <si>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</si>
  <si>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</si>
  <si>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</si>
  <si>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</si>
  <si>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</si>
  <si>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</si>
  <si>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</si>
  <si>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</si>
  <si>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</si>
  <si>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</si>
  <si>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</si>
  <si>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</si>
  <si>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</si>
  <si>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</si>
  <si>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</si>
  <si>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</si>
  <si>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</si>
  <si>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</si>
  <si>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</si>
  <si>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</si>
  <si>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</si>
  <si>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</si>
  <si>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</si>
  <si>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</si>
  <si>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</si>
  <si>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</si>
  <si>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</si>
  <si>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</si>
  <si>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</si>
  <si>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</si>
  <si>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</si>
  <si>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</si>
  <si>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</si>
  <si>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</si>
  <si>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</si>
  <si>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</si>
  <si>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</si>
  <si>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</si>
  <si>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</si>
  <si>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</si>
  <si>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</si>
  <si>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</si>
  <si>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</si>
  <si>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</si>
  <si>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</si>
  <si>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</si>
  <si>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</si>
  <si>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</si>
  <si>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</si>
  <si>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</si>
  <si>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</si>
  <si>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</si>
  <si>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</si>
  <si>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</si>
  <si>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</si>
  <si>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</si>
  <si>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</si>
  <si>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</si>
  <si>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</si>
  <si>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</si>
  <si>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</si>
  <si>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</si>
  <si>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</si>
  <si>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</si>
  <si>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</si>
  <si>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</si>
  <si>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</si>
  <si>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</si>
  <si>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</si>
  <si>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</si>
  <si>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</si>
  <si>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</si>
  <si>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</si>
  <si>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</si>
  <si>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</si>
  <si>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</si>
  <si>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</si>
  <si>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</si>
  <si>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</si>
  <si>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</si>
  <si>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</si>
  <si>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</si>
  <si>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</si>
  <si>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</si>
  <si>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</si>
  <si>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</si>
  <si>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</si>
  <si>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</si>
  <si>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Jan. - Dec.</t>
  </si>
  <si>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</si>
  <si>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</si>
  <si>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</si>
  <si>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</si>
  <si>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</si>
  <si>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</si>
  <si>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</si>
  <si>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</si>
  <si>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</si>
  <si>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</si>
  <si>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</si>
  <si>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</si>
  <si>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</si>
  <si>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</si>
  <si>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</si>
  <si>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</si>
  <si>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</si>
  <si>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</si>
  <si>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</si>
  <si>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</si>
  <si>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</si>
  <si>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Npv.</t>
  </si>
  <si>
    <t xml:space="preserve">                                                                                                                                                                        </t>
  </si>
  <si>
    <r>
      <t>2022</t>
    </r>
    <r>
      <rPr>
        <vertAlign val="superscript"/>
        <sz val="12"/>
        <rFont val="Calibri"/>
        <family val="2"/>
      </rPr>
      <t>p</t>
    </r>
  </si>
  <si>
    <r>
      <t>2022</t>
    </r>
    <r>
      <rPr>
        <b/>
        <vertAlign val="superscript"/>
        <sz val="12"/>
        <rFont val="Calibri"/>
        <family val="2"/>
      </rPr>
      <t>p</t>
    </r>
  </si>
  <si>
    <t xml:space="preserve">       Jan. - Dec.</t>
  </si>
  <si>
    <t>a</t>
  </si>
  <si>
    <t>b</t>
  </si>
  <si>
    <r>
      <t>2022</t>
    </r>
    <r>
      <rPr>
        <b/>
        <vertAlign val="superscript"/>
        <sz val="12"/>
        <rFont val="Calibri"/>
        <family val="2"/>
      </rPr>
      <t>P</t>
    </r>
  </si>
  <si>
    <r>
      <t>Jan.</t>
    </r>
    <r>
      <rPr>
        <vertAlign val="superscript"/>
        <sz val="12"/>
        <color theme="1"/>
        <rFont val="Calibri"/>
        <family val="2"/>
      </rPr>
      <t>fp</t>
    </r>
  </si>
  <si>
    <r>
      <t>Feb.</t>
    </r>
    <r>
      <rPr>
        <vertAlign val="superscript"/>
        <sz val="12"/>
        <color theme="1"/>
        <rFont val="Calibri"/>
        <family val="2"/>
      </rPr>
      <t>fp</t>
    </r>
  </si>
  <si>
    <r>
      <t>Mac</t>
    </r>
    <r>
      <rPr>
        <vertAlign val="superscript"/>
        <sz val="12"/>
        <color theme="1"/>
        <rFont val="Calibri"/>
        <family val="2"/>
      </rPr>
      <t>fp</t>
    </r>
  </si>
  <si>
    <r>
      <t>Apr.</t>
    </r>
    <r>
      <rPr>
        <vertAlign val="superscript"/>
        <sz val="12"/>
        <color theme="1"/>
        <rFont val="Calibri"/>
        <family val="2"/>
      </rPr>
      <t>fp</t>
    </r>
  </si>
  <si>
    <r>
      <t>Mei</t>
    </r>
    <r>
      <rPr>
        <vertAlign val="superscript"/>
        <sz val="12"/>
        <color theme="1"/>
        <rFont val="Calibri"/>
        <family val="2"/>
      </rPr>
      <t>p</t>
    </r>
  </si>
  <si>
    <t>2022</t>
  </si>
  <si>
    <t>2021</t>
  </si>
  <si>
    <r>
      <t>2021</t>
    </r>
    <r>
      <rPr>
        <vertAlign val="superscript"/>
        <sz val="14"/>
        <rFont val="Calibri"/>
        <family val="2"/>
      </rPr>
      <t>f</t>
    </r>
  </si>
  <si>
    <r>
      <t>2021</t>
    </r>
    <r>
      <rPr>
        <vertAlign val="superscript"/>
        <sz val="12"/>
        <rFont val="Calibri"/>
        <family val="2"/>
      </rPr>
      <t>f</t>
    </r>
  </si>
  <si>
    <r>
      <t>Jan.</t>
    </r>
    <r>
      <rPr>
        <vertAlign val="superscript"/>
        <sz val="14"/>
        <color theme="1"/>
        <rFont val="Calibri"/>
        <family val="2"/>
      </rPr>
      <t>pf</t>
    </r>
  </si>
  <si>
    <r>
      <t>Feb.</t>
    </r>
    <r>
      <rPr>
        <vertAlign val="superscript"/>
        <sz val="14"/>
        <color theme="1"/>
        <rFont val="Calibri"/>
        <family val="2"/>
      </rPr>
      <t>pf</t>
    </r>
  </si>
  <si>
    <r>
      <t>Mac</t>
    </r>
    <r>
      <rPr>
        <vertAlign val="superscript"/>
        <sz val="14"/>
        <color theme="1"/>
        <rFont val="Calibri"/>
        <family val="2"/>
      </rPr>
      <t>pf</t>
    </r>
  </si>
  <si>
    <r>
      <t>Apr.</t>
    </r>
    <r>
      <rPr>
        <vertAlign val="superscript"/>
        <sz val="14"/>
        <color theme="1"/>
        <rFont val="Calibri"/>
        <family val="2"/>
      </rPr>
      <t>pf</t>
    </r>
  </si>
  <si>
    <r>
      <t>Mei</t>
    </r>
    <r>
      <rPr>
        <vertAlign val="superscript"/>
        <sz val="14"/>
        <rFont val="Calibri"/>
        <family val="2"/>
      </rPr>
      <t>pf</t>
    </r>
  </si>
  <si>
    <r>
      <t>Jan.</t>
    </r>
    <r>
      <rPr>
        <vertAlign val="superscript"/>
        <sz val="14"/>
        <rFont val="Calibri"/>
        <family val="2"/>
      </rPr>
      <t>pf</t>
    </r>
  </si>
  <si>
    <r>
      <t>Mei</t>
    </r>
    <r>
      <rPr>
        <vertAlign val="superscript"/>
        <sz val="14"/>
        <color theme="1"/>
        <rFont val="Calibri"/>
        <family val="2"/>
      </rPr>
      <t>pf</t>
    </r>
  </si>
  <si>
    <r>
      <t>Mei</t>
    </r>
    <r>
      <rPr>
        <vertAlign val="superscript"/>
        <sz val="12"/>
        <color theme="1"/>
        <rFont val="Calibri"/>
        <family val="2"/>
      </rPr>
      <t>pf</t>
    </r>
  </si>
  <si>
    <r>
      <t>2021</t>
    </r>
    <r>
      <rPr>
        <b/>
        <vertAlign val="superscript"/>
        <sz val="12"/>
        <rFont val="Calibri"/>
        <family val="2"/>
      </rPr>
      <t>f</t>
    </r>
  </si>
  <si>
    <t>July</t>
  </si>
  <si>
    <r>
      <t>Jul.</t>
    </r>
    <r>
      <rPr>
        <vertAlign val="superscript"/>
        <sz val="12"/>
        <color theme="1"/>
        <rFont val="Calibri"/>
        <family val="2"/>
      </rPr>
      <t>p</t>
    </r>
  </si>
  <si>
    <r>
      <t>Jun</t>
    </r>
    <r>
      <rPr>
        <vertAlign val="superscript"/>
        <sz val="14"/>
        <rFont val="Calibri"/>
        <family val="2"/>
      </rPr>
      <t>pf</t>
    </r>
  </si>
  <si>
    <r>
      <t>Jun</t>
    </r>
    <r>
      <rPr>
        <vertAlign val="superscript"/>
        <sz val="14"/>
        <color theme="1"/>
        <rFont val="Calibri"/>
        <family val="2"/>
      </rPr>
      <t>pf</t>
    </r>
  </si>
  <si>
    <r>
      <t>Jul.</t>
    </r>
    <r>
      <rPr>
        <vertAlign val="superscript"/>
        <sz val="14"/>
        <color theme="1"/>
        <rFont val="Calibri"/>
        <family val="2"/>
      </rPr>
      <t>p</t>
    </r>
  </si>
  <si>
    <r>
      <t xml:space="preserve">Nota </t>
    </r>
    <r>
      <rPr>
        <sz val="10"/>
        <color rgb="FF000000"/>
        <rFont val="Calibri"/>
        <family val="2"/>
        <scheme val="minor"/>
      </rPr>
      <t>/</t>
    </r>
    <r>
      <rPr>
        <i/>
        <sz val="10"/>
        <color rgb="FF000000"/>
        <rFont val="Calibri"/>
        <family val="2"/>
        <scheme val="minor"/>
      </rPr>
      <t xml:space="preserve"> Note </t>
    </r>
    <r>
      <rPr>
        <b/>
        <sz val="10"/>
        <color rgb="FF000000"/>
        <rFont val="Calibri"/>
        <family val="2"/>
        <scheme val="minor"/>
      </rPr>
      <t>:</t>
    </r>
  </si>
  <si>
    <r>
      <t>a : Penurunan nilai eksport bagi Minyak Isirung Kelapa Sawit disebabkan oleh permintaan eksport yang rendah dari Semenanjung Malaysia.</t>
    </r>
    <r>
      <rPr>
        <i/>
        <sz val="10"/>
        <color rgb="FF000000"/>
        <rFont val="Calibri"/>
        <family val="2"/>
        <scheme val="minor"/>
      </rPr>
      <t xml:space="preserve">      </t>
    </r>
  </si>
  <si>
    <t>The decline in value  of export  for  Palm Kernel Oil is due to lower export demand from Peninsular Malaysia.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</si>
</sst>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54">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
      <vertAlign val="superscript"/>
      <sz val="12"/>
      <color rgb="FFFF0000"/>
      <name val="Calibri"/>
      <family val="2"/>
      <scheme val="minor"/>
    </font>
    <font>
      <vertAlign val="superscript"/>
      <sz val="14"/>
      <name val="Calibri"/>
      <family val="2"/>
    </font>
    <font>
      <vertAlign val="superscript"/>
      <sz val="12"/>
      <color theme="1"/>
      <name val="Calibri"/>
      <family val="2"/>
    </font>
    <font>
      <vertAlign val="superscript"/>
      <sz val="14"/>
      <color theme="1"/>
      <name val="Calibri"/>
      <family val="2"/>
    </font>
    <font>
      <sz val="12"/>
      <color rgb="FFFF0000"/>
      <name val="Century"/>
      <family val="1"/>
    </font>
    <font>
      <sz val="11"/>
      <name val="Calibri"/>
      <family val="2"/>
      <scheme val="minor"/>
    </font>
    <font>
      <b/>
      <sz val="10"/>
      <color rgb="FF000000"/>
      <name val="Calibri"/>
      <family val="2"/>
      <scheme val="minor"/>
    </font>
    <font>
      <sz val="10"/>
      <color rgb="FF000000"/>
      <name val="Calibri"/>
      <family val="2"/>
      <scheme val="minor"/>
    </font>
    <font>
      <i/>
      <sz val="10"/>
      <color rgb="FF000000"/>
      <name val="Calibri"/>
      <family val="2"/>
      <scheme val="minor"/>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6"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7" fillId="11" borderId="0" applyNumberFormat="0" applyBorder="0" applyAlignment="0" applyProtection="0"/>
    <xf numFmtId="172" fontId="89" fillId="32" borderId="0" applyNumberFormat="0" applyBorder="0" applyAlignment="0" applyProtection="0"/>
    <xf numFmtId="172" fontId="47" fillId="11" borderId="0" applyNumberFormat="0" applyBorder="0" applyAlignment="0" applyProtection="0"/>
    <xf numFmtId="172" fontId="47" fillId="4" borderId="0" applyNumberFormat="0" applyBorder="0" applyAlignment="0" applyProtection="0"/>
    <xf numFmtId="172" fontId="89" fillId="33" borderId="0" applyNumberFormat="0" applyBorder="0" applyAlignment="0" applyProtection="0"/>
    <xf numFmtId="172" fontId="47" fillId="4" borderId="0" applyNumberFormat="0" applyBorder="0" applyAlignment="0" applyProtection="0"/>
    <xf numFmtId="172" fontId="47" fillId="10" borderId="0" applyNumberFormat="0" applyBorder="0" applyAlignment="0" applyProtection="0"/>
    <xf numFmtId="172" fontId="89" fillId="34" borderId="0" applyNumberFormat="0" applyBorder="0" applyAlignment="0" applyProtection="0"/>
    <xf numFmtId="172" fontId="47" fillId="10" borderId="0" applyNumberFormat="0" applyBorder="0" applyAlignment="0" applyProtection="0"/>
    <xf numFmtId="172" fontId="47" fillId="9" borderId="0" applyNumberFormat="0" applyBorder="0" applyAlignment="0" applyProtection="0"/>
    <xf numFmtId="172" fontId="89" fillId="35" borderId="0" applyNumberFormat="0" applyBorder="0" applyAlignment="0" applyProtection="0"/>
    <xf numFmtId="172" fontId="47" fillId="9" borderId="0" applyNumberFormat="0" applyBorder="0" applyAlignment="0" applyProtection="0"/>
    <xf numFmtId="172" fontId="47" fillId="11" borderId="0" applyNumberFormat="0" applyBorder="0" applyAlignment="0" applyProtection="0"/>
    <xf numFmtId="172" fontId="89" fillId="36" borderId="0" applyNumberFormat="0" applyBorder="0" applyAlignment="0" applyProtection="0"/>
    <xf numFmtId="172" fontId="47" fillId="11" borderId="0" applyNumberFormat="0" applyBorder="0" applyAlignment="0" applyProtection="0"/>
    <xf numFmtId="172" fontId="47" fillId="4" borderId="0" applyNumberFormat="0" applyBorder="0" applyAlignment="0" applyProtection="0"/>
    <xf numFmtId="172" fontId="89" fillId="37" borderId="0" applyNumberFormat="0" applyBorder="0" applyAlignment="0" applyProtection="0"/>
    <xf numFmtId="172" fontId="47" fillId="4" borderId="0" applyNumberFormat="0" applyBorder="0" applyAlignment="0" applyProtection="0"/>
    <xf numFmtId="172" fontId="47" fillId="11" borderId="0" applyNumberFormat="0" applyBorder="0" applyAlignment="0" applyProtection="0"/>
    <xf numFmtId="172" fontId="89" fillId="38" borderId="0" applyNumberFormat="0" applyBorder="0" applyAlignment="0" applyProtection="0"/>
    <xf numFmtId="172" fontId="47" fillId="11" borderId="0" applyNumberFormat="0" applyBorder="0" applyAlignment="0" applyProtection="0"/>
    <xf numFmtId="172" fontId="47" fillId="12" borderId="0" applyNumberFormat="0" applyBorder="0" applyAlignment="0" applyProtection="0"/>
    <xf numFmtId="172" fontId="89" fillId="39" borderId="0" applyNumberFormat="0" applyBorder="0" applyAlignment="0" applyProtection="0"/>
    <xf numFmtId="172" fontId="47" fillId="12" borderId="0" applyNumberFormat="0" applyBorder="0" applyAlignment="0" applyProtection="0"/>
    <xf numFmtId="172" fontId="47" fillId="13" borderId="0" applyNumberFormat="0" applyBorder="0" applyAlignment="0" applyProtection="0"/>
    <xf numFmtId="172" fontId="89" fillId="40" borderId="0" applyNumberFormat="0" applyBorder="0" applyAlignment="0" applyProtection="0"/>
    <xf numFmtId="172" fontId="47" fillId="13" borderId="0" applyNumberFormat="0" applyBorder="0" applyAlignment="0" applyProtection="0"/>
    <xf numFmtId="172" fontId="47" fillId="14" borderId="0" applyNumberFormat="0" applyBorder="0" applyAlignment="0" applyProtection="0"/>
    <xf numFmtId="172" fontId="89" fillId="41" borderId="0" applyNumberFormat="0" applyBorder="0" applyAlignment="0" applyProtection="0"/>
    <xf numFmtId="172" fontId="47" fillId="14" borderId="0" applyNumberFormat="0" applyBorder="0" applyAlignment="0" applyProtection="0"/>
    <xf numFmtId="172" fontId="47" fillId="11" borderId="0" applyNumberFormat="0" applyBorder="0" applyAlignment="0" applyProtection="0"/>
    <xf numFmtId="172" fontId="89" fillId="42" borderId="0" applyNumberFormat="0" applyBorder="0" applyAlignment="0" applyProtection="0"/>
    <xf numFmtId="172" fontId="47" fillId="11" borderId="0" applyNumberFormat="0" applyBorder="0" applyAlignment="0" applyProtection="0"/>
    <xf numFmtId="172" fontId="47" fillId="15" borderId="0" applyNumberFormat="0" applyBorder="0" applyAlignment="0" applyProtection="0"/>
    <xf numFmtId="172" fontId="89" fillId="43" borderId="0" applyNumberFormat="0" applyBorder="0" applyAlignment="0" applyProtection="0"/>
    <xf numFmtId="172" fontId="47" fillId="15" borderId="0" applyNumberFormat="0" applyBorder="0" applyAlignment="0" applyProtection="0"/>
    <xf numFmtId="172" fontId="48" fillId="3" borderId="0" applyNumberFormat="0" applyBorder="0" applyAlignment="0" applyProtection="0"/>
    <xf numFmtId="172" fontId="90" fillId="44" borderId="0" applyNumberFormat="0" applyBorder="0" applyAlignment="0" applyProtection="0"/>
    <xf numFmtId="172" fontId="48" fillId="3" borderId="0" applyNumberFormat="0" applyBorder="0" applyAlignment="0" applyProtection="0"/>
    <xf numFmtId="0" fontId="49" fillId="0" borderId="2" applyNumberFormat="0">
      <alignment horizontal="right" vertical="center"/>
    </xf>
    <xf numFmtId="0" fontId="49" fillId="0" borderId="2" applyNumberFormat="0">
      <alignment horizontal="right" vertical="center"/>
    </xf>
    <xf numFmtId="172" fontId="50" fillId="16" borderId="3" applyNumberFormat="0" applyAlignment="0" applyProtection="0"/>
    <xf numFmtId="172" fontId="91" fillId="45" borderId="20" applyNumberFormat="0" applyAlignment="0" applyProtection="0"/>
    <xf numFmtId="172" fontId="50" fillId="16" borderId="3" applyNumberFormat="0" applyAlignment="0" applyProtection="0"/>
    <xf numFmtId="172" fontId="51" fillId="17" borderId="4" applyNumberFormat="0" applyAlignment="0" applyProtection="0"/>
    <xf numFmtId="172" fontId="92" fillId="46" borderId="21" applyNumberFormat="0" applyAlignment="0" applyProtection="0"/>
    <xf numFmtId="172" fontId="51" fillId="17" borderId="4" applyNumberFormat="0" applyAlignment="0" applyProtection="0"/>
    <xf numFmtId="43" fontId="88" fillId="0" borderId="0" applyFont="0" applyFill="0" applyBorder="0" applyAlignment="0" applyProtection="0"/>
    <xf numFmtId="0" fontId="52" fillId="0" borderId="0"/>
    <xf numFmtId="0" fontId="52" fillId="0" borderId="0"/>
    <xf numFmtId="0" fontId="52" fillId="0" borderId="0"/>
    <xf numFmtId="0" fontId="52" fillId="0" borderId="0"/>
    <xf numFmtId="0" fontId="53" fillId="0" borderId="0"/>
    <xf numFmtId="0" fontId="52"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5" fillId="0" borderId="0" applyNumberFormat="0" applyFill="0" applyBorder="0" applyAlignment="0" applyProtection="0"/>
    <xf numFmtId="172" fontId="93" fillId="0" borderId="0" applyNumberFormat="0" applyFill="0" applyBorder="0" applyAlignment="0" applyProtection="0"/>
    <xf numFmtId="172" fontId="55" fillId="0" borderId="0" applyNumberFormat="0" applyFill="0" applyBorder="0" applyAlignment="0" applyProtection="0"/>
    <xf numFmtId="0" fontId="49" fillId="0" borderId="0" applyNumberFormat="0">
      <alignment horizontal="left"/>
    </xf>
    <xf numFmtId="0" fontId="49" fillId="0" borderId="5" applyNumberFormat="0" applyBorder="0">
      <alignment horizontal="right"/>
    </xf>
    <xf numFmtId="172" fontId="56" fillId="5" borderId="0" applyNumberFormat="0" applyBorder="0" applyAlignment="0" applyProtection="0"/>
    <xf numFmtId="172" fontId="94" fillId="47" borderId="0" applyNumberFormat="0" applyBorder="0" applyAlignment="0" applyProtection="0"/>
    <xf numFmtId="172" fontId="56" fillId="5" borderId="0" applyNumberFormat="0" applyBorder="0" applyAlignment="0" applyProtection="0"/>
    <xf numFmtId="172" fontId="57" fillId="0" borderId="6" applyNumberFormat="0" applyFill="0" applyAlignment="0" applyProtection="0"/>
    <xf numFmtId="172" fontId="95" fillId="0" borderId="22" applyNumberFormat="0" applyFill="0" applyAlignment="0" applyProtection="0"/>
    <xf numFmtId="172" fontId="57" fillId="0" borderId="6" applyNumberFormat="0" applyFill="0" applyAlignment="0" applyProtection="0"/>
    <xf numFmtId="172" fontId="58" fillId="0" borderId="7" applyNumberFormat="0" applyFill="0" applyAlignment="0" applyProtection="0"/>
    <xf numFmtId="172" fontId="96" fillId="0" borderId="23" applyNumberFormat="0" applyFill="0" applyAlignment="0" applyProtection="0"/>
    <xf numFmtId="172" fontId="58" fillId="0" borderId="7" applyNumberFormat="0" applyFill="0" applyAlignment="0" applyProtection="0"/>
    <xf numFmtId="172" fontId="59" fillId="0" borderId="8" applyNumberFormat="0" applyFill="0" applyAlignment="0" applyProtection="0"/>
    <xf numFmtId="172" fontId="97" fillId="0" borderId="24" applyNumberFormat="0" applyFill="0" applyAlignment="0" applyProtection="0"/>
    <xf numFmtId="172" fontId="59" fillId="0" borderId="8" applyNumberFormat="0" applyFill="0" applyAlignment="0" applyProtection="0"/>
    <xf numFmtId="172" fontId="59" fillId="0" borderId="0" applyNumberFormat="0" applyFill="0" applyBorder="0" applyAlignment="0" applyProtection="0"/>
    <xf numFmtId="172" fontId="97" fillId="0" borderId="0" applyNumberFormat="0" applyFill="0" applyBorder="0" applyAlignment="0" applyProtection="0"/>
    <xf numFmtId="172"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72" fontId="61" fillId="10" borderId="3" applyNumberFormat="0" applyAlignment="0" applyProtection="0"/>
    <xf numFmtId="172" fontId="98" fillId="48" borderId="20" applyNumberFormat="0" applyAlignment="0" applyProtection="0"/>
    <xf numFmtId="172" fontId="61" fillId="10" borderId="3" applyNumberFormat="0" applyAlignment="0" applyProtection="0"/>
    <xf numFmtId="172" fontId="62" fillId="0" borderId="9" applyNumberFormat="0" applyFill="0" applyAlignment="0" applyProtection="0"/>
    <xf numFmtId="172" fontId="99" fillId="0" borderId="25" applyNumberFormat="0" applyFill="0" applyAlignment="0" applyProtection="0"/>
    <xf numFmtId="172" fontId="62" fillId="0" borderId="9" applyNumberFormat="0" applyFill="0" applyAlignment="0" applyProtection="0"/>
    <xf numFmtId="172" fontId="63" fillId="10" borderId="0" applyNumberFormat="0" applyBorder="0" applyAlignment="0" applyProtection="0"/>
    <xf numFmtId="172" fontId="100" fillId="49" borderId="0" applyNumberFormat="0" applyBorder="0" applyAlignment="0" applyProtection="0"/>
    <xf numFmtId="172" fontId="63" fillId="10" borderId="0" applyNumberFormat="0" applyBorder="0" applyAlignment="0" applyProtection="0"/>
    <xf numFmtId="174"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175" fontId="2" fillId="0" borderId="0"/>
    <xf numFmtId="0" fontId="88" fillId="0" borderId="0"/>
    <xf numFmtId="0" fontId="88" fillId="0" borderId="0"/>
    <xf numFmtId="0" fontId="88" fillId="0" borderId="0"/>
    <xf numFmtId="0" fontId="88" fillId="0" borderId="0"/>
    <xf numFmtId="0" fontId="2"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2" fillId="0" borderId="0"/>
    <xf numFmtId="0" fontId="54" fillId="0" borderId="0"/>
    <xf numFmtId="0" fontId="2" fillId="0" borderId="0"/>
    <xf numFmtId="37" fontId="12" fillId="0" borderId="0"/>
    <xf numFmtId="172" fontId="88" fillId="0" borderId="0"/>
    <xf numFmtId="172" fontId="88"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8" fillId="0" borderId="0"/>
    <xf numFmtId="0" fontId="2" fillId="0" borderId="0"/>
    <xf numFmtId="0" fontId="2" fillId="0" borderId="0"/>
    <xf numFmtId="172" fontId="88" fillId="0" borderId="0"/>
    <xf numFmtId="0" fontId="2" fillId="0" borderId="0"/>
    <xf numFmtId="0" fontId="2" fillId="0" borderId="0"/>
    <xf numFmtId="172" fontId="88"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54" fillId="0" borderId="0"/>
    <xf numFmtId="0" fontId="2" fillId="0" borderId="0"/>
    <xf numFmtId="0" fontId="2"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88" fillId="0" borderId="0"/>
    <xf numFmtId="0" fontId="88" fillId="0" borderId="0"/>
    <xf numFmtId="0" fontId="2" fillId="0" borderId="0"/>
    <xf numFmtId="0" fontId="101" fillId="0" borderId="0"/>
    <xf numFmtId="0" fontId="2" fillId="0" borderId="0"/>
    <xf numFmtId="0" fontId="2" fillId="0" borderId="0"/>
    <xf numFmtId="0" fontId="88" fillId="0" borderId="0"/>
    <xf numFmtId="0" fontId="102" fillId="0" borderId="0"/>
    <xf numFmtId="0" fontId="88" fillId="0" borderId="0"/>
    <xf numFmtId="0" fontId="88" fillId="0" borderId="0"/>
    <xf numFmtId="0" fontId="88" fillId="0" borderId="0"/>
    <xf numFmtId="0" fontId="88" fillId="0" borderId="0"/>
    <xf numFmtId="172" fontId="2"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2" fillId="0" borderId="0"/>
    <xf numFmtId="0" fontId="88" fillId="0" borderId="0"/>
    <xf numFmtId="0" fontId="88" fillId="0" borderId="0"/>
    <xf numFmtId="0" fontId="2" fillId="0" borderId="0"/>
    <xf numFmtId="175" fontId="2" fillId="0" borderId="0"/>
    <xf numFmtId="0" fontId="88" fillId="0" borderId="0"/>
    <xf numFmtId="0" fontId="88" fillId="0" borderId="0"/>
    <xf numFmtId="37" fontId="66" fillId="0" borderId="0"/>
    <xf numFmtId="175" fontId="88" fillId="0" borderId="0"/>
    <xf numFmtId="0" fontId="88" fillId="0" borderId="0"/>
    <xf numFmtId="0" fontId="2" fillId="0" borderId="0"/>
    <xf numFmtId="0" fontId="2" fillId="0" borderId="0"/>
    <xf numFmtId="0" fontId="2" fillId="0" borderId="0"/>
    <xf numFmtId="0" fontId="67" fillId="0" borderId="0"/>
    <xf numFmtId="0" fontId="88" fillId="0" borderId="0"/>
    <xf numFmtId="172" fontId="88" fillId="0" borderId="0"/>
    <xf numFmtId="172" fontId="88"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172" fontId="88" fillId="0" borderId="0"/>
    <xf numFmtId="0" fontId="88" fillId="0" borderId="0"/>
    <xf numFmtId="0" fontId="88" fillId="0" borderId="0"/>
    <xf numFmtId="0" fontId="2" fillId="0" borderId="0"/>
    <xf numFmtId="0" fontId="88" fillId="0" borderId="0"/>
    <xf numFmtId="0" fontId="88" fillId="0" borderId="0"/>
    <xf numFmtId="172"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37" fontId="12" fillId="0" borderId="0"/>
    <xf numFmtId="0" fontId="88" fillId="0" borderId="0"/>
    <xf numFmtId="0" fontId="88" fillId="0" borderId="0"/>
    <xf numFmtId="0" fontId="88" fillId="0" borderId="0"/>
    <xf numFmtId="172" fontId="12" fillId="6" borderId="10"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12" fillId="6" borderId="10" applyNumberFormat="0" applyFont="0" applyAlignment="0" applyProtection="0"/>
    <xf numFmtId="172" fontId="68" fillId="16" borderId="11" applyNumberFormat="0" applyAlignment="0" applyProtection="0"/>
    <xf numFmtId="172" fontId="103" fillId="45" borderId="27" applyNumberFormat="0" applyAlignment="0" applyProtection="0"/>
    <xf numFmtId="172" fontId="68"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69" fillId="18" borderId="1" applyBorder="0">
      <alignment horizontal="center" vertical="center" wrapText="1"/>
    </xf>
    <xf numFmtId="172" fontId="69" fillId="51" borderId="1" applyBorder="0">
      <alignment horizontal="center" vertical="center" wrapText="1"/>
    </xf>
    <xf numFmtId="172" fontId="69" fillId="52" borderId="1" applyBorder="0">
      <alignment horizontal="center" vertical="center" wrapText="1"/>
    </xf>
    <xf numFmtId="172" fontId="70" fillId="53" borderId="1" applyBorder="0">
      <alignment horizontal="center" vertical="center" wrapText="1"/>
    </xf>
    <xf numFmtId="0" fontId="49" fillId="0" borderId="2" applyNumberFormat="0">
      <alignment horizontal="center" vertical="center"/>
    </xf>
    <xf numFmtId="0" fontId="49" fillId="0" borderId="2" applyNumberFormat="0">
      <alignment horizontal="center" vertical="center"/>
    </xf>
    <xf numFmtId="0" fontId="71" fillId="0" borderId="2" applyNumberFormat="0" applyProtection="0">
      <alignment horizontal="center" vertical="center"/>
    </xf>
    <xf numFmtId="0" fontId="71" fillId="0" borderId="2" applyNumberFormat="0" applyProtection="0">
      <alignment horizontal="center" vertical="center"/>
    </xf>
    <xf numFmtId="172" fontId="72" fillId="0" borderId="0" applyNumberFormat="0" applyFill="0" applyBorder="0" applyAlignment="0" applyProtection="0"/>
    <xf numFmtId="172" fontId="104" fillId="0" borderId="0" applyNumberFormat="0" applyFill="0" applyBorder="0" applyAlignment="0" applyProtection="0"/>
    <xf numFmtId="172" fontId="72" fillId="0" borderId="0" applyNumberFormat="0" applyFill="0" applyBorder="0" applyAlignment="0" applyProtection="0"/>
    <xf numFmtId="172" fontId="73" fillId="0" borderId="12" applyNumberFormat="0" applyFill="0" applyAlignment="0" applyProtection="0"/>
    <xf numFmtId="0" fontId="74" fillId="19" borderId="2" applyNumberFormat="0" applyFill="0" applyProtection="0">
      <alignment horizontal="left" vertical="center"/>
    </xf>
    <xf numFmtId="172" fontId="105" fillId="0" borderId="28" applyNumberFormat="0" applyFill="0" applyAlignment="0" applyProtection="0"/>
    <xf numFmtId="172" fontId="73" fillId="0" borderId="12" applyNumberFormat="0" applyFill="0" applyAlignment="0" applyProtection="0"/>
    <xf numFmtId="176" fontId="49" fillId="19" borderId="13" applyNumberFormat="0" applyFill="0" applyAlignment="0" applyProtection="0">
      <alignment horizontal="right" vertical="center"/>
    </xf>
    <xf numFmtId="176" fontId="49" fillId="19" borderId="13" applyNumberFormat="0" applyFill="0" applyAlignment="0" applyProtection="0">
      <alignment horizontal="right" vertical="center"/>
    </xf>
    <xf numFmtId="172" fontId="75" fillId="0" borderId="0" applyNumberFormat="0" applyFill="0" applyBorder="0" applyAlignment="0" applyProtection="0"/>
    <xf numFmtId="172" fontId="106" fillId="0" borderId="0" applyNumberFormat="0" applyFill="0" applyBorder="0" applyAlignment="0" applyProtection="0"/>
    <xf numFmtId="172" fontId="75" fillId="0" borderId="0" applyNumberFormat="0" applyFill="0" applyBorder="0" applyAlignment="0" applyProtection="0"/>
    <xf numFmtId="0" fontId="76"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172" fontId="88" fillId="0" borderId="0"/>
    <xf numFmtId="172" fontId="88"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0" fontId="88" fillId="0" borderId="0"/>
    <xf numFmtId="0" fontId="88" fillId="0" borderId="0"/>
    <xf numFmtId="0"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172" fontId="88" fillId="0" borderId="0"/>
    <xf numFmtId="172" fontId="88" fillId="0" borderId="0"/>
    <xf numFmtId="172"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88" fillId="0" borderId="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102" fillId="0" borderId="0"/>
  </cellStyleXfs>
  <cellXfs count="1016">
    <xf numFmtId="0" fontId="0" fillId="0" borderId="0" xfId="0"/>
    <xf numFmtId="0" fontId="3" fillId="0" borderId="0" xfId="719" applyFont="1" applyAlignment="1">
      <alignment vertical="top"/>
    </xf>
    <xf numFmtId="0" fontId="107"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8"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8" fontId="3" fillId="0" borderId="0" xfId="299" applyNumberFormat="1" applyFont="1"/>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1" fillId="0" borderId="18" xfId="299" applyNumberFormat="1" applyFont="1" applyBorder="1" applyAlignment="1">
      <alignment horizontal="right"/>
    </xf>
    <xf numFmtId="167" fontId="112" fillId="0" borderId="18" xfId="299" applyNumberFormat="1" applyFont="1" applyBorder="1" applyAlignment="1">
      <alignment horizontal="right"/>
    </xf>
    <xf numFmtId="167" fontId="8" fillId="0" borderId="19" xfId="299" applyNumberFormat="1" applyFont="1" applyBorder="1" applyAlignment="1">
      <alignment horizontal="right"/>
    </xf>
    <xf numFmtId="37" fontId="110"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8"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111" fillId="0" borderId="18" xfId="358" applyNumberFormat="1" applyFont="1" applyBorder="1" applyAlignment="1">
      <alignment horizontal="right"/>
    </xf>
    <xf numFmtId="167" fontId="8" fillId="0" borderId="18" xfId="358" applyNumberFormat="1" applyFont="1" applyBorder="1" applyAlignment="1">
      <alignment horizontal="right"/>
    </xf>
    <xf numFmtId="167" fontId="112" fillId="0" borderId="18" xfId="358" applyNumberFormat="1" applyFont="1" applyBorder="1" applyAlignment="1">
      <alignment horizontal="righ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7"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0"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3" fillId="54" borderId="16" xfId="639" applyFont="1" applyFill="1" applyBorder="1"/>
    <xf numFmtId="37" fontId="33" fillId="54" borderId="0" xfId="639" applyFont="1" applyFill="1"/>
    <xf numFmtId="37" fontId="24" fillId="54" borderId="0" xfId="639" applyFont="1" applyFill="1" applyAlignment="1">
      <alignment vertical="center" wrapText="1"/>
    </xf>
    <xf numFmtId="37" fontId="34" fillId="54" borderId="16" xfId="639" applyFont="1" applyFill="1" applyBorder="1"/>
    <xf numFmtId="37" fontId="34"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5"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5" fillId="0" borderId="0" xfId="639" applyFont="1"/>
    <xf numFmtId="37" fontId="24" fillId="0" borderId="0" xfId="639" applyFont="1"/>
    <xf numFmtId="37" fontId="8" fillId="0" borderId="0" xfId="639" applyFont="1" applyAlignment="1">
      <alignment vertical="center"/>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6"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4"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7"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112" fillId="0" borderId="18" xfId="639" applyFont="1" applyBorder="1"/>
    <xf numFmtId="169" fontId="112" fillId="0" borderId="18" xfId="299" applyNumberFormat="1" applyFont="1" applyBorder="1"/>
    <xf numFmtId="37" fontId="110" fillId="0" borderId="18" xfId="639" applyFont="1" applyBorder="1"/>
    <xf numFmtId="37" fontId="8" fillId="0" borderId="18" xfId="639" quotePrefix="1" applyFont="1" applyBorder="1" applyAlignment="1">
      <alignment horizontal="left"/>
    </xf>
    <xf numFmtId="37" fontId="110" fillId="0" borderId="19" xfId="639" applyFont="1" applyBorder="1"/>
    <xf numFmtId="37" fontId="110" fillId="0" borderId="0" xfId="639" applyFont="1" applyAlignment="1">
      <alignment vertical="center"/>
    </xf>
    <xf numFmtId="37" fontId="8" fillId="0" borderId="14" xfId="639" applyFont="1" applyBorder="1"/>
    <xf numFmtId="37" fontId="14" fillId="0" borderId="0" xfId="639" applyFont="1" applyAlignment="1">
      <alignment horizontal="left"/>
    </xf>
    <xf numFmtId="37" fontId="7" fillId="0" borderId="0" xfId="639" applyFont="1" applyAlignment="1">
      <alignment horizontal="left"/>
    </xf>
    <xf numFmtId="37" fontId="37" fillId="0" borderId="0" xfId="639" applyFont="1"/>
    <xf numFmtId="43" fontId="37"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8"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39" fillId="0" borderId="0" xfId="299" applyFont="1"/>
    <xf numFmtId="37" fontId="40" fillId="0" borderId="0" xfId="639" applyFont="1"/>
    <xf numFmtId="37" fontId="115" fillId="0" borderId="0" xfId="639" applyFont="1"/>
    <xf numFmtId="37" fontId="116" fillId="0" borderId="0" xfId="639" applyFont="1"/>
    <xf numFmtId="37" fontId="42" fillId="0" borderId="14" xfId="639" applyFont="1" applyBorder="1"/>
    <xf numFmtId="37" fontId="40" fillId="0" borderId="14" xfId="639" applyFont="1" applyBorder="1"/>
    <xf numFmtId="37" fontId="117" fillId="54" borderId="0" xfId="639" applyFont="1" applyFill="1"/>
    <xf numFmtId="37" fontId="118" fillId="54" borderId="0" xfId="639" applyFont="1" applyFill="1" applyAlignment="1">
      <alignment horizontal="center" vertical="center"/>
    </xf>
    <xf numFmtId="37" fontId="119" fillId="0" borderId="0" xfId="639" applyFont="1"/>
    <xf numFmtId="37" fontId="120" fillId="54" borderId="0" xfId="639" applyFont="1" applyFill="1" applyAlignment="1">
      <alignment vertical="center"/>
    </xf>
    <xf numFmtId="37" fontId="117" fillId="54" borderId="0" xfId="639" applyFont="1" applyFill="1" applyAlignment="1">
      <alignment vertical="center"/>
    </xf>
    <xf numFmtId="37" fontId="117" fillId="54" borderId="0" xfId="639" applyFont="1" applyFill="1" applyAlignment="1">
      <alignment horizontal="right" vertical="center" wrapText="1"/>
    </xf>
    <xf numFmtId="1" fontId="120" fillId="54" borderId="0" xfId="639" applyNumberFormat="1" applyFont="1" applyFill="1" applyAlignment="1">
      <alignment horizontal="right"/>
    </xf>
    <xf numFmtId="1" fontId="121" fillId="54" borderId="0" xfId="639" applyNumberFormat="1" applyFont="1" applyFill="1" applyAlignment="1">
      <alignment horizontal="right"/>
    </xf>
    <xf numFmtId="37" fontId="120" fillId="54" borderId="0" xfId="639" quotePrefix="1" applyFont="1" applyFill="1" applyAlignment="1">
      <alignment horizontal="right"/>
    </xf>
    <xf numFmtId="37" fontId="9" fillId="54" borderId="0" xfId="639" quotePrefix="1" applyFont="1" applyFill="1" applyAlignment="1">
      <alignment horizontal="right"/>
    </xf>
    <xf numFmtId="37" fontId="118" fillId="54" borderId="0" xfId="639" applyFont="1" applyFill="1"/>
    <xf numFmtId="37" fontId="122" fillId="54" borderId="0" xfId="639" applyFont="1" applyFill="1" applyAlignment="1">
      <alignment vertical="center"/>
    </xf>
    <xf numFmtId="37" fontId="118" fillId="54" borderId="0" xfId="639" applyFont="1" applyFill="1" applyAlignment="1">
      <alignment vertical="center"/>
    </xf>
    <xf numFmtId="1" fontId="118" fillId="54" borderId="0" xfId="639" applyNumberFormat="1" applyFont="1" applyFill="1" applyAlignment="1">
      <alignment horizontal="right"/>
    </xf>
    <xf numFmtId="1" fontId="123"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4" fillId="54" borderId="0" xfId="639" applyNumberFormat="1" applyFont="1" applyFill="1" applyAlignment="1">
      <alignment horizontal="right"/>
    </xf>
    <xf numFmtId="37" fontId="118" fillId="54" borderId="16" xfId="639" applyFont="1" applyFill="1" applyBorder="1"/>
    <xf numFmtId="37" fontId="118" fillId="54" borderId="14" xfId="639" applyFont="1" applyFill="1" applyBorder="1"/>
    <xf numFmtId="37" fontId="118" fillId="0" borderId="0" xfId="639" applyFont="1"/>
    <xf numFmtId="37" fontId="121" fillId="0" borderId="0" xfId="639" applyFont="1"/>
    <xf numFmtId="37" fontId="120" fillId="0" borderId="0" xfId="639" applyFont="1"/>
    <xf numFmtId="37" fontId="5" fillId="0" borderId="0" xfId="639" applyFont="1"/>
    <xf numFmtId="37" fontId="125" fillId="0" borderId="0" xfId="639" applyFont="1"/>
    <xf numFmtId="37" fontId="43" fillId="0" borderId="0" xfId="639" applyFont="1"/>
    <xf numFmtId="37" fontId="122" fillId="0" borderId="0" xfId="639" applyFont="1" applyAlignment="1">
      <alignment vertical="top"/>
    </xf>
    <xf numFmtId="37" fontId="117" fillId="0" borderId="0" xfId="639" applyFont="1"/>
    <xf numFmtId="41" fontId="117" fillId="0" borderId="0" xfId="299" applyNumberFormat="1" applyFont="1" applyAlignment="1">
      <alignment horizontal="right"/>
    </xf>
    <xf numFmtId="37" fontId="117" fillId="0" borderId="0" xfId="639" applyFont="1" applyAlignment="1">
      <alignment vertical="top"/>
    </xf>
    <xf numFmtId="37" fontId="124" fillId="0" borderId="0" xfId="639" applyFont="1" applyAlignment="1">
      <alignment vertical="top"/>
    </xf>
    <xf numFmtId="37" fontId="41" fillId="0" borderId="0" xfId="639" applyFont="1" applyAlignment="1">
      <alignment vertical="top"/>
    </xf>
    <xf numFmtId="37" fontId="124" fillId="0" borderId="0" xfId="639" applyFont="1"/>
    <xf numFmtId="41" fontId="117" fillId="0" borderId="0" xfId="299" quotePrefix="1" applyNumberFormat="1" applyFont="1" applyAlignment="1">
      <alignment horizontal="right"/>
    </xf>
    <xf numFmtId="37" fontId="118" fillId="0" borderId="0" xfId="639" applyFont="1" applyAlignment="1">
      <alignment vertical="top"/>
    </xf>
    <xf numFmtId="169" fontId="117" fillId="0" borderId="0" xfId="299" applyNumberFormat="1" applyFont="1" applyAlignment="1">
      <alignment horizontal="right"/>
    </xf>
    <xf numFmtId="37" fontId="122" fillId="0" borderId="0" xfId="639" applyFont="1"/>
    <xf numFmtId="37" fontId="117" fillId="0" borderId="0" xfId="639" applyFont="1" applyAlignment="1">
      <alignment horizontal="right"/>
    </xf>
    <xf numFmtId="37" fontId="118" fillId="0" borderId="14" xfId="639" applyFont="1" applyBorder="1"/>
    <xf numFmtId="37" fontId="121" fillId="0" borderId="14" xfId="639" applyFont="1" applyBorder="1"/>
    <xf numFmtId="41" fontId="117" fillId="0" borderId="14" xfId="299" applyNumberFormat="1" applyFont="1" applyBorder="1" applyAlignment="1">
      <alignment horizontal="right"/>
    </xf>
    <xf numFmtId="37" fontId="126" fillId="0" borderId="0" xfId="639" applyFont="1"/>
    <xf numFmtId="37" fontId="39" fillId="0" borderId="0" xfId="639" applyFont="1"/>
    <xf numFmtId="37" fontId="127" fillId="0" borderId="0" xfId="639" applyFont="1"/>
    <xf numFmtId="37" fontId="12" fillId="0" borderId="0" xfId="639"/>
    <xf numFmtId="37" fontId="128" fillId="0" borderId="0" xfId="639" applyFont="1"/>
    <xf numFmtId="37" fontId="129" fillId="0" borderId="0" xfId="639" applyFont="1"/>
    <xf numFmtId="37" fontId="129" fillId="0" borderId="0" xfId="639" applyFont="1" applyAlignment="1">
      <alignment horizontal="center"/>
    </xf>
    <xf numFmtId="37" fontId="130" fillId="0" borderId="14" xfId="639" applyFont="1" applyBorder="1"/>
    <xf numFmtId="37" fontId="129" fillId="0" borderId="14" xfId="639" applyFont="1" applyBorder="1"/>
    <xf numFmtId="37" fontId="121" fillId="54" borderId="0" xfId="639" applyFont="1" applyFill="1" applyAlignment="1">
      <alignment vertical="center"/>
    </xf>
    <xf numFmtId="37" fontId="118" fillId="54" borderId="0" xfId="639" applyFont="1" applyFill="1" applyAlignment="1">
      <alignment horizontal="right" vertical="center" wrapText="1"/>
    </xf>
    <xf numFmtId="37" fontId="121" fillId="54" borderId="0" xfId="639" applyFont="1" applyFill="1"/>
    <xf numFmtId="41" fontId="120" fillId="0" borderId="0" xfId="299" applyNumberFormat="1" applyFont="1" applyAlignment="1">
      <alignment vertical="center"/>
    </xf>
    <xf numFmtId="169" fontId="120" fillId="0" borderId="0" xfId="299" applyNumberFormat="1" applyFont="1" applyAlignment="1">
      <alignment vertical="center"/>
    </xf>
    <xf numFmtId="169" fontId="120" fillId="0" borderId="0" xfId="299" applyNumberFormat="1" applyFont="1" applyAlignment="1">
      <alignment horizontal="right" vertical="center"/>
    </xf>
    <xf numFmtId="37" fontId="117" fillId="0" borderId="0" xfId="639" quotePrefix="1" applyFont="1" applyAlignment="1">
      <alignment horizontal="right"/>
    </xf>
    <xf numFmtId="37" fontId="121" fillId="0" borderId="0" xfId="639" applyFont="1" applyAlignment="1">
      <alignment vertical="center"/>
    </xf>
    <xf numFmtId="37" fontId="126"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4"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4"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49" fontId="8" fillId="56" borderId="0" xfId="719" applyNumberFormat="1" applyFont="1" applyFill="1" applyAlignment="1">
      <alignment horizontal="left"/>
    </xf>
    <xf numFmtId="37" fontId="110"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horizontal="right" indent="2"/>
    </xf>
    <xf numFmtId="37" fontId="110" fillId="56" borderId="0" xfId="639" applyFont="1" applyFill="1" applyAlignment="1">
      <alignment vertical="center"/>
    </xf>
    <xf numFmtId="171" fontId="110" fillId="56" borderId="0" xfId="639" applyNumberFormat="1" applyFont="1" applyFill="1" applyAlignment="1">
      <alignment vertical="center"/>
    </xf>
    <xf numFmtId="37" fontId="110"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4" fillId="0" borderId="0" xfId="719" applyFont="1"/>
    <xf numFmtId="39" fontId="78" fillId="0" borderId="0" xfId="719" applyNumberFormat="1" applyFont="1" applyAlignment="1">
      <alignment horizontal="left"/>
    </xf>
    <xf numFmtId="0" fontId="40" fillId="0" borderId="0" xfId="719" applyFont="1"/>
    <xf numFmtId="0" fontId="70" fillId="0" borderId="0" xfId="719" applyFont="1" applyAlignment="1">
      <alignment horizontal="left"/>
    </xf>
    <xf numFmtId="0" fontId="70" fillId="0" borderId="0" xfId="719" applyFont="1"/>
    <xf numFmtId="0" fontId="70" fillId="0" borderId="0" xfId="719" applyFont="1" applyAlignment="1">
      <alignment horizontal="right"/>
    </xf>
    <xf numFmtId="0" fontId="79" fillId="0" borderId="0" xfId="719" applyFont="1" applyAlignment="1">
      <alignment horizontal="right"/>
    </xf>
    <xf numFmtId="0" fontId="44"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7" fontId="70" fillId="0" borderId="0" xfId="639" quotePrefix="1" applyFont="1"/>
    <xf numFmtId="37" fontId="80" fillId="0" borderId="0" xfId="639" quotePrefix="1" applyFont="1"/>
    <xf numFmtId="37" fontId="40" fillId="0" borderId="0" xfId="639" applyFont="1" applyAlignment="1">
      <alignment vertical="top"/>
    </xf>
    <xf numFmtId="37" fontId="45" fillId="0" borderId="0" xfId="639" applyFont="1" applyAlignment="1">
      <alignment vertical="top"/>
    </xf>
    <xf numFmtId="37" fontId="44" fillId="0" borderId="0" xfId="639" applyFont="1" applyAlignment="1">
      <alignment vertical="top"/>
    </xf>
    <xf numFmtId="37" fontId="70" fillId="0" borderId="0" xfId="639" applyFont="1" applyAlignment="1">
      <alignment vertical="top"/>
    </xf>
    <xf numFmtId="37" fontId="9" fillId="54" borderId="0" xfId="639" applyFont="1" applyFill="1" applyAlignment="1">
      <alignment horizontal="center" vertical="top"/>
    </xf>
    <xf numFmtId="37" fontId="15" fillId="0" borderId="0" xfId="639" quotePrefix="1" applyFont="1"/>
    <xf numFmtId="37" fontId="77"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0" fillId="0" borderId="0" xfId="639" quotePrefix="1" applyFont="1" applyAlignment="1">
      <alignment horizontal="left"/>
    </xf>
    <xf numFmtId="37" fontId="70" fillId="0" borderId="0" xfId="639" applyFont="1"/>
    <xf numFmtId="37" fontId="45" fillId="0" borderId="0" xfId="639" applyFont="1" applyAlignment="1">
      <alignment horizontal="left" vertical="top"/>
    </xf>
    <xf numFmtId="37" fontId="37" fillId="0" borderId="0" xfId="639" applyFont="1" applyAlignment="1">
      <alignment vertical="top"/>
    </xf>
    <xf numFmtId="37" fontId="81" fillId="0" borderId="0" xfId="639" applyFont="1" applyAlignment="1">
      <alignment horizontal="left" vertical="top"/>
    </xf>
    <xf numFmtId="37" fontId="81" fillId="0" borderId="0" xfId="639" applyFont="1" applyAlignment="1">
      <alignment vertical="top"/>
    </xf>
    <xf numFmtId="37" fontId="82" fillId="0" borderId="0" xfId="639" quotePrefix="1" applyFont="1" applyAlignment="1">
      <alignment horizontal="left" vertical="top"/>
    </xf>
    <xf numFmtId="37" fontId="83" fillId="0" borderId="0" xfId="639" quotePrefix="1" applyFont="1" applyAlignment="1">
      <alignment horizontal="left"/>
    </xf>
    <xf numFmtId="37" fontId="81"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0" fillId="0" borderId="0" xfId="639" applyFont="1" applyAlignment="1">
      <alignment vertical="top"/>
    </xf>
    <xf numFmtId="43" fontId="44" fillId="0" borderId="0" xfId="299" applyFont="1"/>
    <xf numFmtId="43" fontId="14" fillId="0" borderId="0" xfId="299" applyFont="1"/>
    <xf numFmtId="37" fontId="17" fillId="0" borderId="0" xfId="639" applyFont="1" applyAlignment="1">
      <alignment horizontal="center"/>
    </xf>
    <xf numFmtId="37" fontId="40" fillId="0" borderId="0" xfId="639" applyFont="1" applyAlignment="1">
      <alignment horizontal="right"/>
    </xf>
    <xf numFmtId="37" fontId="40"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1"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8" fillId="0" borderId="0" xfId="639" quotePrefix="1" applyFont="1"/>
    <xf numFmtId="169" fontId="40" fillId="0" borderId="0" xfId="299" applyNumberFormat="1" applyFont="1"/>
    <xf numFmtId="169" fontId="40" fillId="0" borderId="14" xfId="299" applyNumberFormat="1" applyFont="1" applyBorder="1"/>
    <xf numFmtId="169" fontId="8" fillId="54" borderId="0" xfId="299" applyNumberFormat="1" applyFont="1" applyFill="1"/>
    <xf numFmtId="1" fontId="86"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1"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4" fillId="0" borderId="0" xfId="299" applyNumberFormat="1" applyFont="1" applyAlignment="1">
      <alignment horizontal="right"/>
    </xf>
    <xf numFmtId="169" fontId="44" fillId="0" borderId="0" xfId="299" applyNumberFormat="1" applyFont="1" applyAlignment="1">
      <alignment horizontal="right" vertical="top"/>
    </xf>
    <xf numFmtId="37" fontId="87" fillId="0" borderId="0" xfId="639" applyFont="1"/>
    <xf numFmtId="169" fontId="2" fillId="0" borderId="0" xfId="299" applyNumberFormat="1"/>
    <xf numFmtId="41" fontId="9" fillId="0" borderId="0" xfId="299" quotePrefix="1" applyNumberFormat="1" applyFont="1" applyAlignment="1">
      <alignment horizontal="right"/>
    </xf>
    <xf numFmtId="169" fontId="44" fillId="0" borderId="0" xfId="299" applyNumberFormat="1" applyFont="1"/>
    <xf numFmtId="37" fontId="9" fillId="54" borderId="0" xfId="639" applyFont="1" applyFill="1" applyAlignment="1">
      <alignment horizontal="center" vertical="center"/>
    </xf>
    <xf numFmtId="37" fontId="32" fillId="0" borderId="0" xfId="639" applyFont="1" applyAlignment="1">
      <alignment horizontal="center"/>
    </xf>
    <xf numFmtId="37" fontId="131" fillId="0" borderId="0" xfId="639" applyFont="1" applyAlignment="1">
      <alignment horizontal="center"/>
    </xf>
    <xf numFmtId="41" fontId="121" fillId="0" borderId="0" xfId="299" applyNumberFormat="1" applyFont="1" applyAlignment="1">
      <alignment horizontal="right" vertical="center"/>
    </xf>
    <xf numFmtId="41" fontId="120" fillId="0" borderId="0" xfId="299" applyNumberFormat="1" applyFont="1" applyAlignment="1">
      <alignment horizontal="right" vertical="center"/>
    </xf>
    <xf numFmtId="41" fontId="118"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1" fillId="0" borderId="0" xfId="639" applyFont="1"/>
    <xf numFmtId="37" fontId="41" fillId="0" borderId="0" xfId="639" applyFont="1" applyAlignment="1">
      <alignment vertical="center"/>
    </xf>
    <xf numFmtId="37" fontId="133" fillId="0" borderId="0" xfId="639" applyFont="1"/>
    <xf numFmtId="37" fontId="117" fillId="0" borderId="14" xfId="639" applyFont="1" applyBorder="1"/>
    <xf numFmtId="169" fontId="117" fillId="0" borderId="14" xfId="299" applyNumberFormat="1" applyFont="1" applyBorder="1"/>
    <xf numFmtId="169" fontId="117" fillId="0" borderId="14" xfId="299" applyNumberFormat="1" applyFont="1" applyBorder="1" applyAlignment="1">
      <alignment horizontal="right"/>
    </xf>
    <xf numFmtId="37" fontId="117" fillId="0" borderId="16" xfId="639" applyFont="1" applyBorder="1"/>
    <xf numFmtId="37" fontId="117" fillId="0" borderId="0" xfId="299" applyNumberFormat="1" applyFont="1" applyAlignment="1">
      <alignment horizontal="right" vertical="center"/>
    </xf>
    <xf numFmtId="37" fontId="120" fillId="0" borderId="0" xfId="299" applyNumberFormat="1" applyFont="1" applyAlignment="1">
      <alignment horizontal="right" vertical="center"/>
    </xf>
    <xf numFmtId="41" fontId="117" fillId="0" borderId="0" xfId="299" applyNumberFormat="1" applyFont="1" applyAlignment="1">
      <alignment horizontal="right" vertical="top" wrapText="1"/>
    </xf>
    <xf numFmtId="41" fontId="120" fillId="0" borderId="0" xfId="299" applyNumberFormat="1" applyFont="1" applyAlignment="1">
      <alignment horizontal="right" vertical="top" wrapText="1"/>
    </xf>
    <xf numFmtId="41" fontId="120" fillId="0" borderId="0" xfId="299" applyNumberFormat="1" applyFont="1" applyAlignment="1">
      <alignment vertical="center" wrapText="1"/>
    </xf>
    <xf numFmtId="41" fontId="120" fillId="0" borderId="0" xfId="299" applyNumberFormat="1" applyFont="1" applyAlignment="1">
      <alignment horizontal="right" vertical="center" wrapText="1"/>
    </xf>
    <xf numFmtId="37" fontId="120" fillId="0" borderId="15" xfId="299" applyNumberFormat="1" applyFont="1" applyBorder="1" applyAlignment="1">
      <alignment horizontal="right" vertical="center"/>
    </xf>
    <xf numFmtId="37" fontId="117" fillId="54" borderId="14" xfId="639" applyFont="1" applyFill="1" applyBorder="1"/>
    <xf numFmtId="37" fontId="118" fillId="55" borderId="14" xfId="639" applyFont="1" applyFill="1" applyBorder="1"/>
    <xf numFmtId="37" fontId="118" fillId="55" borderId="0" xfId="639" applyFont="1" applyFill="1"/>
    <xf numFmtId="37" fontId="117" fillId="54" borderId="17" xfId="639" applyFont="1" applyFill="1" applyBorder="1"/>
    <xf numFmtId="37" fontId="118" fillId="54" borderId="0" xfId="639" applyFont="1" applyFill="1" applyAlignment="1">
      <alignment horizontal="right"/>
    </xf>
    <xf numFmtId="37" fontId="121" fillId="54" borderId="0" xfId="639" applyFont="1" applyFill="1" applyAlignment="1">
      <alignment horizontal="left" vertical="center"/>
    </xf>
    <xf numFmtId="37" fontId="117" fillId="55" borderId="0" xfId="639" applyFont="1" applyFill="1"/>
    <xf numFmtId="37" fontId="117" fillId="54" borderId="15" xfId="639" applyFont="1" applyFill="1" applyBorder="1" applyAlignment="1">
      <alignment horizontal="right"/>
    </xf>
    <xf numFmtId="37" fontId="117" fillId="54" borderId="15" xfId="639" applyFont="1" applyFill="1" applyBorder="1"/>
    <xf numFmtId="37" fontId="117" fillId="55" borderId="15" xfId="639" applyFont="1" applyFill="1" applyBorder="1"/>
    <xf numFmtId="0" fontId="124" fillId="0" borderId="0" xfId="719" applyFont="1"/>
    <xf numFmtId="37" fontId="123" fillId="0" borderId="0" xfId="639" applyFont="1"/>
    <xf numFmtId="0" fontId="120" fillId="0" borderId="0" xfId="719" applyFont="1"/>
    <xf numFmtId="41" fontId="120" fillId="0" borderId="0" xfId="299" applyNumberFormat="1" applyFont="1" applyAlignment="1">
      <alignment horizontal="center"/>
    </xf>
    <xf numFmtId="41" fontId="121" fillId="0" borderId="0" xfId="299" applyNumberFormat="1" applyFont="1" applyAlignment="1">
      <alignment horizontal="center"/>
    </xf>
    <xf numFmtId="41" fontId="120" fillId="0" borderId="14" xfId="299" applyNumberFormat="1" applyFont="1" applyBorder="1" applyAlignment="1">
      <alignment horizontal="center"/>
    </xf>
    <xf numFmtId="41" fontId="121" fillId="0" borderId="14" xfId="299" applyNumberFormat="1" applyFont="1" applyBorder="1" applyAlignment="1">
      <alignment horizontal="center"/>
    </xf>
    <xf numFmtId="37" fontId="122" fillId="0" borderId="14" xfId="639" applyFont="1" applyBorder="1"/>
    <xf numFmtId="41" fontId="117" fillId="0" borderId="14" xfId="299" applyNumberFormat="1" applyFont="1" applyFill="1" applyBorder="1" applyAlignment="1">
      <alignment horizontal="right"/>
    </xf>
    <xf numFmtId="0" fontId="8" fillId="0" borderId="0" xfId="719" applyFont="1" applyFill="1"/>
    <xf numFmtId="169" fontId="117" fillId="0" borderId="14" xfId="299" applyNumberFormat="1" applyFont="1" applyFill="1" applyBorder="1"/>
    <xf numFmtId="49" fontId="8" fillId="0" borderId="0" xfId="719" applyNumberFormat="1" applyFont="1" applyFill="1" applyAlignment="1">
      <alignment horizontal="left"/>
    </xf>
    <xf numFmtId="37" fontId="126" fillId="0" borderId="14" xfId="639" applyFont="1" applyFill="1" applyBorder="1"/>
    <xf numFmtId="41" fontId="121" fillId="0" borderId="14" xfId="299" applyNumberFormat="1" applyFont="1" applyFill="1" applyBorder="1" applyAlignment="1">
      <alignment horizontal="center"/>
    </xf>
    <xf numFmtId="167" fontId="110" fillId="0" borderId="0" xfId="358" applyNumberFormat="1" applyFont="1" applyFill="1" applyAlignment="1">
      <alignment horizontal="right"/>
    </xf>
    <xf numFmtId="49" fontId="11" fillId="0" borderId="0" xfId="719" applyNumberFormat="1" applyFont="1" applyFill="1" applyAlignment="1">
      <alignment horizontal="left"/>
    </xf>
    <xf numFmtId="167" fontId="109"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0" fillId="0" borderId="0" xfId="299" applyNumberFormat="1" applyFont="1" applyFill="1" applyAlignment="1">
      <alignment horizontal="right"/>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1" fillId="54" borderId="0" xfId="639" applyFont="1" applyFill="1" applyAlignment="1">
      <alignment horizontal="left" vertical="center" indent="1"/>
    </xf>
    <xf numFmtId="37" fontId="122" fillId="54" borderId="0" xfId="639" applyFont="1" applyFill="1" applyAlignment="1">
      <alignment horizontal="left" vertical="center" indent="1"/>
    </xf>
    <xf numFmtId="37" fontId="110"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4" fillId="0" borderId="0" xfId="639" applyFont="1" applyFill="1"/>
    <xf numFmtId="37" fontId="114" fillId="0" borderId="0" xfId="639" applyFont="1" applyFill="1"/>
    <xf numFmtId="37" fontId="3" fillId="0" borderId="0" xfId="639" applyFont="1"/>
    <xf numFmtId="37" fontId="110"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0"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2"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4" fillId="54" borderId="16" xfId="639" applyFont="1" applyFill="1" applyBorder="1" applyAlignment="1">
      <alignment horizontal="center"/>
    </xf>
    <xf numFmtId="37" fontId="24" fillId="54" borderId="0" xfId="639" applyFont="1" applyFill="1" applyAlignment="1">
      <alignment horizontal="center"/>
    </xf>
    <xf numFmtId="37" fontId="110"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7" fillId="0" borderId="0" xfId="719" applyFont="1" applyFill="1"/>
    <xf numFmtId="167" fontId="117" fillId="0" borderId="0" xfId="299" applyNumberFormat="1" applyFont="1" applyFill="1" applyAlignment="1">
      <alignment horizontal="right"/>
    </xf>
    <xf numFmtId="0" fontId="138"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3" fillId="0" borderId="0" xfId="719" applyFont="1" applyFill="1"/>
    <xf numFmtId="167" fontId="110" fillId="0" borderId="0" xfId="299" applyNumberFormat="1" applyFont="1" applyFill="1" applyAlignment="1">
      <alignment horizontal="right"/>
    </xf>
    <xf numFmtId="49" fontId="8" fillId="0" borderId="0" xfId="719" applyNumberFormat="1" applyFont="1" applyFill="1" applyAlignment="1">
      <alignment horizontal="left"/>
    </xf>
    <xf numFmtId="49" fontId="110"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2"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7"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1" fillId="0" borderId="0" xfId="639" applyFont="1" applyFill="1"/>
    <xf numFmtId="37" fontId="117" fillId="0" borderId="0" xfId="639" applyFont="1" applyAlignment="1">
      <alignment horizontal="center"/>
    </xf>
    <xf numFmtId="37" fontId="120" fillId="0" borderId="0" xfId="639" applyFont="1" applyFill="1" applyAlignment="1">
      <alignment vertical="center"/>
    </xf>
    <xf numFmtId="167" fontId="120" fillId="0" borderId="0" xfId="301" applyNumberFormat="1" applyFont="1" applyFill="1" applyAlignment="1">
      <alignment horizontal="right"/>
    </xf>
    <xf numFmtId="167" fontId="117"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0" fillId="0" borderId="0" xfId="301" applyNumberFormat="1" applyFont="1" applyFill="1"/>
    <xf numFmtId="37" fontId="117" fillId="0" borderId="0" xfId="639" applyFont="1" applyFill="1" applyAlignment="1">
      <alignment horizontal="right"/>
    </xf>
    <xf numFmtId="37" fontId="120" fillId="0" borderId="0" xfId="639" applyFont="1" applyFill="1"/>
    <xf numFmtId="41" fontId="134" fillId="0" borderId="0" xfId="301" applyNumberFormat="1" applyFont="1" applyFill="1" applyAlignment="1">
      <alignment horizontal="right"/>
    </xf>
    <xf numFmtId="169" fontId="112"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0"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8" fillId="0" borderId="0" xfId="299" applyNumberFormat="1" applyFont="1" applyFill="1" applyAlignment="1">
      <alignment horizontal="right"/>
    </xf>
    <xf numFmtId="41" fontId="117" fillId="0" borderId="0" xfId="299" applyNumberFormat="1" applyFont="1" applyFill="1" applyAlignment="1">
      <alignment horizontal="right"/>
    </xf>
    <xf numFmtId="41" fontId="120" fillId="0" borderId="0" xfId="299" applyNumberFormat="1" applyFont="1" applyFill="1"/>
    <xf numFmtId="41" fontId="120" fillId="0" borderId="0" xfId="299" applyNumberFormat="1" applyFont="1" applyFill="1" applyAlignment="1">
      <alignment vertical="center"/>
    </xf>
    <xf numFmtId="41" fontId="117" fillId="0" borderId="0" xfId="299" applyNumberFormat="1" applyFont="1" applyFill="1" applyAlignment="1">
      <alignment vertical="center"/>
    </xf>
    <xf numFmtId="169" fontId="120" fillId="0" borderId="0" xfId="299" applyNumberFormat="1" applyFont="1" applyFill="1" applyAlignment="1">
      <alignment vertical="center"/>
    </xf>
    <xf numFmtId="169" fontId="118" fillId="0" borderId="0" xfId="299" applyNumberFormat="1" applyFont="1" applyFill="1" applyAlignment="1">
      <alignment horizontal="right"/>
    </xf>
    <xf numFmtId="41" fontId="121"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169" fontId="120"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169" fontId="117" fillId="0" borderId="0" xfId="299" applyNumberFormat="1" applyFont="1" applyFill="1" applyAlignment="1">
      <alignment horizontal="right" vertical="center"/>
    </xf>
    <xf numFmtId="41" fontId="117" fillId="0" borderId="0" xfId="299" applyNumberFormat="1" applyFont="1" applyFill="1" applyAlignment="1">
      <alignment horizontal="right" vertical="center"/>
    </xf>
    <xf numFmtId="169" fontId="117" fillId="0" borderId="0" xfId="299" applyNumberFormat="1" applyFont="1" applyFill="1" applyAlignment="1">
      <alignment horizontal="right"/>
    </xf>
    <xf numFmtId="37" fontId="118" fillId="0" borderId="0" xfId="639" applyFont="1" applyFill="1"/>
    <xf numFmtId="41" fontId="117" fillId="0" borderId="0" xfId="299" applyNumberFormat="1" applyFont="1" applyFill="1"/>
    <xf numFmtId="37" fontId="126" fillId="0" borderId="0" xfId="639" applyFont="1" applyFill="1"/>
    <xf numFmtId="37" fontId="131" fillId="0" borderId="0" xfId="639" applyFont="1" applyFill="1" applyAlignment="1">
      <alignment horizontal="center"/>
    </xf>
    <xf numFmtId="37" fontId="121" fillId="0" borderId="0" xfId="639" applyFont="1" applyFill="1"/>
    <xf numFmtId="169" fontId="44" fillId="0" borderId="0" xfId="299" applyNumberFormat="1" applyFont="1" applyFill="1" applyAlignment="1">
      <alignment horizontal="right" vertical="top"/>
    </xf>
    <xf numFmtId="37" fontId="44"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0" fillId="0" borderId="0" xfId="639" applyFont="1" applyFill="1" applyAlignment="1">
      <alignment horizontal="right"/>
    </xf>
    <xf numFmtId="41" fontId="117" fillId="0" borderId="0" xfId="301" applyNumberFormat="1" applyFont="1" applyFill="1" applyAlignment="1">
      <alignment horizontal="left" indent="4"/>
    </xf>
    <xf numFmtId="41" fontId="117" fillId="0" borderId="0" xfId="301" applyNumberFormat="1" applyFont="1" applyFill="1" applyAlignment="1">
      <alignment horizontal="right"/>
    </xf>
    <xf numFmtId="41" fontId="117" fillId="0" borderId="0" xfId="301" applyNumberFormat="1" applyFont="1" applyFill="1"/>
    <xf numFmtId="37" fontId="117" fillId="0" borderId="0" xfId="301" applyNumberFormat="1" applyFont="1" applyFill="1" applyAlignment="1">
      <alignment horizontal="right"/>
    </xf>
    <xf numFmtId="37" fontId="117" fillId="0" borderId="0" xfId="639" applyFont="1" applyFill="1" applyAlignment="1">
      <alignment horizontal="right" vertical="top"/>
    </xf>
    <xf numFmtId="169" fontId="117" fillId="0" borderId="0" xfId="301" applyNumberFormat="1" applyFont="1" applyFill="1"/>
    <xf numFmtId="37" fontId="120" fillId="0" borderId="0" xfId="639" applyFont="1" applyFill="1" applyAlignment="1">
      <alignment horizontal="center" vertical="top"/>
    </xf>
    <xf numFmtId="41" fontId="120" fillId="0" borderId="0" xfId="301" applyNumberFormat="1" applyFont="1" applyFill="1" applyAlignment="1">
      <alignment vertical="top"/>
    </xf>
    <xf numFmtId="41" fontId="117" fillId="0" borderId="0" xfId="301" applyNumberFormat="1" applyFont="1" applyFill="1" applyAlignment="1">
      <alignment vertical="top"/>
    </xf>
    <xf numFmtId="169" fontId="120" fillId="0" borderId="0" xfId="301" applyNumberFormat="1" applyFont="1" applyFill="1" applyAlignment="1">
      <alignment vertical="top"/>
    </xf>
    <xf numFmtId="169" fontId="120" fillId="0" borderId="0" xfId="301" applyNumberFormat="1" applyFont="1" applyFill="1" applyAlignment="1">
      <alignment horizontal="right" vertical="center"/>
    </xf>
    <xf numFmtId="169" fontId="117" fillId="0" borderId="0" xfId="639" quotePrefix="1" applyNumberFormat="1" applyFont="1" applyFill="1"/>
    <xf numFmtId="37" fontId="120" fillId="0" borderId="15" xfId="639" applyFont="1" applyFill="1" applyBorder="1" applyAlignment="1">
      <alignment vertical="center"/>
    </xf>
    <xf numFmtId="37" fontId="120" fillId="0" borderId="0" xfId="639" applyFont="1" applyFill="1" applyBorder="1" applyAlignment="1">
      <alignment vertical="center"/>
    </xf>
    <xf numFmtId="0" fontId="88" fillId="0" borderId="0" xfId="0" applyFont="1" applyFill="1"/>
    <xf numFmtId="37" fontId="117" fillId="0" borderId="0" xfId="639" applyFont="1" applyFill="1" applyAlignment="1">
      <alignment vertical="top"/>
    </xf>
    <xf numFmtId="37" fontId="117" fillId="0" borderId="0" xfId="639" applyFont="1" applyFill="1" applyAlignment="1">
      <alignment vertical="center"/>
    </xf>
    <xf numFmtId="37" fontId="120" fillId="0" borderId="0" xfId="639" applyFont="1" applyFill="1" applyAlignment="1">
      <alignment horizontal="right" vertical="top"/>
    </xf>
    <xf numFmtId="169" fontId="8" fillId="0" borderId="0" xfId="299" applyNumberFormat="1" applyFont="1" applyFill="1" applyAlignment="1">
      <alignment horizontal="right" vertical="center"/>
    </xf>
    <xf numFmtId="41" fontId="110" fillId="0" borderId="0" xfId="299" applyNumberFormat="1" applyFont="1" applyFill="1" applyAlignment="1">
      <alignment horizontal="right"/>
    </xf>
    <xf numFmtId="41" fontId="109" fillId="0" borderId="0" xfId="299" applyNumberFormat="1" applyFont="1" applyFill="1" applyAlignment="1">
      <alignment vertical="center"/>
    </xf>
    <xf numFmtId="41" fontId="110" fillId="0" borderId="0" xfId="299" applyNumberFormat="1" applyFont="1" applyFill="1" applyAlignment="1">
      <alignment vertical="center"/>
    </xf>
    <xf numFmtId="169" fontId="109" fillId="0" borderId="0" xfId="299" applyNumberFormat="1" applyFont="1" applyFill="1" applyAlignment="1">
      <alignment vertical="center"/>
    </xf>
    <xf numFmtId="169" fontId="109" fillId="0" borderId="0" xfId="299" applyNumberFormat="1" applyFont="1" applyFill="1" applyAlignment="1">
      <alignment horizontal="right"/>
    </xf>
    <xf numFmtId="41" fontId="109"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0" fillId="0" borderId="0" xfId="639" applyFont="1" applyFill="1"/>
    <xf numFmtId="37" fontId="40" fillId="0" borderId="14" xfId="639" applyFont="1" applyFill="1" applyBorder="1"/>
    <xf numFmtId="169" fontId="9" fillId="0" borderId="14" xfId="299" applyNumberFormat="1" applyFont="1" applyFill="1" applyBorder="1"/>
    <xf numFmtId="37" fontId="32"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0" fillId="0" borderId="0" xfId="299" applyNumberFormat="1" applyFont="1" applyFill="1"/>
    <xf numFmtId="169" fontId="40"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0" fillId="0" borderId="0" xfId="299" applyNumberFormat="1" applyFont="1" applyFill="1" applyAlignment="1">
      <alignment horizontal="right" vertical="top"/>
    </xf>
    <xf numFmtId="41" fontId="117" fillId="0" borderId="0" xfId="299" quotePrefix="1" applyNumberFormat="1" applyFont="1" applyFill="1" applyAlignment="1">
      <alignment horizontal="right"/>
    </xf>
    <xf numFmtId="37" fontId="117" fillId="0" borderId="0" xfId="299" applyNumberFormat="1" applyFont="1" applyFill="1" applyAlignment="1">
      <alignment horizontal="right"/>
    </xf>
    <xf numFmtId="41" fontId="117" fillId="0" borderId="0" xfId="299" applyNumberFormat="1" applyFont="1" applyFill="1" applyAlignment="1">
      <alignment horizontal="right" vertical="top"/>
    </xf>
    <xf numFmtId="169" fontId="120" fillId="0" borderId="0" xfId="299" applyNumberFormat="1" applyFont="1" applyFill="1" applyAlignment="1">
      <alignment horizontal="right" vertical="top"/>
    </xf>
    <xf numFmtId="169" fontId="117" fillId="0" borderId="0" xfId="299" applyNumberFormat="1" applyFont="1" applyFill="1"/>
    <xf numFmtId="37" fontId="120" fillId="0" borderId="15" xfId="299" applyNumberFormat="1" applyFont="1" applyFill="1" applyBorder="1" applyAlignment="1">
      <alignment horizontal="right" vertical="center"/>
    </xf>
    <xf numFmtId="41" fontId="120"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2" fillId="0" borderId="0" xfId="639" applyFont="1" applyAlignment="1">
      <alignment horizontal="center"/>
    </xf>
    <xf numFmtId="37" fontId="9" fillId="54" borderId="0" xfId="639" quotePrefix="1" applyFont="1" applyFill="1" applyBorder="1" applyAlignment="1">
      <alignment horizontal="right"/>
    </xf>
    <xf numFmtId="37" fontId="117"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4" fillId="0" borderId="0" xfId="639" applyFont="1" applyFill="1" applyAlignment="1">
      <alignment horizontal="left" vertical="top"/>
    </xf>
    <xf numFmtId="37" fontId="81" fillId="0" borderId="0" xfId="639" applyFont="1" applyFill="1" applyAlignment="1">
      <alignment vertical="top"/>
    </xf>
    <xf numFmtId="37" fontId="82" fillId="0" borderId="0" xfId="639" quotePrefix="1" applyFont="1" applyFill="1" applyAlignment="1">
      <alignment horizontal="left" vertical="top"/>
    </xf>
    <xf numFmtId="37" fontId="37"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5" fillId="0" borderId="0" xfId="639" applyFont="1" applyFill="1" applyAlignment="1">
      <alignment vertical="top"/>
    </xf>
    <xf numFmtId="37" fontId="80" fillId="0" borderId="0" xfId="639" quotePrefix="1" applyFont="1" applyFill="1"/>
    <xf numFmtId="37" fontId="44"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1" fillId="0" borderId="0" xfId="639" applyFont="1" applyBorder="1"/>
    <xf numFmtId="37" fontId="40"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7"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4" fillId="0" borderId="0" xfId="639" applyFont="1" applyFill="1" applyAlignment="1">
      <alignment vertical="top"/>
    </xf>
    <xf numFmtId="37" fontId="10" fillId="0" borderId="0" xfId="639" applyFont="1" applyFill="1" applyBorder="1" applyAlignment="1">
      <alignment vertical="top"/>
    </xf>
    <xf numFmtId="41" fontId="118" fillId="0" borderId="14" xfId="299" applyNumberFormat="1" applyFont="1" applyFill="1" applyBorder="1" applyAlignment="1">
      <alignment horizontal="right"/>
    </xf>
    <xf numFmtId="37" fontId="125"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41" fontId="120" fillId="0" borderId="0" xfId="299" applyNumberFormat="1" applyFont="1" applyFill="1" applyAlignment="1">
      <alignment horizontal="right" vertical="center"/>
    </xf>
    <xf numFmtId="41" fontId="134" fillId="0" borderId="0" xfId="299" applyNumberFormat="1" applyFont="1" applyFill="1" applyAlignment="1">
      <alignment horizontal="right"/>
    </xf>
    <xf numFmtId="41" fontId="120" fillId="0" borderId="0" xfId="299" applyNumberFormat="1" applyFont="1" applyFill="1" applyAlignment="1">
      <alignment vertical="top"/>
    </xf>
    <xf numFmtId="169" fontId="120" fillId="0" borderId="0" xfId="299" applyNumberFormat="1" applyFont="1" applyFill="1"/>
    <xf numFmtId="169" fontId="120" fillId="0" borderId="0" xfId="299" applyNumberFormat="1" applyFont="1" applyFill="1" applyAlignment="1">
      <alignment vertical="top"/>
    </xf>
    <xf numFmtId="37" fontId="133" fillId="0" borderId="0" xfId="639" applyFont="1" applyFill="1"/>
    <xf numFmtId="37" fontId="133" fillId="0" borderId="0" xfId="639" applyFont="1" applyFill="1" applyAlignment="1">
      <alignment vertical="center" wrapText="1"/>
    </xf>
    <xf numFmtId="169" fontId="133" fillId="0" borderId="0" xfId="299" applyNumberFormat="1" applyFont="1" applyFill="1" applyAlignment="1">
      <alignment vertical="center"/>
    </xf>
    <xf numFmtId="37" fontId="8" fillId="54" borderId="0" xfId="639" applyFont="1" applyFill="1" applyBorder="1"/>
    <xf numFmtId="39" fontId="78" fillId="0" borderId="15" xfId="719" applyNumberFormat="1" applyFont="1" applyBorder="1" applyAlignment="1">
      <alignment vertical="center"/>
    </xf>
    <xf numFmtId="39" fontId="78" fillId="0" borderId="0" xfId="719" applyNumberFormat="1" applyFont="1" applyAlignment="1">
      <alignment vertical="center"/>
    </xf>
    <xf numFmtId="41" fontId="120" fillId="0" borderId="0" xfId="121" applyNumberFormat="1" applyFont="1" applyFill="1" applyAlignment="1">
      <alignment vertical="top"/>
    </xf>
    <xf numFmtId="41" fontId="3" fillId="0" borderId="0" xfId="121" applyNumberFormat="1" applyFont="1" applyFill="1"/>
    <xf numFmtId="41" fontId="117" fillId="0" borderId="0" xfId="121" applyNumberFormat="1" applyFont="1" applyFill="1" applyAlignment="1">
      <alignment vertical="top"/>
    </xf>
    <xf numFmtId="41" fontId="117" fillId="0" borderId="0" xfId="121" applyNumberFormat="1" applyFont="1" applyFill="1"/>
    <xf numFmtId="41" fontId="117" fillId="0" borderId="0" xfId="121" applyNumberFormat="1" applyFont="1" applyFill="1" applyAlignment="1">
      <alignment horizontal="right"/>
    </xf>
    <xf numFmtId="41" fontId="120" fillId="0" borderId="0" xfId="121" applyNumberFormat="1" applyFont="1" applyFill="1" applyAlignment="1">
      <alignment vertical="center"/>
    </xf>
    <xf numFmtId="41" fontId="120" fillId="0" borderId="0" xfId="121" applyNumberFormat="1" applyFont="1" applyFill="1"/>
    <xf numFmtId="41" fontId="117" fillId="0" borderId="0" xfId="299" applyNumberFormat="1" applyFont="1" applyFill="1" applyAlignment="1">
      <alignment horizontal="right" indent="1"/>
    </xf>
    <xf numFmtId="41" fontId="117" fillId="0" borderId="0" xfId="639" applyNumberFormat="1" applyFont="1" applyFill="1" applyAlignment="1">
      <alignment horizontal="right"/>
    </xf>
    <xf numFmtId="41" fontId="9" fillId="0" borderId="0" xfId="299" applyNumberFormat="1" applyFont="1" applyFill="1" applyAlignment="1">
      <alignment horizontal="right"/>
    </xf>
    <xf numFmtId="37" fontId="141" fillId="0" borderId="0" xfId="639" applyFont="1" applyFill="1"/>
    <xf numFmtId="37" fontId="78" fillId="0" borderId="0" xfId="639" quotePrefix="1" applyFont="1" applyAlignment="1">
      <alignment horizontal="right"/>
    </xf>
    <xf numFmtId="37" fontId="131" fillId="0" borderId="0" xfId="639" applyFont="1" applyAlignment="1"/>
    <xf numFmtId="37" fontId="142" fillId="0" borderId="0" xfId="660" applyFont="1" applyFill="1" applyAlignment="1">
      <alignment horizontal="right"/>
    </xf>
    <xf numFmtId="37" fontId="142" fillId="0" borderId="0" xfId="660" applyFont="1" applyFill="1" applyAlignment="1">
      <alignment horizontal="left"/>
    </xf>
    <xf numFmtId="37" fontId="127" fillId="0" borderId="0" xfId="639" applyFont="1" applyFill="1"/>
    <xf numFmtId="37" fontId="131" fillId="0" borderId="0" xfId="639" applyFont="1" applyFill="1" applyAlignment="1"/>
    <xf numFmtId="37" fontId="142" fillId="0" borderId="0" xfId="660" applyFont="1" applyFill="1"/>
    <xf numFmtId="37" fontId="124"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7" fillId="0" borderId="0" xfId="639" applyNumberFormat="1" applyFont="1" applyFill="1"/>
    <xf numFmtId="37" fontId="8" fillId="0" borderId="18" xfId="639" applyFont="1" applyFill="1" applyBorder="1"/>
    <xf numFmtId="37" fontId="118" fillId="54" borderId="0" xfId="639" applyFont="1" applyFill="1" applyBorder="1"/>
    <xf numFmtId="37" fontId="8" fillId="0" borderId="0" xfId="639" applyFont="1" applyFill="1" applyAlignment="1"/>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37" fontId="9" fillId="54" borderId="0" xfId="639" applyFont="1" applyFill="1" applyAlignment="1">
      <alignment horizontal="center" vertical="center"/>
    </xf>
    <xf numFmtId="41" fontId="9" fillId="0" borderId="0" xfId="299" applyNumberFormat="1" applyFont="1" applyFill="1" applyAlignment="1">
      <alignment horizontal="right"/>
    </xf>
    <xf numFmtId="37" fontId="123" fillId="0" borderId="0" xfId="639" applyFont="1" applyFill="1"/>
    <xf numFmtId="37" fontId="145" fillId="0" borderId="0" xfId="639" applyFont="1" applyFill="1" applyAlignment="1">
      <alignment horizontal="center" vertical="top"/>
    </xf>
    <xf numFmtId="43" fontId="117" fillId="0" borderId="0" xfId="121" applyFont="1" applyFill="1"/>
    <xf numFmtId="49" fontId="9" fillId="54" borderId="0" xfId="719" applyNumberFormat="1" applyFont="1" applyFill="1" applyAlignment="1">
      <alignment horizontal="right"/>
    </xf>
    <xf numFmtId="167" fontId="146" fillId="0" borderId="0" xfId="301" applyNumberFormat="1" applyFont="1" applyFill="1" applyAlignment="1">
      <alignment horizontal="left"/>
    </xf>
    <xf numFmtId="37" fontId="11" fillId="0" borderId="0" xfId="639" applyFont="1" applyFill="1"/>
    <xf numFmtId="1" fontId="8" fillId="0" borderId="0" xfId="299" quotePrefix="1" applyNumberFormat="1" applyFont="1" applyFill="1"/>
    <xf numFmtId="169" fontId="8" fillId="0" borderId="0" xfId="121" applyNumberFormat="1" applyFont="1" applyFill="1"/>
    <xf numFmtId="169" fontId="9" fillId="0" borderId="0" xfId="121" quotePrefix="1" applyNumberFormat="1" applyFont="1" applyFill="1"/>
    <xf numFmtId="169" fontId="8" fillId="0" borderId="0" xfId="121" quotePrefix="1" applyNumberFormat="1" applyFont="1" applyFill="1"/>
    <xf numFmtId="37" fontId="8" fillId="0" borderId="0" xfId="639" applyFont="1" applyFill="1" applyBorder="1"/>
    <xf numFmtId="37" fontId="8" fillId="0" borderId="0" xfId="639" applyFont="1" applyFill="1" applyBorder="1" applyAlignment="1"/>
    <xf numFmtId="169" fontId="8" fillId="0" borderId="0" xfId="358" quotePrefix="1" applyNumberFormat="1" applyFont="1" applyFill="1" applyBorder="1" applyAlignment="1">
      <alignment horizontal="right"/>
    </xf>
    <xf numFmtId="169" fontId="8" fillId="0" borderId="0" xfId="121" quotePrefix="1" applyNumberFormat="1" applyFont="1" applyFill="1" applyBorder="1" applyAlignment="1">
      <alignment horizontal="right"/>
    </xf>
    <xf numFmtId="169" fontId="8" fillId="0" borderId="0" xfId="121" applyNumberFormat="1" applyFont="1" applyFill="1" applyBorder="1"/>
    <xf numFmtId="3" fontId="8" fillId="0" borderId="0" xfId="639" applyNumberFormat="1" applyFont="1" applyFill="1" applyBorder="1" applyAlignment="1">
      <alignment horizontal="right" wrapText="1" indent="1"/>
    </xf>
    <xf numFmtId="37" fontId="8" fillId="0" borderId="0" xfId="639" applyFont="1" applyFill="1" applyBorder="1" applyAlignment="1">
      <alignment horizontal="right" wrapText="1" indent="1"/>
    </xf>
    <xf numFmtId="169" fontId="8" fillId="0" borderId="0" xfId="358" applyNumberFormat="1" applyFont="1" applyFill="1" applyBorder="1"/>
    <xf numFmtId="169" fontId="8" fillId="0" borderId="0" xfId="121" applyNumberFormat="1" applyFont="1" applyFill="1" applyBorder="1" applyAlignment="1">
      <alignment horizontal="right" indent="1"/>
    </xf>
    <xf numFmtId="169" fontId="8" fillId="0" borderId="0" xfId="358" applyNumberFormat="1" applyFont="1" applyFill="1" applyBorder="1" applyAlignment="1">
      <alignment horizontal="right"/>
    </xf>
    <xf numFmtId="169" fontId="8" fillId="0" borderId="0" xfId="121" applyNumberFormat="1" applyFont="1" applyFill="1" applyBorder="1" applyAlignment="1">
      <alignment horizontal="right"/>
    </xf>
    <xf numFmtId="169" fontId="8" fillId="0" borderId="0" xfId="121" applyNumberFormat="1" applyFont="1" applyFill="1" applyBorder="1" applyProtection="1"/>
    <xf numFmtId="37" fontId="8" fillId="0" borderId="0" xfId="639" applyFont="1" applyFill="1" applyBorder="1" applyAlignment="1">
      <alignment horizontal="right"/>
    </xf>
    <xf numFmtId="169" fontId="8" fillId="0" borderId="0" xfId="358" applyNumberFormat="1" applyFont="1" applyFill="1" applyBorder="1" applyAlignment="1">
      <alignment horizontal="center"/>
    </xf>
    <xf numFmtId="37" fontId="9" fillId="0" borderId="0" xfId="639" applyFont="1" applyFill="1" applyBorder="1" applyAlignment="1">
      <alignment horizontal="right"/>
    </xf>
    <xf numFmtId="37" fontId="9" fillId="54" borderId="0" xfId="639" applyFont="1" applyFill="1" applyAlignment="1">
      <alignment horizontal="center" vertical="center"/>
    </xf>
    <xf numFmtId="169" fontId="110" fillId="0" borderId="0" xfId="301" applyNumberFormat="1" applyFont="1" applyFill="1" applyAlignment="1">
      <alignment horizontal="right"/>
    </xf>
    <xf numFmtId="41" fontId="9" fillId="0" borderId="0" xfId="299" applyNumberFormat="1" applyFont="1" applyFill="1" applyAlignment="1">
      <alignment horizontal="right"/>
    </xf>
    <xf numFmtId="0" fontId="112" fillId="0" borderId="0" xfId="719" applyFont="1" applyFill="1"/>
    <xf numFmtId="167" fontId="9" fillId="0" borderId="0" xfId="358" applyNumberFormat="1" applyFont="1" applyFill="1" applyAlignment="1">
      <alignment horizontal="right"/>
    </xf>
    <xf numFmtId="0" fontId="149" fillId="0" borderId="0" xfId="719" applyFont="1" applyFill="1"/>
    <xf numFmtId="167" fontId="112" fillId="0" borderId="0" xfId="299" applyNumberFormat="1" applyFont="1" applyFill="1" applyAlignment="1">
      <alignment horizontal="right"/>
    </xf>
    <xf numFmtId="0" fontId="8" fillId="0" borderId="0" xfId="719" applyFont="1" applyBorder="1"/>
    <xf numFmtId="49" fontId="8" fillId="0" borderId="0" xfId="719" applyNumberFormat="1" applyFont="1" applyBorder="1" applyAlignment="1">
      <alignment horizontal="left"/>
    </xf>
    <xf numFmtId="49" fontId="11" fillId="0" borderId="0" xfId="719" applyNumberFormat="1" applyFont="1" applyBorder="1" applyAlignment="1">
      <alignment horizontal="left"/>
    </xf>
    <xf numFmtId="167" fontId="111" fillId="0" borderId="0" xfId="358" applyNumberFormat="1" applyFont="1" applyBorder="1" applyAlignment="1">
      <alignment horizontal="right"/>
    </xf>
    <xf numFmtId="167" fontId="8" fillId="0" borderId="0" xfId="358" applyNumberFormat="1" applyFont="1" applyBorder="1" applyAlignment="1">
      <alignment horizontal="right"/>
    </xf>
    <xf numFmtId="167" fontId="112" fillId="0" borderId="0" xfId="358" applyNumberFormat="1" applyFont="1" applyBorder="1" applyAlignment="1">
      <alignment horizontal="right"/>
    </xf>
    <xf numFmtId="167" fontId="110" fillId="0" borderId="0" xfId="299" applyNumberFormat="1" applyFont="1" applyBorder="1" applyAlignment="1">
      <alignment horizontal="right"/>
    </xf>
    <xf numFmtId="49" fontId="8" fillId="0" borderId="0" xfId="719" applyNumberFormat="1" applyFont="1" applyBorder="1"/>
    <xf numFmtId="167" fontId="8" fillId="0" borderId="0" xfId="719" applyNumberFormat="1" applyFont="1" applyFill="1" applyBorder="1" applyAlignment="1">
      <alignment horizontal="right"/>
    </xf>
    <xf numFmtId="0" fontId="150" fillId="0" borderId="0" xfId="0" applyFont="1" applyFill="1"/>
    <xf numFmtId="43" fontId="150" fillId="0" borderId="0" xfId="121" applyFont="1" applyFill="1" applyAlignment="1"/>
    <xf numFmtId="43" fontId="8" fillId="0" borderId="0" xfId="121" applyFont="1" applyFill="1" applyAlignment="1"/>
    <xf numFmtId="169" fontId="8" fillId="0" borderId="0" xfId="121" applyNumberFormat="1" applyFont="1" applyFill="1" applyAlignment="1">
      <alignment horizontal="right" wrapText="1"/>
    </xf>
    <xf numFmtId="37" fontId="8" fillId="0" borderId="0" xfId="639" applyFont="1" applyFill="1" applyAlignment="1">
      <alignment horizontal="right" wrapText="1"/>
    </xf>
    <xf numFmtId="43" fontId="8" fillId="0" borderId="0" xfId="121" applyFont="1" applyFill="1" applyAlignment="1">
      <alignment horizontal="center" wrapText="1"/>
    </xf>
    <xf numFmtId="37" fontId="149" fillId="0" borderId="0" xfId="639" applyFont="1" applyFill="1"/>
    <xf numFmtId="37" fontId="112" fillId="0" borderId="0" xfId="639" applyFont="1" applyFill="1"/>
    <xf numFmtId="37" fontId="146" fillId="0" borderId="0" xfId="639" applyFont="1" applyFill="1"/>
    <xf numFmtId="177" fontId="9" fillId="0" borderId="0" xfId="299" quotePrefix="1" applyNumberFormat="1" applyFont="1" applyFill="1" applyAlignment="1"/>
    <xf numFmtId="168" fontId="8" fillId="0" borderId="0" xfId="299" quotePrefix="1" applyNumberFormat="1" applyFont="1" applyFill="1" applyAlignment="1"/>
    <xf numFmtId="168" fontId="9" fillId="0" borderId="0" xfId="299" quotePrefix="1" applyNumberFormat="1" applyFont="1" applyFill="1" applyAlignment="1"/>
    <xf numFmtId="168" fontId="8" fillId="0" borderId="0" xfId="121" quotePrefix="1" applyNumberFormat="1" applyFont="1" applyFill="1" applyAlignment="1"/>
    <xf numFmtId="41" fontId="9" fillId="0" borderId="0" xfId="299" applyNumberFormat="1" applyFont="1" applyFill="1" applyBorder="1" applyAlignment="1">
      <alignment horizontal="right" vertical="center"/>
    </xf>
    <xf numFmtId="41" fontId="8" fillId="0" borderId="0" xfId="299" applyNumberFormat="1" applyFont="1" applyFill="1" applyBorder="1" applyAlignment="1">
      <alignment horizontal="right" vertical="center"/>
    </xf>
    <xf numFmtId="169" fontId="24" fillId="0" borderId="0" xfId="17486" applyNumberFormat="1" applyFont="1" applyFill="1" applyBorder="1" applyAlignment="1">
      <alignment horizontal="right" vertical="center"/>
    </xf>
    <xf numFmtId="169" fontId="24" fillId="0" borderId="0" xfId="15305" applyNumberFormat="1" applyFont="1" applyFill="1" applyBorder="1" applyAlignment="1">
      <alignment horizontal="right" vertical="center"/>
    </xf>
    <xf numFmtId="169" fontId="25" fillId="0" borderId="0" xfId="15305" applyNumberFormat="1" applyFont="1" applyFill="1" applyBorder="1" applyAlignment="1">
      <alignment horizontal="right" vertical="center"/>
    </xf>
    <xf numFmtId="169" fontId="8" fillId="0" borderId="0" xfId="299" applyNumberFormat="1" applyFont="1" applyFill="1" applyBorder="1" applyAlignment="1">
      <alignment horizontal="right" vertical="top"/>
    </xf>
    <xf numFmtId="41" fontId="8" fillId="0" borderId="0" xfId="299" applyNumberFormat="1" applyFont="1" applyFill="1" applyBorder="1" applyAlignment="1">
      <alignment horizontal="right"/>
    </xf>
    <xf numFmtId="169" fontId="9" fillId="0" borderId="0" xfId="299" applyNumberFormat="1" applyFont="1" applyFill="1" applyBorder="1" applyAlignment="1">
      <alignment horizontal="right" vertical="top"/>
    </xf>
    <xf numFmtId="41" fontId="9" fillId="0" borderId="0" xfId="299" applyNumberFormat="1" applyFont="1" applyFill="1" applyBorder="1" applyAlignment="1">
      <alignment horizontal="right"/>
    </xf>
    <xf numFmtId="169" fontId="9" fillId="0" borderId="0" xfId="299" applyNumberFormat="1" applyFont="1" applyFill="1" applyBorder="1" applyAlignment="1">
      <alignment vertical="center"/>
    </xf>
    <xf numFmtId="169" fontId="8" fillId="0" borderId="0" xfId="299" applyNumberFormat="1" applyFont="1" applyFill="1" applyBorder="1" applyAlignment="1">
      <alignment vertical="center"/>
    </xf>
    <xf numFmtId="41" fontId="8" fillId="0" borderId="0" xfId="639" applyNumberFormat="1" applyFont="1" applyFill="1" applyBorder="1" applyAlignment="1">
      <alignment horizontal="right"/>
    </xf>
    <xf numFmtId="41" fontId="8" fillId="0" borderId="0" xfId="639" applyNumberFormat="1" applyFont="1" applyFill="1" applyBorder="1"/>
    <xf numFmtId="169" fontId="8" fillId="0" borderId="0" xfId="299" applyNumberFormat="1" applyFont="1" applyFill="1" applyBorder="1" applyAlignment="1">
      <alignment horizontal="right" vertical="center"/>
    </xf>
    <xf numFmtId="41" fontId="9" fillId="0" borderId="0" xfId="639" applyNumberFormat="1" applyFont="1" applyFill="1"/>
    <xf numFmtId="167" fontId="146" fillId="0" borderId="0" xfId="719" applyNumberFormat="1" applyFont="1" applyFill="1" applyBorder="1" applyAlignment="1"/>
    <xf numFmtId="0" fontId="146" fillId="0" borderId="0" xfId="719" applyNumberFormat="1" applyFont="1" applyFill="1" applyBorder="1" applyAlignment="1">
      <alignment horizontal="left"/>
    </xf>
    <xf numFmtId="0" fontId="151" fillId="0" borderId="0" xfId="0" applyFont="1" applyAlignment="1">
      <alignment vertical="center" readingOrder="1"/>
    </xf>
    <xf numFmtId="0" fontId="151" fillId="0" borderId="0" xfId="0" applyFont="1" applyAlignment="1">
      <alignment horizontal="left" vertical="center" readingOrder="1"/>
    </xf>
    <xf numFmtId="0" fontId="153" fillId="0" borderId="0" xfId="0" applyFont="1" applyAlignment="1">
      <alignment horizontal="left" vertical="center" readingOrder="1"/>
    </xf>
    <xf numFmtId="169" fontId="8" fillId="0" borderId="0" xfId="121" applyNumberFormat="1" applyFont="1" applyFill="1" applyAlignment="1">
      <alignment horizontal="center" wrapText="1"/>
    </xf>
    <xf numFmtId="41" fontId="9" fillId="0" borderId="0" xfId="301" applyNumberFormat="1" applyFont="1" applyFill="1" applyAlignment="1">
      <alignment horizontal="right"/>
    </xf>
    <xf numFmtId="41" fontId="8" fillId="0" borderId="0" xfId="301" applyNumberFormat="1" applyFont="1" applyFill="1" applyAlignment="1">
      <alignment horizontal="left" indent="4"/>
    </xf>
    <xf numFmtId="41" fontId="8" fillId="0" borderId="0" xfId="301" applyNumberFormat="1" applyFont="1" applyFill="1" applyAlignment="1">
      <alignment horizontal="right"/>
    </xf>
    <xf numFmtId="41" fontId="9" fillId="0" borderId="0" xfId="301" applyNumberFormat="1" applyFont="1" applyFill="1"/>
    <xf numFmtId="37" fontId="8" fillId="0" borderId="0" xfId="639" applyFont="1" applyFill="1" applyAlignment="1">
      <alignment vertical="top"/>
    </xf>
    <xf numFmtId="41" fontId="8" fillId="0" borderId="0" xfId="301" applyNumberFormat="1" applyFont="1" applyFill="1"/>
    <xf numFmtId="37" fontId="9" fillId="0" borderId="0" xfId="301" applyNumberFormat="1" applyFont="1" applyFill="1" applyAlignment="1">
      <alignment horizontal="right"/>
    </xf>
    <xf numFmtId="37" fontId="9" fillId="0" borderId="0" xfId="639" applyFont="1" applyFill="1"/>
    <xf numFmtId="43" fontId="8" fillId="0" borderId="0" xfId="121" applyFont="1" applyFill="1" applyAlignment="1">
      <alignment horizontal="right" wrapText="1"/>
    </xf>
    <xf numFmtId="169" fontId="120" fillId="0" borderId="0" xfId="121" applyNumberFormat="1" applyFont="1" applyFill="1"/>
    <xf numFmtId="169" fontId="117" fillId="0" borderId="0" xfId="121" applyNumberFormat="1" applyFont="1" applyFill="1"/>
    <xf numFmtId="169" fontId="117" fillId="0" borderId="0" xfId="121" applyNumberFormat="1" applyFont="1" applyFill="1" applyAlignment="1">
      <alignment horizontal="center" wrapText="1"/>
    </xf>
    <xf numFmtId="169" fontId="117" fillId="0" borderId="0" xfId="121" applyNumberFormat="1" applyFont="1" applyFill="1" applyAlignment="1">
      <alignment horizontal="right"/>
    </xf>
    <xf numFmtId="169" fontId="120" fillId="0" borderId="0" xfId="121" applyNumberFormat="1" applyFont="1" applyFill="1" applyAlignment="1">
      <alignment horizontal="right" vertical="center" wrapText="1"/>
    </xf>
    <xf numFmtId="169" fontId="117" fillId="0" borderId="0" xfId="121" applyNumberFormat="1" applyFont="1" applyFill="1" applyAlignment="1">
      <alignment horizontal="right" vertical="center" wrapText="1"/>
    </xf>
    <xf numFmtId="169" fontId="117" fillId="0" borderId="0" xfId="121" applyNumberFormat="1" applyFont="1" applyFill="1" applyAlignment="1">
      <alignment horizontal="center" vertical="center" wrapText="1"/>
    </xf>
    <xf numFmtId="169" fontId="120" fillId="0" borderId="0" xfId="121" applyNumberFormat="1" applyFont="1" applyFill="1" applyAlignment="1">
      <alignment wrapText="1"/>
    </xf>
    <xf numFmtId="169" fontId="117" fillId="0" borderId="0" xfId="121" applyNumberFormat="1" applyFont="1" applyFill="1" applyAlignment="1">
      <alignment wrapText="1"/>
    </xf>
    <xf numFmtId="0" fontId="70"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9" fillId="54" borderId="0" xfId="719" applyFont="1" applyFill="1"/>
    <xf numFmtId="0" fontId="17" fillId="0" borderId="0" xfId="719" applyFont="1" applyAlignment="1">
      <alignment horizontal="center"/>
    </xf>
    <xf numFmtId="0" fontId="4" fillId="0" borderId="0" xfId="719" applyFont="1" applyAlignment="1">
      <alignment horizontal="center" vertical="top"/>
    </xf>
    <xf numFmtId="0" fontId="26" fillId="54" borderId="0" xfId="719" applyFont="1" applyFill="1" applyAlignment="1">
      <alignment horizontal="center"/>
    </xf>
    <xf numFmtId="0" fontId="25" fillId="54" borderId="0" xfId="719" applyFont="1" applyFill="1" applyAlignment="1">
      <alignment horizontal="center"/>
    </xf>
    <xf numFmtId="37" fontId="9" fillId="54" borderId="0" xfId="639" applyFont="1" applyFill="1" applyAlignment="1">
      <alignment horizontal="center" wrapText="1"/>
    </xf>
    <xf numFmtId="37" fontId="9" fillId="54" borderId="0" xfId="639" applyFont="1" applyFill="1" applyAlignment="1">
      <alignment horizontal="left" vertical="center" wrapText="1"/>
    </xf>
    <xf numFmtId="37" fontId="10" fillId="54" borderId="0" xfId="639" applyFont="1" applyFill="1" applyAlignment="1">
      <alignment horizontal="center" vertical="top" wrapText="1"/>
    </xf>
    <xf numFmtId="37" fontId="9" fillId="54" borderId="0" xfId="639" applyFont="1" applyFill="1" applyAlignment="1">
      <alignment horizontal="center" vertical="center" wrapTex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4" fillId="0" borderId="0" xfId="639" applyFont="1" applyAlignment="1">
      <alignment horizontal="center" vertical="center"/>
    </xf>
    <xf numFmtId="37" fontId="9" fillId="54" borderId="0" xfId="639" applyFont="1" applyFill="1" applyAlignment="1">
      <alignment horizontal="left" indent="1"/>
    </xf>
    <xf numFmtId="37" fontId="16" fillId="0" borderId="0" xfId="639" applyFont="1" applyAlignment="1">
      <alignment horizontal="center"/>
    </xf>
    <xf numFmtId="37" fontId="10" fillId="54" borderId="0" xfId="639" applyFont="1" applyFill="1" applyAlignment="1">
      <alignment horizontal="left" vertical="top" wrapText="1"/>
    </xf>
    <xf numFmtId="0" fontId="8" fillId="54" borderId="0" xfId="719" applyFont="1" applyFill="1" applyAlignment="1">
      <alignment vertical="top" wrapText="1"/>
    </xf>
    <xf numFmtId="0" fontId="8" fillId="54" borderId="0" xfId="719" applyFont="1" applyFill="1" applyAlignment="1">
      <alignment wrapText="1"/>
    </xf>
    <xf numFmtId="37" fontId="9" fillId="54" borderId="0" xfId="639" applyFont="1" applyFill="1" applyAlignment="1">
      <alignment horizontal="center" vertical="center"/>
    </xf>
    <xf numFmtId="37" fontId="10" fillId="54" borderId="0" xfId="639" applyFont="1" applyFill="1" applyAlignment="1">
      <alignment horizontal="center" vertical="center"/>
    </xf>
    <xf numFmtId="37" fontId="9" fillId="54" borderId="0" xfId="639" applyFont="1" applyFill="1" applyAlignment="1">
      <alignment horizontal="left"/>
    </xf>
    <xf numFmtId="37" fontId="9" fillId="54" borderId="0" xfId="639" applyFont="1" applyFill="1" applyAlignment="1">
      <alignment horizontal="center" vertical="top"/>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26" fillId="54" borderId="0" xfId="639" applyFont="1" applyFill="1" applyAlignment="1">
      <alignment horizontal="center" wrapText="1"/>
    </xf>
    <xf numFmtId="37" fontId="10" fillId="54" borderId="0" xfId="639" applyFont="1" applyFill="1" applyAlignment="1">
      <alignment horizontal="center" vertic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9" fillId="54" borderId="0" xfId="639" applyFont="1" applyFill="1" applyAlignment="1">
      <alignment horizontal="center"/>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4" fillId="0" borderId="0" xfId="639" applyFont="1" applyAlignment="1">
      <alignment horizontal="center" vertical="top"/>
    </xf>
    <xf numFmtId="37" fontId="45" fillId="0" borderId="0" xfId="639" applyFont="1" applyAlignment="1">
      <alignment horizontal="justify" vertical="top" wrapText="1"/>
    </xf>
    <xf numFmtId="37" fontId="16" fillId="0" borderId="0" xfId="639" applyFont="1" applyFill="1" applyAlignment="1">
      <alignment horizontal="center"/>
    </xf>
    <xf numFmtId="37" fontId="17" fillId="0" borderId="0" xfId="639" applyFont="1" applyAlignment="1">
      <alignment horizontal="center"/>
    </xf>
    <xf numFmtId="37" fontId="70" fillId="0" borderId="0" xfId="639" applyFont="1" applyAlignment="1">
      <alignment horizontal="justify" vertical="top" wrapText="1"/>
    </xf>
    <xf numFmtId="37" fontId="80" fillId="0" borderId="0" xfId="639" quotePrefix="1" applyFont="1" applyAlignment="1">
      <alignment horizontal="justify" vertical="top" wrapText="1"/>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2" fillId="0" borderId="0" xfId="639" applyFont="1" applyAlignment="1">
      <alignment horizontal="center"/>
    </xf>
    <xf numFmtId="37" fontId="121" fillId="54" borderId="0" xfId="639" applyFont="1" applyFill="1" applyBorder="1" applyAlignment="1">
      <alignment horizontal="center"/>
    </xf>
    <xf numFmtId="37" fontId="78" fillId="0" borderId="0" xfId="639" applyFont="1" applyFill="1" applyAlignment="1">
      <alignment horizontal="left"/>
    </xf>
    <xf numFmtId="37" fontId="140" fillId="0" borderId="0" xfId="639" applyFont="1" applyFill="1" applyAlignment="1">
      <alignment horizontal="left"/>
    </xf>
    <xf numFmtId="0" fontId="0" fillId="0" borderId="0" xfId="0" applyFill="1" applyAlignment="1"/>
    <xf numFmtId="37" fontId="141" fillId="0" borderId="0" xfId="639" applyFont="1" applyFill="1" applyAlignment="1"/>
    <xf numFmtId="37" fontId="131" fillId="0" borderId="0" xfId="639" applyFont="1" applyAlignment="1">
      <alignment horizontal="center"/>
    </xf>
    <xf numFmtId="37" fontId="121" fillId="54" borderId="17" xfId="639" applyFont="1" applyFill="1" applyBorder="1" applyAlignment="1">
      <alignment horizontal="center"/>
    </xf>
    <xf numFmtId="37" fontId="45" fillId="0" borderId="0" xfId="660" applyFont="1" applyFill="1" applyAlignment="1">
      <alignment horizontal="left" vertical="center" wrapText="1"/>
    </xf>
    <xf numFmtId="41" fontId="120" fillId="0" borderId="0" xfId="299" applyNumberFormat="1" applyFont="1" applyAlignment="1">
      <alignment horizontal="right" vertical="center"/>
    </xf>
    <xf numFmtId="41" fontId="117" fillId="0" borderId="0" xfId="299" applyNumberFormat="1" applyFont="1" applyAlignment="1">
      <alignment horizontal="right" vertical="center"/>
    </xf>
    <xf numFmtId="41" fontId="120" fillId="0" borderId="0" xfId="299" applyNumberFormat="1" applyFont="1" applyAlignment="1">
      <alignment horizontal="right" vertical="top"/>
    </xf>
    <xf numFmtId="41" fontId="117" fillId="0" borderId="0" xfId="639" applyNumberFormat="1" applyFont="1" applyAlignment="1">
      <alignment horizontal="right" vertical="top"/>
    </xf>
    <xf numFmtId="169" fontId="120" fillId="0" borderId="0" xfId="299" applyNumberFormat="1" applyFont="1" applyAlignment="1">
      <alignment horizontal="center" vertical="center"/>
    </xf>
    <xf numFmtId="169" fontId="120" fillId="0" borderId="0" xfId="299" applyNumberFormat="1" applyFont="1" applyAlignment="1">
      <alignment horizontal="center" vertical="top"/>
    </xf>
    <xf numFmtId="41" fontId="118" fillId="0" borderId="0" xfId="299" applyNumberFormat="1" applyFont="1" applyAlignment="1">
      <alignment horizontal="right"/>
    </xf>
    <xf numFmtId="41" fontId="118" fillId="0" borderId="0" xfId="299" applyNumberFormat="1" applyFont="1" applyAlignment="1">
      <alignment horizontal="center"/>
    </xf>
    <xf numFmtId="37" fontId="118" fillId="0" borderId="0" xfId="639" applyFont="1" applyAlignment="1">
      <alignment horizontal="right"/>
    </xf>
    <xf numFmtId="41" fontId="121" fillId="0" borderId="0" xfId="299" applyNumberFormat="1" applyFont="1" applyAlignment="1">
      <alignment horizontal="center" vertical="center"/>
    </xf>
    <xf numFmtId="37" fontId="121" fillId="0" borderId="0" xfId="639" applyFont="1" applyAlignment="1">
      <alignment horizontal="center" vertical="center"/>
    </xf>
    <xf numFmtId="41" fontId="121" fillId="0" borderId="0" xfId="299" applyNumberFormat="1" applyFont="1" applyAlignment="1">
      <alignment horizontal="right" vertical="center"/>
    </xf>
    <xf numFmtId="41" fontId="121" fillId="0" borderId="0" xfId="299" applyNumberFormat="1" applyFont="1" applyAlignment="1">
      <alignment horizontal="right" vertical="top"/>
    </xf>
    <xf numFmtId="37" fontId="121" fillId="54" borderId="0" xfId="639" applyFont="1" applyFill="1" applyAlignment="1">
      <alignment horizontal="center"/>
    </xf>
    <xf numFmtId="37" fontId="31" fillId="0" borderId="0" xfId="639" applyFont="1" applyAlignment="1">
      <alignment horizontal="center"/>
    </xf>
    <xf numFmtId="41" fontId="120" fillId="0" borderId="0" xfId="299" applyNumberFormat="1" applyFont="1" applyAlignment="1">
      <alignment horizontal="right" vertical="center" wrapText="1"/>
    </xf>
    <xf numFmtId="169" fontId="120" fillId="0" borderId="0" xfId="299" applyNumberFormat="1" applyFont="1" applyAlignment="1">
      <alignment horizontal="right" vertical="center"/>
    </xf>
    <xf numFmtId="37" fontId="117" fillId="0" borderId="0" xfId="639" applyFont="1" applyAlignment="1">
      <alignment horizontal="center"/>
    </xf>
    <xf numFmtId="41" fontId="117" fillId="0" borderId="0" xfId="299" applyNumberFormat="1" applyFont="1" applyAlignment="1">
      <alignment horizontal="right" vertical="center" wrapText="1"/>
    </xf>
    <xf numFmtId="41" fontId="121"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41" fontId="121" fillId="0" borderId="0" xfId="299" applyNumberFormat="1" applyFont="1" applyFill="1" applyAlignment="1">
      <alignment horizontal="right"/>
    </xf>
    <xf numFmtId="41" fontId="9" fillId="0" borderId="0" xfId="299" applyNumberFormat="1" applyFont="1" applyFill="1" applyAlignment="1">
      <alignment horizontal="right"/>
    </xf>
    <xf numFmtId="41" fontId="120" fillId="0" borderId="0" xfId="299" applyNumberFormat="1" applyFont="1" applyFill="1" applyAlignment="1">
      <alignment horizontal="center"/>
    </xf>
    <xf numFmtId="37" fontId="117" fillId="0" borderId="0" xfId="639" applyFont="1" applyFill="1" applyAlignment="1">
      <alignment horizontal="center"/>
    </xf>
    <xf numFmtId="169" fontId="121" fillId="0" borderId="0" xfId="299" applyNumberFormat="1" applyFont="1" applyFill="1" applyAlignment="1">
      <alignment horizontal="right" vertical="center"/>
    </xf>
    <xf numFmtId="41" fontId="118" fillId="0" borderId="0" xfId="299" applyNumberFormat="1" applyFont="1" applyFill="1" applyAlignment="1">
      <alignment horizontal="center" vertical="center"/>
    </xf>
    <xf numFmtId="41" fontId="121" fillId="0" borderId="0" xfId="299" applyNumberFormat="1" applyFont="1" applyFill="1" applyAlignment="1">
      <alignment horizontal="center"/>
    </xf>
    <xf numFmtId="37" fontId="142" fillId="0" borderId="0" xfId="660" applyFont="1" applyFill="1" applyAlignment="1">
      <alignment vertical="top" wrapText="1"/>
    </xf>
    <xf numFmtId="37" fontId="45" fillId="0" borderId="0" xfId="660" applyFont="1" applyFill="1" applyAlignment="1">
      <alignment vertical="center" wrapText="1"/>
    </xf>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48</xdr:row>
      <xdr:rowOff>190497</xdr:rowOff>
    </xdr:from>
    <xdr:to>
      <xdr:col>17</xdr:col>
      <xdr:colOff>670251</xdr:colOff>
      <xdr:row>52</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51</xdr:row>
      <xdr:rowOff>191807</xdr:rowOff>
    </xdr:from>
    <xdr:to>
      <xdr:col>17</xdr:col>
      <xdr:colOff>670252</xdr:colOff>
      <xdr:row>57</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49</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52</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47</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669891</xdr:colOff>
      <xdr:row>46</xdr:row>
      <xdr:rowOff>167473</xdr:rowOff>
    </xdr:from>
    <xdr:to>
      <xdr:col>21</xdr:col>
      <xdr:colOff>125604</xdr:colOff>
      <xdr:row>52</xdr:row>
      <xdr:rowOff>108627</xdr:rowOff>
    </xdr:to>
    <xdr:sp macro="" textlink="">
      <xdr:nvSpPr>
        <xdr:cNvPr id="2" name="TextBox 1">
          <a:extLst>
            <a:ext uri="{FF2B5EF4-FFF2-40B4-BE49-F238E27FC236}">
              <a16:creationId xmlns:a16="http://schemas.microsoft.com/office/drawing/2014/main" id="{6E7F2AE9-F68B-42E1-9145-0C5C868D152B}"/>
            </a:ext>
          </a:extLst>
        </xdr:cNvPr>
        <xdr:cNvSpPr txBox="1"/>
      </xdr:nvSpPr>
      <xdr:spPr>
        <a:xfrm>
          <a:off x="5495193" y="9001649"/>
          <a:ext cx="2459752" cy="118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MY" sz="1000" b="1"/>
            <a:t>Nota </a:t>
          </a:r>
          <a:r>
            <a:rPr lang="en-MY" sz="1000"/>
            <a:t>/ </a:t>
          </a:r>
          <a:r>
            <a:rPr lang="en-MY" sz="1000" i="1"/>
            <a:t>Note</a:t>
          </a:r>
          <a:r>
            <a:rPr lang="en-MY" sz="1000"/>
            <a:t>:</a:t>
          </a:r>
        </a:p>
        <a:p>
          <a:r>
            <a:rPr lang="en-MY" sz="1100" b="1" baseline="30000">
              <a:solidFill>
                <a:schemeClr val="dk1"/>
              </a:solidFill>
              <a:effectLst/>
              <a:latin typeface="+mn-lt"/>
              <a:ea typeface="+mn-ea"/>
              <a:cs typeface="+mn-cs"/>
            </a:rPr>
            <a:t>- pf</a:t>
          </a:r>
          <a:r>
            <a:rPr lang="en-MY" sz="1100" b="1" baseline="0">
              <a:solidFill>
                <a:schemeClr val="dk1"/>
              </a:solidFill>
              <a:effectLst/>
              <a:latin typeface="+mn-lt"/>
              <a:ea typeface="+mn-ea"/>
              <a:cs typeface="+mn-cs"/>
            </a:rPr>
            <a:t> merujuk kepada Provisional Final</a:t>
          </a:r>
          <a:endParaRPr lang="en-MY" sz="1200">
            <a:effectLst/>
          </a:endParaRPr>
        </a:p>
        <a:p>
          <a:r>
            <a:rPr lang="en-MY" sz="1100" b="0" i="1" baseline="30000">
              <a:solidFill>
                <a:schemeClr val="dk1"/>
              </a:solidFill>
              <a:effectLst/>
              <a:latin typeface="+mn-lt"/>
              <a:ea typeface="+mn-ea"/>
              <a:cs typeface="+mn-cs"/>
            </a:rPr>
            <a:t>  pf</a:t>
          </a:r>
          <a:r>
            <a:rPr lang="en-MY" sz="1100" b="0" i="1" baseline="0">
              <a:solidFill>
                <a:schemeClr val="dk1"/>
              </a:solidFill>
              <a:effectLst/>
              <a:latin typeface="+mn-lt"/>
              <a:ea typeface="+mn-ea"/>
              <a:cs typeface="+mn-cs"/>
            </a:rPr>
            <a:t> refers to Provisional</a:t>
          </a:r>
          <a:endParaRPr lang="en-MY" sz="1200">
            <a:effectLst/>
          </a:endParaRPr>
        </a:p>
        <a:p>
          <a:r>
            <a:rPr lang="en-MY" sz="1100" b="1" baseline="30000">
              <a:solidFill>
                <a:schemeClr val="dk1"/>
              </a:solidFill>
              <a:effectLst/>
              <a:latin typeface="+mn-lt"/>
              <a:ea typeface="+mn-ea"/>
              <a:cs typeface="+mn-cs"/>
            </a:rPr>
            <a:t>- p</a:t>
          </a:r>
          <a:r>
            <a:rPr lang="en-MY" sz="1100" b="1" baseline="0">
              <a:solidFill>
                <a:schemeClr val="dk1"/>
              </a:solidFill>
              <a:effectLst/>
              <a:latin typeface="+mn-lt"/>
              <a:ea typeface="+mn-ea"/>
              <a:cs typeface="+mn-cs"/>
            </a:rPr>
            <a:t> merujuk kepada Provisional</a:t>
          </a:r>
          <a:endParaRPr lang="en-MY" sz="1200">
            <a:effectLst/>
          </a:endParaRPr>
        </a:p>
        <a:p>
          <a:r>
            <a:rPr lang="en-MY" sz="1100" b="0" i="1" baseline="30000">
              <a:solidFill>
                <a:schemeClr val="dk1"/>
              </a:solidFill>
              <a:effectLst/>
              <a:latin typeface="+mn-lt"/>
              <a:ea typeface="+mn-ea"/>
              <a:cs typeface="+mn-cs"/>
            </a:rPr>
            <a:t> </a:t>
          </a:r>
          <a:r>
            <a:rPr lang="en-MY" sz="1100" b="0" i="1" baseline="0">
              <a:solidFill>
                <a:schemeClr val="dk1"/>
              </a:solidFill>
              <a:effectLst/>
              <a:latin typeface="+mn-lt"/>
              <a:ea typeface="+mn-ea"/>
              <a:cs typeface="+mn-cs"/>
            </a:rPr>
            <a:t> </a:t>
          </a:r>
          <a:r>
            <a:rPr lang="en-MY" sz="1100" b="0" i="1" baseline="30000">
              <a:solidFill>
                <a:schemeClr val="dk1"/>
              </a:solidFill>
              <a:effectLst/>
              <a:latin typeface="+mn-lt"/>
              <a:ea typeface="+mn-ea"/>
              <a:cs typeface="+mn-cs"/>
            </a:rPr>
            <a:t>p </a:t>
          </a:r>
          <a:r>
            <a:rPr lang="en-MY" sz="1100" b="0" i="1" baseline="0">
              <a:solidFill>
                <a:schemeClr val="dk1"/>
              </a:solidFill>
              <a:effectLst/>
              <a:latin typeface="+mn-lt"/>
              <a:ea typeface="+mn-ea"/>
              <a:cs typeface="+mn-cs"/>
            </a:rPr>
            <a:t>refers to Provisonal</a:t>
          </a:r>
          <a:endParaRPr lang="en-MY" sz="1200">
            <a:effectLst/>
          </a:endParaRPr>
        </a:p>
      </xdr:txBody>
    </xdr:sp>
    <xdr:clientData/>
  </xdr:twoCellAnchor>
  <xdr:twoCellAnchor>
    <xdr:from>
      <xdr:col>14</xdr:col>
      <xdr:colOff>73269</xdr:colOff>
      <xdr:row>61</xdr:row>
      <xdr:rowOff>62802</xdr:rowOff>
    </xdr:from>
    <xdr:to>
      <xdr:col>21</xdr:col>
      <xdr:colOff>301318</xdr:colOff>
      <xdr:row>70</xdr:row>
      <xdr:rowOff>35880</xdr:rowOff>
    </xdr:to>
    <xdr:sp macro="" textlink="">
      <xdr:nvSpPr>
        <xdr:cNvPr id="3" name="TextBox 2">
          <a:extLst>
            <a:ext uri="{FF2B5EF4-FFF2-40B4-BE49-F238E27FC236}">
              <a16:creationId xmlns:a16="http://schemas.microsoft.com/office/drawing/2014/main" id="{6E7F2AE9-F68B-42E1-9145-0C5C868D152B}"/>
            </a:ext>
          </a:extLst>
        </xdr:cNvPr>
        <xdr:cNvSpPr txBox="1"/>
      </xdr:nvSpPr>
      <xdr:spPr>
        <a:xfrm>
          <a:off x="5662665" y="11681209"/>
          <a:ext cx="2467994" cy="1574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MY" sz="1100" b="1"/>
            <a:t>Nota </a:t>
          </a:r>
          <a:r>
            <a:rPr lang="en-MY" sz="1100"/>
            <a:t>/ </a:t>
          </a:r>
          <a:r>
            <a:rPr lang="en-MY" sz="1100" i="1"/>
            <a:t>Note</a:t>
          </a:r>
          <a:r>
            <a:rPr lang="en-MY" sz="1100"/>
            <a:t>:</a:t>
          </a:r>
        </a:p>
        <a:p>
          <a:pPr algn="l"/>
          <a:r>
            <a:rPr lang="en-MY" sz="1600" b="1" baseline="30000"/>
            <a:t>- pf</a:t>
          </a:r>
          <a:r>
            <a:rPr lang="en-MY" sz="1100" b="1" baseline="0"/>
            <a:t> merujuk kepada Provisional Final</a:t>
          </a:r>
        </a:p>
        <a:p>
          <a:pPr algn="l"/>
          <a:r>
            <a:rPr lang="en-MY" sz="1600" b="0" i="1" baseline="30000"/>
            <a:t>  pf</a:t>
          </a:r>
          <a:r>
            <a:rPr lang="en-MY" sz="1100" b="0" i="1" baseline="0"/>
            <a:t> refers to Provisional</a:t>
          </a:r>
        </a:p>
        <a:p>
          <a:pPr algn="l"/>
          <a:r>
            <a:rPr lang="en-MY" sz="1600" b="1" baseline="30000"/>
            <a:t>- p</a:t>
          </a:r>
          <a:r>
            <a:rPr lang="en-MY" sz="1100" b="1" baseline="0"/>
            <a:t> merujuk kepada Provisional</a:t>
          </a:r>
        </a:p>
        <a:p>
          <a:pPr algn="l"/>
          <a:r>
            <a:rPr lang="en-MY" sz="1600" b="0" i="1" baseline="30000"/>
            <a:t> </a:t>
          </a:r>
          <a:r>
            <a:rPr lang="en-MY" sz="1600" b="0" i="1" baseline="0"/>
            <a:t> </a:t>
          </a:r>
          <a:r>
            <a:rPr lang="en-MY" sz="1600" b="0" i="1" baseline="30000"/>
            <a:t>p </a:t>
          </a:r>
          <a:r>
            <a:rPr lang="en-MY" sz="1100" b="0" i="1" baseline="0"/>
            <a:t>refers to Provisonal</a:t>
          </a:r>
          <a:endParaRPr lang="en-MY" sz="1100" b="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189628</xdr:colOff>
      <xdr:row>47</xdr:row>
      <xdr:rowOff>118827</xdr:rowOff>
    </xdr:from>
    <xdr:to>
      <xdr:col>25</xdr:col>
      <xdr:colOff>370603</xdr:colOff>
      <xdr:row>49</xdr:row>
      <xdr:rowOff>35721</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2013171"/>
          <a:ext cx="4002882" cy="3693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46</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0</xdr:colOff>
      <xdr:row>47</xdr:row>
      <xdr:rowOff>119307</xdr:rowOff>
    </xdr:from>
    <xdr:to>
      <xdr:col>24</xdr:col>
      <xdr:colOff>190500</xdr:colOff>
      <xdr:row>49</xdr:row>
      <xdr:rowOff>88728</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599947" y="12201018"/>
          <a:ext cx="3288632" cy="4306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46</xdr:row>
      <xdr:rowOff>170450</xdr:rowOff>
    </xdr:from>
    <xdr:ext cx="938975" cy="261934"/>
    <xdr:sp macro="" textlink="">
      <xdr:nvSpPr>
        <xdr:cNvPr id="3" name="TextBox 2"/>
        <xdr:cNvSpPr txBox="1"/>
      </xdr:nvSpPr>
      <xdr:spPr>
        <a:xfrm>
          <a:off x="7599947" y="12021555"/>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125557</xdr:colOff>
      <xdr:row>48</xdr:row>
      <xdr:rowOff>22949</xdr:rowOff>
    </xdr:from>
    <xdr:to>
      <xdr:col>25</xdr:col>
      <xdr:colOff>311319</xdr:colOff>
      <xdr:row>49</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47</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19</xdr:col>
      <xdr:colOff>64185</xdr:colOff>
      <xdr:row>47</xdr:row>
      <xdr:rowOff>107019</xdr:rowOff>
    </xdr:from>
    <xdr:to>
      <xdr:col>33</xdr:col>
      <xdr:colOff>535085</xdr:colOff>
      <xdr:row>51</xdr:row>
      <xdr:rowOff>53510</xdr:rowOff>
    </xdr:to>
    <xdr:sp macro="" textlink="">
      <xdr:nvSpPr>
        <xdr:cNvPr id="5" name="Text Box 1">
          <a:extLst>
            <a:ext uri="{FF2B5EF4-FFF2-40B4-BE49-F238E27FC236}">
              <a16:creationId xmlns:a16="http://schemas.microsoft.com/office/drawing/2014/main" id="{5CCA2EEF-C133-43B0-8650-0129C23E6239}"/>
            </a:ext>
          </a:extLst>
        </xdr:cNvPr>
        <xdr:cNvSpPr txBox="1">
          <a:spLocks noChangeArrowheads="1"/>
        </xdr:cNvSpPr>
      </xdr:nvSpPr>
      <xdr:spPr bwMode="auto">
        <a:xfrm>
          <a:off x="7652078" y="8850755"/>
          <a:ext cx="7438063" cy="98460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r>
            <a:rPr lang="en-US" sz="1000" b="0" i="0" strike="noStrike">
              <a:solidFill>
                <a:srgbClr val="000000"/>
              </a:solidFill>
              <a:latin typeface="Calibri" pitchFamily="34" charset="0"/>
              <a:cs typeface="Arial"/>
            </a:rPr>
            <a:t>a</a:t>
          </a:r>
          <a:r>
            <a:rPr lang="en-US" sz="1000" b="1" i="0" strike="noStrike" baseline="0">
              <a:solidFill>
                <a:srgbClr val="000000"/>
              </a:solidFill>
              <a:latin typeface="Calibri" pitchFamily="34" charset="0"/>
              <a:cs typeface="Arial"/>
            </a:rPr>
            <a:t>   Kenaikan nilai bagi seksyen minyak dan lemak binatang dan sayur-sayuran disebabkan oleh peningkatan  transaksi</a:t>
          </a:r>
        </a:p>
        <a:p>
          <a:pPr algn="l" rtl="0">
            <a:defRPr sz="1000"/>
          </a:pPr>
          <a:r>
            <a:rPr lang="en-US" sz="1000" b="1" i="0" strike="noStrike" baseline="0">
              <a:solidFill>
                <a:srgbClr val="000000"/>
              </a:solidFill>
              <a:latin typeface="Calibri" pitchFamily="34" charset="0"/>
              <a:cs typeface="Arial"/>
            </a:rPr>
            <a:t>     import minyak kelapa  sawit mentah.</a:t>
          </a:r>
        </a:p>
        <a:p>
          <a:pPr algn="l" rtl="0">
            <a:defRPr sz="1000"/>
          </a:pPr>
          <a:r>
            <a:rPr lang="en-US" sz="1000" b="0" i="1" strike="noStrike">
              <a:solidFill>
                <a:srgbClr val="000000"/>
              </a:solidFill>
              <a:latin typeface="Calibri" pitchFamily="34" charset="0"/>
              <a:cs typeface="Arial"/>
            </a:rPr>
            <a:t>     The increase in value of the animal and vegetable oils and fats section is due to increased import transactions of</a:t>
          </a:r>
        </a:p>
        <a:p>
          <a:pPr algn="l" rtl="0">
            <a:defRPr sz="1000"/>
          </a:pPr>
          <a:r>
            <a:rPr lang="en-US" sz="1000" b="0" i="1" strike="noStrike">
              <a:solidFill>
                <a:srgbClr val="000000"/>
              </a:solidFill>
              <a:latin typeface="Calibri" pitchFamily="34" charset="0"/>
              <a:cs typeface="Arial"/>
            </a:rPr>
            <a:t>      crude palm oil.</a:t>
          </a:r>
        </a:p>
      </xdr:txBody>
    </xdr:sp>
    <xdr:clientData/>
  </xdr:twoCellAnchor>
  <xdr:oneCellAnchor>
    <xdr:from>
      <xdr:col>18</xdr:col>
      <xdr:colOff>117695</xdr:colOff>
      <xdr:row>46</xdr:row>
      <xdr:rowOff>181939</xdr:rowOff>
    </xdr:from>
    <xdr:ext cx="866882" cy="261934"/>
    <xdr:sp macro="" textlink="">
      <xdr:nvSpPr>
        <xdr:cNvPr id="6" name="TextBox 5"/>
        <xdr:cNvSpPr txBox="1"/>
      </xdr:nvSpPr>
      <xdr:spPr>
        <a:xfrm>
          <a:off x="7587864" y="11183849"/>
          <a:ext cx="866882"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17</xdr:col>
      <xdr:colOff>71406</xdr:colOff>
      <xdr:row>41</xdr:row>
      <xdr:rowOff>154782</xdr:rowOff>
    </xdr:from>
    <xdr:ext cx="938975" cy="261936"/>
    <xdr:sp macro="" textlink="">
      <xdr:nvSpPr>
        <xdr:cNvPr id="4" name="TextBox 3">
          <a:extLst>
            <a:ext uri="{FF2B5EF4-FFF2-40B4-BE49-F238E27FC236}">
              <a16:creationId xmlns:a16="http://schemas.microsoft.com/office/drawing/2014/main" id="{0697FCF3-E16C-4FF9-89E6-0467221B5AF8}"/>
            </a:ext>
          </a:extLst>
        </xdr:cNvPr>
        <xdr:cNvSpPr txBox="1"/>
      </xdr:nvSpPr>
      <xdr:spPr>
        <a:xfrm>
          <a:off x="7096094" y="9096376"/>
          <a:ext cx="938975"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twoCellAnchor>
    <xdr:from>
      <xdr:col>17</xdr:col>
      <xdr:colOff>107129</xdr:colOff>
      <xdr:row>42</xdr:row>
      <xdr:rowOff>107159</xdr:rowOff>
    </xdr:from>
    <xdr:to>
      <xdr:col>33</xdr:col>
      <xdr:colOff>47625</xdr:colOff>
      <xdr:row>44</xdr:row>
      <xdr:rowOff>0</xdr:rowOff>
    </xdr:to>
    <xdr:sp macro="" textlink="">
      <xdr:nvSpPr>
        <xdr:cNvPr id="5" name="Text Box 1">
          <a:extLst>
            <a:ext uri="{FF2B5EF4-FFF2-40B4-BE49-F238E27FC236}">
              <a16:creationId xmlns:a16="http://schemas.microsoft.com/office/drawing/2014/main" id="{4CC1D493-D43D-46DE-94BF-9E275FFE12F1}"/>
            </a:ext>
          </a:extLst>
        </xdr:cNvPr>
        <xdr:cNvSpPr txBox="1">
          <a:spLocks noChangeArrowheads="1"/>
        </xdr:cNvSpPr>
      </xdr:nvSpPr>
      <xdr:spPr bwMode="auto">
        <a:xfrm>
          <a:off x="7131817" y="9263065"/>
          <a:ext cx="7298558" cy="102393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baseline="0">
              <a:solidFill>
                <a:srgbClr val="000000"/>
              </a:solidFill>
              <a:latin typeface="Calibri" pitchFamily="34" charset="0"/>
              <a:cs typeface="Arial"/>
            </a:rPr>
            <a:t>a : Penurunan nilai import bagi Gandum belum dikilang disebabkan oleh pengurangan import pukal  pada bulan Mac.</a:t>
          </a:r>
        </a:p>
        <a:p>
          <a:pPr algn="l" rtl="0">
            <a:defRPr sz="1000"/>
          </a:pPr>
          <a:r>
            <a:rPr lang="en-US" sz="1000" b="0" i="1" strike="noStrike">
              <a:solidFill>
                <a:srgbClr val="000000"/>
              </a:solidFill>
              <a:latin typeface="Calibri" pitchFamily="34" charset="0"/>
              <a:cs typeface="Arial"/>
            </a:rPr>
            <a:t>      The</a:t>
          </a:r>
          <a:r>
            <a:rPr lang="en-US" sz="1000" b="0" i="1" strike="noStrike" baseline="0">
              <a:solidFill>
                <a:srgbClr val="000000"/>
              </a:solidFill>
              <a:latin typeface="Calibri" pitchFamily="34" charset="0"/>
              <a:cs typeface="Arial"/>
            </a:rPr>
            <a:t> decline in value  of import  for Wheat, Unmilled is due to  the decrease in bulk of wheat import in March.</a:t>
          </a:r>
        </a:p>
        <a:p>
          <a:pPr rtl="0"/>
          <a:r>
            <a:rPr lang="en-US" sz="1100" b="1" i="0" baseline="0">
              <a:effectLst/>
              <a:latin typeface="+mn-lt"/>
              <a:ea typeface="+mn-ea"/>
              <a:cs typeface="+mn-cs"/>
            </a:rPr>
            <a:t>b </a:t>
          </a:r>
          <a:r>
            <a:rPr lang="en-US" sz="1000" b="1" i="0" baseline="0">
              <a:effectLst/>
              <a:latin typeface="+mn-lt"/>
              <a:ea typeface="+mn-ea"/>
              <a:cs typeface="+mn-cs"/>
            </a:rPr>
            <a:t>: Kenaikan  nilai import  bagi  Bahan Makanan untuk Binatang (Tidak Termasuk Bijian Belum Dikilang) disebabkan oleh         </a:t>
          </a:r>
        </a:p>
        <a:p>
          <a:pPr rtl="0"/>
          <a:r>
            <a:rPr lang="en-US" sz="1000" b="1" i="0" baseline="0">
              <a:effectLst/>
              <a:latin typeface="+mn-lt"/>
              <a:ea typeface="+mn-ea"/>
              <a:cs typeface="+mn-cs"/>
            </a:rPr>
            <a:t>      pengimportan Argentine Hipro Soybean yang meningkat.</a:t>
          </a:r>
          <a:endParaRPr lang="en-MY" sz="1000">
            <a:effectLst/>
          </a:endParaRPr>
        </a:p>
        <a:p>
          <a:r>
            <a:rPr lang="en-US" sz="1000" b="0" i="1" baseline="0">
              <a:effectLst/>
              <a:latin typeface="+mn-lt"/>
              <a:ea typeface="+mn-ea"/>
              <a:cs typeface="+mn-cs"/>
            </a:rPr>
            <a:t>      The decline in value of import for Fedding Stuffs for Animals (Excl. Unmilled Cereals) is due to  the increase importation of Argentine Hipro  </a:t>
          </a:r>
        </a:p>
        <a:p>
          <a:r>
            <a:rPr lang="en-US" sz="1000" b="0" i="1" baseline="0">
              <a:effectLst/>
              <a:latin typeface="+mn-lt"/>
              <a:ea typeface="+mn-ea"/>
              <a:cs typeface="+mn-cs"/>
            </a:rPr>
            <a:t>      Soybean</a:t>
          </a:r>
          <a:endParaRPr lang="en-US" sz="1000" b="0" i="1" strike="noStrike">
            <a:solidFill>
              <a:srgbClr val="000000"/>
            </a:solidFill>
            <a:latin typeface="Calibri" pitchFamily="34" charset="0"/>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view="pageBreakPreview" topLeftCell="B1" zoomScale="98" zoomScaleNormal="80" zoomScaleSheetLayoutView="98" workbookViewId="0">
      <pane xSplit="4" ySplit="26" topLeftCell="F42" activePane="bottomRight" state="frozen"/>
      <selection activeCell="P28" sqref="P28"/>
      <selection pane="topRight" activeCell="P28" sqref="P28"/>
      <selection pane="bottomLeft" activeCell="P28" sqref="P28"/>
      <selection pane="bottomRight" activeCell="P28" sqref="P28"/>
    </sheetView>
  </sheetViews>
  <sheetFormatPr defaultRowHeight="14.25"/>
  <cols>
    <col min="1" max="1" width="2" style="47" hidden="1" customWidth="1"/>
    <col min="2" max="2" width="7" style="72" customWidth="1"/>
    <col min="3" max="3" width="1.42578125" style="47" hidden="1" customWidth="1"/>
    <col min="4" max="4" width="5.7109375" style="47" customWidth="1"/>
    <col min="5" max="5" width="1.7109375" style="47" customWidth="1"/>
    <col min="6" max="6" width="12.28515625" style="47" customWidth="1"/>
    <col min="7" max="7" width="1.7109375" style="47" customWidth="1"/>
    <col min="8" max="8" width="12.28515625" style="47" customWidth="1"/>
    <col min="9" max="9" width="1.7109375" style="47" customWidth="1"/>
    <col min="10" max="10" width="12.28515625" style="47" customWidth="1"/>
    <col min="11" max="11" width="1.7109375" style="47" customWidth="1"/>
    <col min="12" max="12" width="12.28515625" style="47" customWidth="1"/>
    <col min="13" max="13" width="1.7109375" style="47" customWidth="1"/>
    <col min="14" max="14" width="12.28515625" style="47" customWidth="1"/>
    <col min="15" max="15" width="1.7109375" style="47" customWidth="1"/>
    <col min="16" max="16" width="12.28515625" style="47" customWidth="1"/>
    <col min="17" max="17" width="1.7109375" style="47" customWidth="1"/>
    <col min="18" max="18" width="12.28515625" style="47" customWidth="1"/>
    <col min="19" max="19" width="1.7109375" style="47" customWidth="1"/>
    <col min="20" max="20" width="0.28515625" style="47" customWidth="1"/>
    <col min="21" max="21" width="0.140625" style="47" hidden="1" customWidth="1"/>
    <col min="22" max="16384" width="9.140625" style="47"/>
  </cols>
  <sheetData>
    <row r="1" spans="1:21" s="1" customFormat="1" ht="18" customHeight="1">
      <c r="B1" s="925" t="s">
        <v>305</v>
      </c>
      <c r="C1" s="925"/>
      <c r="D1" s="925"/>
      <c r="E1" s="2" t="s">
        <v>306</v>
      </c>
      <c r="F1" s="3"/>
      <c r="G1" s="3"/>
      <c r="H1" s="3"/>
      <c r="I1" s="3"/>
      <c r="J1" s="3"/>
      <c r="K1" s="3"/>
      <c r="L1" s="3"/>
      <c r="M1" s="3"/>
      <c r="N1" s="3"/>
      <c r="O1" s="3"/>
      <c r="P1" s="3"/>
      <c r="Q1" s="3"/>
      <c r="R1" s="3"/>
      <c r="S1" s="3"/>
      <c r="T1" s="4"/>
      <c r="U1" s="5"/>
    </row>
    <row r="2" spans="1:21" s="1" customFormat="1" ht="18" customHeight="1">
      <c r="A2" s="6" t="s">
        <v>107</v>
      </c>
      <c r="B2" s="925"/>
      <c r="C2" s="925"/>
      <c r="D2" s="925"/>
      <c r="E2" s="55" t="s">
        <v>307</v>
      </c>
      <c r="F2" s="6"/>
      <c r="G2" s="6"/>
      <c r="H2" s="6"/>
      <c r="I2" s="6"/>
      <c r="J2" s="6"/>
      <c r="K2" s="6"/>
      <c r="L2" s="6"/>
      <c r="M2" s="6"/>
      <c r="N2" s="6"/>
      <c r="O2" s="6"/>
      <c r="P2" s="6"/>
      <c r="Q2" s="6"/>
      <c r="R2" s="6"/>
      <c r="S2" s="6"/>
      <c r="T2" s="8"/>
      <c r="U2" s="8"/>
    </row>
    <row r="3" spans="1:21" s="9" customFormat="1" ht="15" customHeight="1" thickBot="1">
      <c r="B3" s="346"/>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926" t="s">
        <v>4</v>
      </c>
      <c r="G5" s="926"/>
      <c r="H5" s="926"/>
      <c r="I5" s="926"/>
      <c r="J5" s="926"/>
      <c r="K5" s="926"/>
      <c r="L5" s="926" t="s">
        <v>5</v>
      </c>
      <c r="M5" s="926"/>
      <c r="N5" s="926"/>
      <c r="O5" s="926"/>
      <c r="P5" s="926"/>
      <c r="Q5" s="926"/>
      <c r="R5" s="316" t="s">
        <v>6</v>
      </c>
      <c r="S5" s="13"/>
      <c r="T5" s="18"/>
    </row>
    <row r="6" spans="1:21" s="15" customFormat="1" ht="12.95" customHeight="1">
      <c r="A6" s="16"/>
      <c r="B6" s="24"/>
      <c r="C6" s="17"/>
      <c r="D6" s="17"/>
      <c r="E6" s="17"/>
      <c r="F6" s="316"/>
      <c r="G6" s="316"/>
      <c r="H6" s="316"/>
      <c r="I6" s="316"/>
      <c r="J6" s="316"/>
      <c r="K6" s="316"/>
      <c r="L6" s="316"/>
      <c r="M6" s="316"/>
      <c r="N6" s="316"/>
      <c r="O6" s="316"/>
      <c r="P6" s="316"/>
      <c r="Q6" s="316"/>
      <c r="R6" s="316" t="s">
        <v>8</v>
      </c>
      <c r="S6" s="13"/>
      <c r="T6" s="18"/>
    </row>
    <row r="7" spans="1:21" s="15" customFormat="1" ht="12.95" customHeight="1">
      <c r="A7" s="16"/>
      <c r="B7" s="24"/>
      <c r="C7" s="17"/>
      <c r="D7" s="17" t="s">
        <v>7</v>
      </c>
      <c r="E7" s="17"/>
      <c r="F7" s="927" t="s">
        <v>9</v>
      </c>
      <c r="G7" s="927"/>
      <c r="H7" s="927"/>
      <c r="I7" s="927"/>
      <c r="J7" s="927"/>
      <c r="K7" s="927"/>
      <c r="L7" s="927" t="s">
        <v>10</v>
      </c>
      <c r="M7" s="927"/>
      <c r="N7" s="927"/>
      <c r="O7" s="927"/>
      <c r="P7" s="927"/>
      <c r="Q7" s="927"/>
      <c r="R7" s="58" t="s">
        <v>11</v>
      </c>
      <c r="S7" s="13"/>
      <c r="T7" s="18"/>
    </row>
    <row r="8" spans="1:21" s="15" customFormat="1" ht="12.95" customHeight="1">
      <c r="A8" s="16"/>
      <c r="B8" s="24"/>
      <c r="C8" s="17"/>
      <c r="D8" s="17"/>
      <c r="E8" s="19"/>
      <c r="F8" s="19"/>
      <c r="G8" s="19"/>
      <c r="H8" s="19"/>
      <c r="I8" s="19"/>
      <c r="J8" s="19"/>
      <c r="K8" s="17"/>
      <c r="L8" s="19"/>
      <c r="M8" s="19"/>
      <c r="N8" s="19"/>
      <c r="O8" s="19"/>
      <c r="P8" s="19"/>
      <c r="Q8" s="19"/>
      <c r="R8" s="58" t="s">
        <v>12</v>
      </c>
      <c r="S8" s="20"/>
    </row>
    <row r="9" spans="1:21" s="15" customFormat="1" ht="5.0999999999999996" customHeight="1">
      <c r="A9" s="16"/>
      <c r="B9" s="24"/>
      <c r="C9" s="17"/>
      <c r="D9" s="17"/>
      <c r="E9" s="17"/>
      <c r="F9" s="17"/>
      <c r="G9" s="17"/>
      <c r="H9" s="17"/>
      <c r="I9" s="17"/>
      <c r="J9" s="17"/>
      <c r="K9" s="17"/>
      <c r="L9" s="17"/>
      <c r="M9" s="17"/>
      <c r="N9" s="17"/>
      <c r="O9" s="17"/>
      <c r="P9" s="17"/>
      <c r="Q9" s="17"/>
      <c r="R9" s="58"/>
      <c r="S9" s="20"/>
    </row>
    <row r="10" spans="1:21" s="15" customFormat="1" ht="12.95" customHeight="1">
      <c r="A10" s="16"/>
      <c r="B10" s="24"/>
      <c r="C10" s="17"/>
      <c r="D10" s="17"/>
      <c r="E10" s="17"/>
      <c r="F10" s="316" t="s">
        <v>13</v>
      </c>
      <c r="G10" s="21"/>
      <c r="H10" s="316" t="s">
        <v>14</v>
      </c>
      <c r="I10" s="21"/>
      <c r="J10" s="316" t="s">
        <v>15</v>
      </c>
      <c r="K10" s="17"/>
      <c r="L10" s="316" t="s">
        <v>13</v>
      </c>
      <c r="M10" s="21"/>
      <c r="N10" s="316" t="s">
        <v>14</v>
      </c>
      <c r="O10" s="21"/>
      <c r="P10" s="316" t="s">
        <v>16</v>
      </c>
      <c r="Q10" s="17"/>
      <c r="R10" s="316"/>
      <c r="S10" s="20"/>
    </row>
    <row r="11" spans="1:21" s="15" customFormat="1" ht="12.95" customHeight="1">
      <c r="A11" s="16"/>
      <c r="B11" s="20"/>
      <c r="C11" s="22"/>
      <c r="D11" s="22"/>
      <c r="E11" s="17"/>
      <c r="F11" s="58" t="s">
        <v>25</v>
      </c>
      <c r="G11" s="17"/>
      <c r="H11" s="316" t="s">
        <v>18</v>
      </c>
      <c r="I11" s="21"/>
      <c r="J11" s="316" t="s">
        <v>19</v>
      </c>
      <c r="K11" s="17"/>
      <c r="L11" s="23"/>
      <c r="M11" s="17"/>
      <c r="N11" s="316" t="s">
        <v>20</v>
      </c>
      <c r="O11" s="21"/>
      <c r="P11" s="316" t="s">
        <v>19</v>
      </c>
      <c r="Q11" s="17"/>
      <c r="R11" s="316"/>
      <c r="S11" s="17"/>
    </row>
    <row r="12" spans="1:21" s="15" customFormat="1" ht="12.95" customHeight="1">
      <c r="A12" s="16"/>
      <c r="B12" s="530" t="s">
        <v>17</v>
      </c>
      <c r="C12" s="17"/>
      <c r="D12" s="17"/>
      <c r="E12" s="17"/>
      <c r="F12" s="24"/>
      <c r="G12" s="17"/>
      <c r="H12" s="316" t="s">
        <v>22</v>
      </c>
      <c r="I12" s="21"/>
      <c r="J12" s="316" t="s">
        <v>23</v>
      </c>
      <c r="K12" s="17"/>
      <c r="L12" s="24" t="s">
        <v>24</v>
      </c>
      <c r="M12" s="17"/>
      <c r="N12" s="316" t="s">
        <v>22</v>
      </c>
      <c r="O12" s="21"/>
      <c r="P12" s="316" t="s">
        <v>23</v>
      </c>
      <c r="Q12" s="17"/>
      <c r="R12" s="58"/>
      <c r="S12" s="17"/>
    </row>
    <row r="13" spans="1:21" s="15" customFormat="1" ht="12.95" customHeight="1">
      <c r="A13" s="16"/>
      <c r="B13" s="531" t="s">
        <v>21</v>
      </c>
      <c r="C13" s="17"/>
      <c r="D13" s="17"/>
      <c r="E13" s="17"/>
      <c r="F13" s="24"/>
      <c r="G13" s="17"/>
      <c r="H13" s="316" t="s">
        <v>308</v>
      </c>
      <c r="I13" s="21"/>
      <c r="J13" s="316" t="s">
        <v>309</v>
      </c>
      <c r="K13" s="17"/>
      <c r="L13" s="24"/>
      <c r="M13" s="17"/>
      <c r="N13" s="316" t="s">
        <v>308</v>
      </c>
      <c r="O13" s="21"/>
      <c r="P13" s="316" t="s">
        <v>309</v>
      </c>
      <c r="Q13" s="17"/>
      <c r="R13" s="17"/>
      <c r="S13" s="17"/>
    </row>
    <row r="14" spans="1:21" s="15" customFormat="1" ht="12.95" customHeight="1">
      <c r="A14" s="16"/>
      <c r="B14" s="24"/>
      <c r="C14" s="17"/>
      <c r="D14" s="17"/>
      <c r="E14" s="17"/>
      <c r="F14" s="24"/>
      <c r="G14" s="17"/>
      <c r="H14" s="58" t="s">
        <v>26</v>
      </c>
      <c r="I14" s="17"/>
      <c r="J14" s="58" t="s">
        <v>27</v>
      </c>
      <c r="K14" s="17"/>
      <c r="L14" s="58" t="s">
        <v>25</v>
      </c>
      <c r="M14" s="17"/>
      <c r="N14" s="58" t="s">
        <v>26</v>
      </c>
      <c r="O14" s="17"/>
      <c r="P14" s="58" t="s">
        <v>28</v>
      </c>
      <c r="Q14" s="17"/>
      <c r="R14" s="17"/>
      <c r="S14" s="17"/>
    </row>
    <row r="15" spans="1:21" s="15" customFormat="1" ht="12.95" customHeight="1">
      <c r="A15" s="16"/>
      <c r="B15" s="24"/>
      <c r="C15" s="17"/>
      <c r="D15" s="17"/>
      <c r="E15" s="17"/>
      <c r="F15" s="17" t="s">
        <v>29</v>
      </c>
      <c r="G15" s="17"/>
      <c r="H15" s="58" t="s">
        <v>30</v>
      </c>
      <c r="I15" s="17"/>
      <c r="J15" s="58" t="s">
        <v>31</v>
      </c>
      <c r="K15" s="17"/>
      <c r="L15" s="17"/>
      <c r="M15" s="17"/>
      <c r="N15" s="58" t="s">
        <v>30</v>
      </c>
      <c r="O15" s="17"/>
      <c r="P15" s="58" t="s">
        <v>31</v>
      </c>
      <c r="Q15" s="17"/>
      <c r="R15" s="17"/>
      <c r="S15" s="17"/>
    </row>
    <row r="16" spans="1:21" s="15" customFormat="1" ht="5.0999999999999996" customHeight="1">
      <c r="A16" s="16"/>
      <c r="B16" s="24"/>
      <c r="C16" s="17"/>
      <c r="D16" s="17"/>
      <c r="E16" s="17"/>
      <c r="F16" s="17"/>
      <c r="G16" s="17"/>
      <c r="H16" s="58"/>
      <c r="I16" s="17"/>
      <c r="J16" s="58"/>
      <c r="K16" s="17"/>
      <c r="L16" s="17"/>
      <c r="M16" s="17"/>
      <c r="N16" s="58"/>
      <c r="O16" s="17"/>
      <c r="P16" s="20"/>
      <c r="Q16" s="17"/>
      <c r="R16" s="17"/>
      <c r="S16" s="17"/>
    </row>
    <row r="17" spans="1:3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33" s="15" customFormat="1" ht="15" customHeight="1">
      <c r="A18" s="16"/>
      <c r="B18" s="24"/>
      <c r="C18" s="17"/>
      <c r="D18" s="17"/>
      <c r="E18" s="926" t="s">
        <v>454</v>
      </c>
      <c r="F18" s="926"/>
      <c r="G18" s="926"/>
      <c r="H18" s="926"/>
      <c r="I18" s="926"/>
      <c r="J18" s="926"/>
      <c r="K18" s="926"/>
      <c r="L18" s="926"/>
      <c r="M18" s="926"/>
      <c r="N18" s="926"/>
      <c r="O18" s="926"/>
      <c r="P18" s="926"/>
      <c r="Q18" s="926"/>
      <c r="R18" s="926"/>
      <c r="S18" s="926"/>
    </row>
    <row r="19" spans="1:33" s="15" customFormat="1" ht="5.0999999999999996" customHeight="1" thickBot="1">
      <c r="A19" s="27"/>
      <c r="B19" s="62"/>
      <c r="C19" s="28"/>
      <c r="D19" s="28"/>
      <c r="E19" s="28"/>
      <c r="F19" s="28"/>
      <c r="G19" s="28"/>
      <c r="H19" s="28"/>
      <c r="I19" s="28"/>
      <c r="J19" s="28"/>
      <c r="K19" s="28"/>
      <c r="L19" s="28"/>
      <c r="M19" s="28"/>
      <c r="N19" s="28"/>
      <c r="O19" s="28"/>
      <c r="P19" s="28"/>
      <c r="Q19" s="28"/>
      <c r="R19" s="28"/>
      <c r="S19" s="28"/>
      <c r="U19" s="29"/>
    </row>
    <row r="20" spans="1:33" s="15" customFormat="1" ht="12" customHeight="1">
      <c r="A20" s="16"/>
      <c r="B20" s="30"/>
      <c r="C20" s="30"/>
      <c r="D20" s="30"/>
      <c r="E20" s="31"/>
      <c r="F20" s="31"/>
      <c r="G20" s="31"/>
      <c r="H20" s="31"/>
      <c r="I20" s="31"/>
      <c r="J20" s="31"/>
      <c r="K20" s="31"/>
      <c r="L20" s="31"/>
      <c r="M20" s="31"/>
      <c r="N20" s="31"/>
      <c r="O20" s="31"/>
      <c r="P20" s="31"/>
      <c r="Q20" s="31"/>
      <c r="R20" s="31"/>
      <c r="S20" s="31"/>
    </row>
    <row r="21" spans="1:33" s="15" customFormat="1" ht="17.25" customHeight="1">
      <c r="A21" s="16"/>
      <c r="B21" s="30" t="s">
        <v>303</v>
      </c>
      <c r="C21" s="32"/>
      <c r="D21" s="30"/>
      <c r="E21" s="33"/>
      <c r="F21" s="347">
        <v>51707.413999999997</v>
      </c>
      <c r="G21" s="348"/>
      <c r="H21" s="348">
        <v>48239.040000000001</v>
      </c>
      <c r="I21" s="348"/>
      <c r="J21" s="348">
        <v>3468.3739999999998</v>
      </c>
      <c r="K21" s="33"/>
      <c r="L21" s="349">
        <v>28714.723999999998</v>
      </c>
      <c r="M21" s="348"/>
      <c r="N21" s="348">
        <v>27028.205999999998</v>
      </c>
      <c r="O21" s="348"/>
      <c r="P21" s="348">
        <v>1686.518</v>
      </c>
      <c r="Q21" s="33"/>
      <c r="R21" s="350">
        <v>22992.69</v>
      </c>
      <c r="S21" s="33"/>
      <c r="T21" s="34"/>
    </row>
    <row r="22" spans="1:33" s="15" customFormat="1" ht="17.25" customHeight="1">
      <c r="A22" s="16"/>
      <c r="B22" s="599" t="s">
        <v>456</v>
      </c>
      <c r="C22" s="596"/>
      <c r="D22" s="599"/>
      <c r="E22" s="593"/>
      <c r="F22" s="631">
        <v>56466.139660000001</v>
      </c>
      <c r="G22" s="632"/>
      <c r="H22" s="632">
        <v>51864.605008999999</v>
      </c>
      <c r="I22" s="632"/>
      <c r="J22" s="632">
        <v>4601.5346509999999</v>
      </c>
      <c r="K22" s="593"/>
      <c r="L22" s="633">
        <v>30658.592174324778</v>
      </c>
      <c r="M22" s="632"/>
      <c r="N22" s="632">
        <v>27370.324777999998</v>
      </c>
      <c r="O22" s="632"/>
      <c r="P22" s="632">
        <v>3288.2400259999999</v>
      </c>
      <c r="Q22" s="593"/>
      <c r="R22" s="634">
        <v>25807.547485675219</v>
      </c>
      <c r="S22" s="33"/>
      <c r="T22" s="34"/>
      <c r="AG22" s="595"/>
    </row>
    <row r="23" spans="1:33" s="595" customFormat="1" ht="17.25" customHeight="1">
      <c r="A23" s="592"/>
      <c r="B23" s="635" t="s">
        <v>462</v>
      </c>
      <c r="C23" s="596"/>
      <c r="D23" s="599"/>
      <c r="E23" s="593"/>
      <c r="F23" s="631">
        <v>49192.093802000003</v>
      </c>
      <c r="G23" s="632"/>
      <c r="H23" s="632">
        <v>43755.366183999999</v>
      </c>
      <c r="I23" s="632"/>
      <c r="J23" s="632">
        <v>5436.7276179999999</v>
      </c>
      <c r="K23" s="593"/>
      <c r="L23" s="633">
        <v>35342.494385999998</v>
      </c>
      <c r="M23" s="632"/>
      <c r="N23" s="632">
        <v>31841.139262000001</v>
      </c>
      <c r="O23" s="632"/>
      <c r="P23" s="632">
        <v>3501.3551240000002</v>
      </c>
      <c r="Q23" s="593"/>
      <c r="R23" s="634">
        <v>13849.599415999999</v>
      </c>
      <c r="S23" s="593"/>
      <c r="T23" s="709"/>
    </row>
    <row r="24" spans="1:33" s="595" customFormat="1" ht="17.25" customHeight="1">
      <c r="A24" s="592"/>
      <c r="B24" s="635" t="s">
        <v>479</v>
      </c>
      <c r="C24" s="596"/>
      <c r="D24" s="599"/>
      <c r="E24" s="593"/>
      <c r="F24" s="631">
        <v>41336.571000000004</v>
      </c>
      <c r="G24" s="632"/>
      <c r="H24" s="632">
        <v>39766.150999999998</v>
      </c>
      <c r="I24" s="632"/>
      <c r="J24" s="632">
        <v>1570.42</v>
      </c>
      <c r="K24" s="593"/>
      <c r="L24" s="633">
        <v>38090.125999999997</v>
      </c>
      <c r="M24" s="632"/>
      <c r="N24" s="632">
        <v>35770.254999999997</v>
      </c>
      <c r="O24" s="632"/>
      <c r="P24" s="632">
        <v>2319.87</v>
      </c>
      <c r="Q24" s="593"/>
      <c r="R24" s="634">
        <v>3246.4459999999999</v>
      </c>
      <c r="S24" s="593"/>
      <c r="T24" s="709"/>
    </row>
    <row r="25" spans="1:33" s="595" customFormat="1" ht="17.25" customHeight="1">
      <c r="A25" s="592"/>
      <c r="B25" s="635" t="s">
        <v>499</v>
      </c>
      <c r="C25" s="596"/>
      <c r="D25" s="599"/>
      <c r="E25" s="593"/>
      <c r="F25" s="631">
        <v>55664.567528</v>
      </c>
      <c r="G25" s="632"/>
      <c r="H25" s="632">
        <v>54283.264883999997</v>
      </c>
      <c r="I25" s="632"/>
      <c r="J25" s="632">
        <v>1381.3026440000001</v>
      </c>
      <c r="K25" s="593"/>
      <c r="L25" s="633">
        <v>31570.249968</v>
      </c>
      <c r="M25" s="632"/>
      <c r="N25" s="632">
        <v>29827.618072000001</v>
      </c>
      <c r="O25" s="632"/>
      <c r="P25" s="632">
        <v>1742.6318960000001</v>
      </c>
      <c r="Q25" s="593"/>
      <c r="R25" s="634">
        <v>24094.31756</v>
      </c>
      <c r="S25" s="593"/>
      <c r="T25" s="709"/>
    </row>
    <row r="26" spans="1:33" s="15" customFormat="1" ht="10.5" customHeight="1">
      <c r="A26" s="351"/>
      <c r="B26" s="352"/>
      <c r="C26" s="352"/>
      <c r="D26" s="352"/>
      <c r="E26" s="41"/>
      <c r="F26" s="353"/>
      <c r="G26" s="354"/>
      <c r="H26" s="354"/>
      <c r="I26" s="354"/>
      <c r="J26" s="354"/>
      <c r="K26" s="41"/>
      <c r="L26" s="355"/>
      <c r="M26" s="354"/>
      <c r="N26" s="354"/>
      <c r="O26" s="354"/>
      <c r="P26" s="354"/>
      <c r="Q26" s="41"/>
      <c r="R26" s="356"/>
      <c r="S26" s="41"/>
      <c r="T26" s="34"/>
    </row>
    <row r="27" spans="1:33" s="15" customFormat="1" ht="15.75">
      <c r="A27" s="16"/>
      <c r="B27" s="30"/>
      <c r="C27" s="30"/>
      <c r="D27" s="30"/>
      <c r="E27" s="33"/>
      <c r="F27" s="347"/>
      <c r="G27" s="348"/>
      <c r="H27" s="348"/>
      <c r="I27" s="348"/>
      <c r="J27" s="348"/>
      <c r="K27" s="33"/>
      <c r="L27" s="349"/>
      <c r="M27" s="348"/>
      <c r="N27" s="348"/>
      <c r="O27" s="348"/>
      <c r="P27" s="348"/>
      <c r="Q27" s="33"/>
      <c r="R27" s="350"/>
      <c r="S27" s="33"/>
      <c r="T27" s="34"/>
    </row>
    <row r="28" spans="1:33" s="595" customFormat="1" ht="15.95" customHeight="1">
      <c r="A28" s="592"/>
      <c r="B28" s="635" t="s">
        <v>499</v>
      </c>
      <c r="C28" s="596"/>
      <c r="D28" s="600" t="s">
        <v>39</v>
      </c>
      <c r="E28" s="592"/>
      <c r="F28" s="569">
        <v>3481.0913540000001</v>
      </c>
      <c r="G28" s="567"/>
      <c r="H28" s="567">
        <v>3311.9738280000001</v>
      </c>
      <c r="I28" s="567"/>
      <c r="J28" s="567">
        <v>169.117526</v>
      </c>
      <c r="K28" s="567"/>
      <c r="L28" s="568">
        <v>2120.9419929999999</v>
      </c>
      <c r="M28" s="567"/>
      <c r="N28" s="567">
        <v>2000.0936999999999</v>
      </c>
      <c r="O28" s="567"/>
      <c r="P28" s="567">
        <v>120.848293</v>
      </c>
      <c r="Q28" s="567"/>
      <c r="R28" s="566">
        <v>1360.149361</v>
      </c>
      <c r="S28" s="587"/>
      <c r="W28" s="769"/>
    </row>
    <row r="29" spans="1:33" s="595" customFormat="1" ht="15.95" customHeight="1">
      <c r="A29" s="592"/>
      <c r="B29" s="599"/>
      <c r="C29" s="596"/>
      <c r="D29" s="600" t="s">
        <v>32</v>
      </c>
      <c r="E29" s="592"/>
      <c r="F29" s="569">
        <v>3478.5827479999998</v>
      </c>
      <c r="G29" s="567"/>
      <c r="H29" s="567">
        <v>3426.3405280000002</v>
      </c>
      <c r="I29" s="567"/>
      <c r="J29" s="567">
        <v>52.242220000000003</v>
      </c>
      <c r="K29" s="567"/>
      <c r="L29" s="568">
        <v>2240.6719939999998</v>
      </c>
      <c r="M29" s="567"/>
      <c r="N29" s="567">
        <v>2125.4066889999999</v>
      </c>
      <c r="O29" s="567"/>
      <c r="P29" s="567">
        <v>115.265305</v>
      </c>
      <c r="Q29" s="567"/>
      <c r="R29" s="566">
        <v>1237.910754</v>
      </c>
      <c r="S29" s="587"/>
      <c r="W29" s="769"/>
    </row>
    <row r="30" spans="1:33" s="595" customFormat="1" ht="15.95" customHeight="1">
      <c r="A30" s="592"/>
      <c r="B30" s="599"/>
      <c r="C30" s="596"/>
      <c r="D30" s="600" t="s">
        <v>33</v>
      </c>
      <c r="E30" s="592"/>
      <c r="F30" s="569">
        <v>4009.76946</v>
      </c>
      <c r="G30" s="567"/>
      <c r="H30" s="567">
        <v>3781.0012080000001</v>
      </c>
      <c r="I30" s="567"/>
      <c r="J30" s="567">
        <v>228.76825199999999</v>
      </c>
      <c r="K30" s="567"/>
      <c r="L30" s="568">
        <v>2707.2718519999999</v>
      </c>
      <c r="M30" s="567"/>
      <c r="N30" s="567">
        <v>2594.3812130000001</v>
      </c>
      <c r="O30" s="567"/>
      <c r="P30" s="567">
        <v>112.89063899999999</v>
      </c>
      <c r="Q30" s="567"/>
      <c r="R30" s="566">
        <v>1302.4976079999999</v>
      </c>
      <c r="S30" s="587"/>
      <c r="W30" s="769"/>
    </row>
    <row r="31" spans="1:33" s="595" customFormat="1" ht="15.95" customHeight="1">
      <c r="A31" s="592"/>
      <c r="B31" s="599"/>
      <c r="C31" s="596"/>
      <c r="D31" s="600" t="s">
        <v>310</v>
      </c>
      <c r="E31" s="592"/>
      <c r="F31" s="569">
        <v>4240.0743130000001</v>
      </c>
      <c r="G31" s="567"/>
      <c r="H31" s="567">
        <v>4071.0237029999998</v>
      </c>
      <c r="I31" s="567"/>
      <c r="J31" s="567">
        <v>169.05061000000001</v>
      </c>
      <c r="K31" s="567"/>
      <c r="L31" s="568">
        <v>2740.5393210000002</v>
      </c>
      <c r="M31" s="567"/>
      <c r="N31" s="567">
        <v>2622.1926349999999</v>
      </c>
      <c r="O31" s="567"/>
      <c r="P31" s="567">
        <v>118.34668600000001</v>
      </c>
      <c r="Q31" s="567"/>
      <c r="R31" s="566">
        <v>1499.5349920000001</v>
      </c>
      <c r="S31" s="587"/>
      <c r="W31" s="769"/>
    </row>
    <row r="32" spans="1:33" s="595" customFormat="1" ht="15.95" customHeight="1">
      <c r="A32" s="592"/>
      <c r="B32" s="599"/>
      <c r="C32" s="596"/>
      <c r="D32" s="600" t="s">
        <v>34</v>
      </c>
      <c r="E32" s="592"/>
      <c r="F32" s="569">
        <v>4179.3959249999998</v>
      </c>
      <c r="G32" s="567"/>
      <c r="H32" s="567">
        <v>3888.2434659999999</v>
      </c>
      <c r="I32" s="567"/>
      <c r="J32" s="567">
        <v>291.15245900000002</v>
      </c>
      <c r="K32" s="567"/>
      <c r="L32" s="568">
        <v>2780.6557360000002</v>
      </c>
      <c r="M32" s="567"/>
      <c r="N32" s="567">
        <v>2584.7305839999999</v>
      </c>
      <c r="O32" s="567"/>
      <c r="P32" s="567">
        <v>195.925152</v>
      </c>
      <c r="Q32" s="567"/>
      <c r="R32" s="566">
        <v>1398.7401890000001</v>
      </c>
      <c r="S32" s="587"/>
      <c r="W32" s="769"/>
    </row>
    <row r="33" spans="1:23" s="595" customFormat="1" ht="15.95" customHeight="1">
      <c r="A33" s="592"/>
      <c r="B33" s="599"/>
      <c r="C33" s="596"/>
      <c r="D33" s="600" t="s">
        <v>35</v>
      </c>
      <c r="E33" s="592"/>
      <c r="F33" s="569">
        <v>4955.2533199999998</v>
      </c>
      <c r="G33" s="567"/>
      <c r="H33" s="567">
        <v>4902.3665360000005</v>
      </c>
      <c r="I33" s="567"/>
      <c r="J33" s="567">
        <v>52.886783999999999</v>
      </c>
      <c r="K33" s="567"/>
      <c r="L33" s="568">
        <v>2637.2302490000002</v>
      </c>
      <c r="M33" s="567"/>
      <c r="N33" s="567">
        <v>2449.459957</v>
      </c>
      <c r="O33" s="567"/>
      <c r="P33" s="567">
        <v>187.77029200000001</v>
      </c>
      <c r="Q33" s="567"/>
      <c r="R33" s="566">
        <v>2318.0230710000001</v>
      </c>
      <c r="S33" s="587"/>
      <c r="W33" s="769"/>
    </row>
    <row r="34" spans="1:23" s="595" customFormat="1" ht="15.95" customHeight="1">
      <c r="A34" s="592"/>
      <c r="B34" s="599"/>
      <c r="C34" s="596"/>
      <c r="D34" s="600" t="s">
        <v>446</v>
      </c>
      <c r="E34" s="592"/>
      <c r="F34" s="569">
        <v>4809.7387060000001</v>
      </c>
      <c r="G34" s="567"/>
      <c r="H34" s="567">
        <v>4770.1848490000002</v>
      </c>
      <c r="I34" s="567"/>
      <c r="J34" s="567">
        <v>39.553857000000001</v>
      </c>
      <c r="K34" s="567"/>
      <c r="L34" s="568">
        <v>2070.5325699999999</v>
      </c>
      <c r="M34" s="567"/>
      <c r="N34" s="567">
        <v>1894.97001</v>
      </c>
      <c r="O34" s="567"/>
      <c r="P34" s="567">
        <v>175.56255999999999</v>
      </c>
      <c r="Q34" s="567"/>
      <c r="R34" s="566">
        <v>2739.2061359999998</v>
      </c>
      <c r="S34" s="587"/>
      <c r="W34" s="769"/>
    </row>
    <row r="35" spans="1:23" s="595" customFormat="1" ht="15.95" customHeight="1">
      <c r="A35" s="592"/>
      <c r="B35" s="599"/>
      <c r="C35" s="596"/>
      <c r="D35" s="600" t="s">
        <v>36</v>
      </c>
      <c r="E35" s="592"/>
      <c r="F35" s="569">
        <v>3684.0013279999998</v>
      </c>
      <c r="G35" s="567"/>
      <c r="H35" s="567">
        <v>3593.542269</v>
      </c>
      <c r="I35" s="567"/>
      <c r="J35" s="567">
        <v>90.459058999999996</v>
      </c>
      <c r="K35" s="567"/>
      <c r="L35" s="568">
        <v>2244.3831949999999</v>
      </c>
      <c r="M35" s="567"/>
      <c r="N35" s="567">
        <v>2086.3265980000001</v>
      </c>
      <c r="O35" s="567"/>
      <c r="P35" s="567">
        <v>158.05659700000001</v>
      </c>
      <c r="Q35" s="567"/>
      <c r="R35" s="566">
        <v>1439.6181329999999</v>
      </c>
      <c r="S35" s="587"/>
      <c r="W35" s="769"/>
    </row>
    <row r="36" spans="1:23" s="595" customFormat="1" ht="15.95" customHeight="1">
      <c r="A36" s="592"/>
      <c r="B36" s="599"/>
      <c r="C36" s="596"/>
      <c r="D36" s="600" t="s">
        <v>447</v>
      </c>
      <c r="E36" s="592"/>
      <c r="F36" s="569">
        <v>5570.0059359999996</v>
      </c>
      <c r="G36" s="567"/>
      <c r="H36" s="567">
        <v>5521.6473219999998</v>
      </c>
      <c r="I36" s="567"/>
      <c r="J36" s="567">
        <v>48.358614000000003</v>
      </c>
      <c r="K36" s="567"/>
      <c r="L36" s="568">
        <v>2864.1076250000001</v>
      </c>
      <c r="M36" s="567"/>
      <c r="N36" s="567">
        <v>2643.1637949999999</v>
      </c>
      <c r="O36" s="567"/>
      <c r="P36" s="567">
        <v>220.94382999999999</v>
      </c>
      <c r="Q36" s="567"/>
      <c r="R36" s="566">
        <v>2705.8983109999999</v>
      </c>
      <c r="S36" s="587"/>
      <c r="W36" s="769"/>
    </row>
    <row r="37" spans="1:23" s="595" customFormat="1" ht="15.95" customHeight="1">
      <c r="A37" s="592"/>
      <c r="B37" s="599"/>
      <c r="C37" s="596"/>
      <c r="D37" s="600" t="s">
        <v>37</v>
      </c>
      <c r="E37" s="592"/>
      <c r="F37" s="569">
        <v>4046.8847460000002</v>
      </c>
      <c r="G37" s="567"/>
      <c r="H37" s="567">
        <v>3995.9945750000002</v>
      </c>
      <c r="I37" s="567"/>
      <c r="J37" s="567">
        <v>50.890171000000002</v>
      </c>
      <c r="K37" s="567"/>
      <c r="L37" s="568">
        <v>2882.3013780000001</v>
      </c>
      <c r="M37" s="567"/>
      <c r="N37" s="567">
        <v>2716.4157989999999</v>
      </c>
      <c r="O37" s="567"/>
      <c r="P37" s="567">
        <v>165.88557900000001</v>
      </c>
      <c r="Q37" s="567"/>
      <c r="R37" s="566">
        <v>1164.5833680000001</v>
      </c>
      <c r="S37" s="587"/>
      <c r="W37" s="769"/>
    </row>
    <row r="38" spans="1:23" s="595" customFormat="1" ht="15.95" customHeight="1">
      <c r="A38" s="592"/>
      <c r="B38" s="599"/>
      <c r="C38" s="596"/>
      <c r="D38" s="600" t="s">
        <v>40</v>
      </c>
      <c r="E38" s="592"/>
      <c r="F38" s="569">
        <v>5855.9061819999997</v>
      </c>
      <c r="G38" s="567"/>
      <c r="H38" s="567">
        <v>5797.9033669999999</v>
      </c>
      <c r="I38" s="567"/>
      <c r="J38" s="567">
        <v>58.002814999999998</v>
      </c>
      <c r="K38" s="567"/>
      <c r="L38" s="568">
        <v>3042.8855560000002</v>
      </c>
      <c r="M38" s="567"/>
      <c r="N38" s="567">
        <v>2968.5205989999999</v>
      </c>
      <c r="O38" s="567"/>
      <c r="P38" s="567">
        <v>74.364957000000004</v>
      </c>
      <c r="Q38" s="567"/>
      <c r="R38" s="566">
        <v>2813.020626</v>
      </c>
      <c r="S38" s="587"/>
      <c r="W38" s="769"/>
    </row>
    <row r="39" spans="1:23" s="595" customFormat="1" ht="15.95" customHeight="1">
      <c r="A39" s="592"/>
      <c r="B39" s="599"/>
      <c r="C39" s="596"/>
      <c r="D39" s="600" t="s">
        <v>38</v>
      </c>
      <c r="E39" s="592"/>
      <c r="F39" s="569">
        <v>7353.8635100000001</v>
      </c>
      <c r="G39" s="567"/>
      <c r="H39" s="567">
        <v>7223.0432330000003</v>
      </c>
      <c r="I39" s="567"/>
      <c r="J39" s="567">
        <v>130.820277</v>
      </c>
      <c r="K39" s="567"/>
      <c r="L39" s="568">
        <v>3238.7284989999998</v>
      </c>
      <c r="M39" s="567"/>
      <c r="N39" s="567">
        <v>3141.9564930000001</v>
      </c>
      <c r="O39" s="567"/>
      <c r="P39" s="567">
        <v>96.772006000000005</v>
      </c>
      <c r="Q39" s="567"/>
      <c r="R39" s="566">
        <v>4115.1350110000003</v>
      </c>
      <c r="S39" s="587"/>
      <c r="W39" s="769"/>
    </row>
    <row r="40" spans="1:23" s="595" customFormat="1" ht="15.95" customHeight="1">
      <c r="A40" s="592"/>
      <c r="B40" s="599"/>
      <c r="C40" s="596"/>
      <c r="D40" s="600"/>
      <c r="E40" s="592"/>
      <c r="F40" s="569"/>
      <c r="G40" s="567"/>
      <c r="H40" s="567"/>
      <c r="I40" s="567"/>
      <c r="J40" s="567"/>
      <c r="K40" s="567"/>
      <c r="L40" s="568"/>
      <c r="M40" s="567"/>
      <c r="N40" s="567"/>
      <c r="O40" s="567"/>
      <c r="P40" s="567"/>
      <c r="Q40" s="567"/>
      <c r="R40" s="566"/>
      <c r="S40" s="587"/>
      <c r="W40" s="769"/>
    </row>
    <row r="41" spans="1:23" s="595" customFormat="1" ht="15.95" customHeight="1">
      <c r="A41" s="592"/>
      <c r="B41" s="635" t="s">
        <v>487</v>
      </c>
      <c r="C41" s="596"/>
      <c r="D41" s="600" t="s">
        <v>39</v>
      </c>
      <c r="E41" s="592"/>
      <c r="F41" s="569">
        <v>5869.3</v>
      </c>
      <c r="G41" s="567"/>
      <c r="H41" s="567">
        <v>5820.2</v>
      </c>
      <c r="I41" s="567"/>
      <c r="J41" s="567">
        <v>49.1</v>
      </c>
      <c r="K41" s="567"/>
      <c r="L41" s="568">
        <v>2991.8</v>
      </c>
      <c r="M41" s="567"/>
      <c r="N41" s="567">
        <v>2908.8</v>
      </c>
      <c r="O41" s="567"/>
      <c r="P41" s="567">
        <v>83</v>
      </c>
      <c r="Q41" s="567"/>
      <c r="R41" s="566">
        <v>2877.5</v>
      </c>
      <c r="S41" s="587"/>
      <c r="W41" s="769"/>
    </row>
    <row r="42" spans="1:23" s="595" customFormat="1" ht="15.95" customHeight="1">
      <c r="A42" s="592"/>
      <c r="B42" s="635"/>
      <c r="C42" s="596"/>
      <c r="D42" s="600" t="s">
        <v>32</v>
      </c>
      <c r="E42" s="592"/>
      <c r="F42" s="569">
        <v>5285.2</v>
      </c>
      <c r="G42" s="567"/>
      <c r="H42" s="567">
        <v>5246.4</v>
      </c>
      <c r="I42" s="567"/>
      <c r="J42" s="567">
        <v>38.799999999999997</v>
      </c>
      <c r="K42" s="567"/>
      <c r="L42" s="568">
        <v>2374.1</v>
      </c>
      <c r="M42" s="567"/>
      <c r="N42" s="567">
        <v>2317.9</v>
      </c>
      <c r="O42" s="567"/>
      <c r="P42" s="567">
        <v>56.2</v>
      </c>
      <c r="Q42" s="567"/>
      <c r="R42" s="566">
        <v>2911</v>
      </c>
      <c r="S42" s="587"/>
      <c r="W42" s="769"/>
    </row>
    <row r="43" spans="1:23" s="595" customFormat="1" ht="15.95" customHeight="1">
      <c r="A43" s="592"/>
      <c r="B43" s="635"/>
      <c r="C43" s="596"/>
      <c r="D43" s="600" t="s">
        <v>33</v>
      </c>
      <c r="E43" s="592"/>
      <c r="F43" s="569">
        <v>6760.2</v>
      </c>
      <c r="G43" s="567"/>
      <c r="H43" s="567">
        <v>6653.6</v>
      </c>
      <c r="I43" s="567"/>
      <c r="J43" s="567">
        <v>106.6</v>
      </c>
      <c r="K43" s="567"/>
      <c r="L43" s="568">
        <v>3289.7</v>
      </c>
      <c r="M43" s="567"/>
      <c r="N43" s="567">
        <v>3203</v>
      </c>
      <c r="O43" s="567"/>
      <c r="P43" s="567">
        <v>86.7</v>
      </c>
      <c r="Q43" s="567"/>
      <c r="R43" s="566">
        <v>3470.5</v>
      </c>
      <c r="S43" s="587"/>
      <c r="W43" s="769"/>
    </row>
    <row r="44" spans="1:23" s="595" customFormat="1" ht="15.95" customHeight="1">
      <c r="A44" s="592"/>
      <c r="B44" s="635"/>
      <c r="C44" s="596"/>
      <c r="D44" s="600" t="s">
        <v>310</v>
      </c>
      <c r="E44" s="592"/>
      <c r="F44" s="569">
        <v>7158.1</v>
      </c>
      <c r="G44" s="567"/>
      <c r="H44" s="567">
        <v>7090.3</v>
      </c>
      <c r="I44" s="567"/>
      <c r="J44" s="567">
        <v>67.8</v>
      </c>
      <c r="K44" s="567"/>
      <c r="L44" s="568">
        <v>3350.2</v>
      </c>
      <c r="M44" s="567"/>
      <c r="N44" s="567">
        <v>3243</v>
      </c>
      <c r="O44" s="567"/>
      <c r="P44" s="567">
        <v>107.2</v>
      </c>
      <c r="Q44" s="567"/>
      <c r="R44" s="566">
        <v>3350.2</v>
      </c>
      <c r="S44" s="587"/>
      <c r="W44" s="769"/>
    </row>
    <row r="45" spans="1:23" s="595" customFormat="1" ht="15.95" customHeight="1">
      <c r="A45" s="592"/>
      <c r="B45" s="635"/>
      <c r="C45" s="596"/>
      <c r="D45" s="600" t="s">
        <v>34</v>
      </c>
      <c r="E45" s="592"/>
      <c r="F45" s="569">
        <v>5693.1</v>
      </c>
      <c r="G45" s="567"/>
      <c r="H45" s="567">
        <v>5624.7918060000002</v>
      </c>
      <c r="I45" s="567"/>
      <c r="J45" s="567">
        <v>68.299514000000002</v>
      </c>
      <c r="K45" s="567"/>
      <c r="L45" s="568">
        <v>3488.6625709999998</v>
      </c>
      <c r="M45" s="567"/>
      <c r="N45" s="567">
        <v>3375.2679189999999</v>
      </c>
      <c r="O45" s="567"/>
      <c r="P45" s="567">
        <v>113.39465199999999</v>
      </c>
      <c r="Q45" s="567"/>
      <c r="R45" s="566">
        <v>2204.4374290000005</v>
      </c>
      <c r="S45" s="587"/>
      <c r="W45" s="769"/>
    </row>
    <row r="46" spans="1:23" s="595" customFormat="1" ht="15.95" customHeight="1">
      <c r="A46" s="592"/>
      <c r="B46" s="635"/>
      <c r="C46" s="596"/>
      <c r="D46" s="600" t="s">
        <v>35</v>
      </c>
      <c r="E46" s="592"/>
      <c r="F46" s="569">
        <v>7057.9779550000003</v>
      </c>
      <c r="G46" s="567"/>
      <c r="H46" s="567">
        <v>7011.5933350000005</v>
      </c>
      <c r="I46" s="567"/>
      <c r="J46" s="567">
        <v>46.384619999999998</v>
      </c>
      <c r="K46" s="567"/>
      <c r="L46" s="568">
        <v>3625.333361</v>
      </c>
      <c r="M46" s="567"/>
      <c r="N46" s="567">
        <v>3519.1433139999999</v>
      </c>
      <c r="O46" s="567"/>
      <c r="P46" s="567">
        <v>106.19004700000001</v>
      </c>
      <c r="Q46" s="567"/>
      <c r="R46" s="566">
        <v>3432.6445939999999</v>
      </c>
      <c r="S46" s="587"/>
      <c r="W46" s="769"/>
    </row>
    <row r="47" spans="1:23" s="595" customFormat="1" ht="15.95" customHeight="1">
      <c r="A47" s="592"/>
      <c r="B47" s="635"/>
      <c r="C47" s="596"/>
      <c r="D47" s="600" t="s">
        <v>446</v>
      </c>
      <c r="E47" s="592"/>
      <c r="F47" s="880">
        <v>6538.9228810000004</v>
      </c>
      <c r="G47" s="881"/>
      <c r="H47" s="881">
        <v>6341.2709459999996</v>
      </c>
      <c r="I47" s="881"/>
      <c r="J47" s="881">
        <v>197.65193500000001</v>
      </c>
      <c r="K47" s="881"/>
      <c r="L47" s="882">
        <v>3332.8523879999998</v>
      </c>
      <c r="M47" s="881"/>
      <c r="N47" s="881">
        <v>3249.389236</v>
      </c>
      <c r="O47" s="881"/>
      <c r="P47" s="881">
        <v>83.463151999999994</v>
      </c>
      <c r="Q47" s="881"/>
      <c r="R47" s="883">
        <v>3206.0704930000002</v>
      </c>
      <c r="S47" s="587"/>
      <c r="W47" s="769"/>
    </row>
    <row r="48" spans="1:23" ht="15.95" customHeight="1" thickBot="1">
      <c r="A48" s="44"/>
      <c r="B48" s="45"/>
      <c r="C48" s="45"/>
      <c r="D48" s="45"/>
      <c r="E48" s="46"/>
      <c r="F48" s="46"/>
      <c r="G48" s="46"/>
      <c r="H48" s="46"/>
      <c r="I48" s="46"/>
      <c r="J48" s="46"/>
      <c r="K48" s="46"/>
      <c r="L48" s="46"/>
      <c r="M48" s="46"/>
      <c r="N48" s="46"/>
      <c r="O48" s="46"/>
      <c r="P48" s="46"/>
      <c r="Q48" s="46"/>
      <c r="R48" s="46"/>
      <c r="S48" s="46"/>
    </row>
    <row r="49" spans="1:21" ht="15.95" customHeight="1">
      <c r="A49" s="779"/>
      <c r="B49" s="791"/>
      <c r="C49" s="780"/>
      <c r="D49" s="780"/>
      <c r="E49" s="781"/>
      <c r="F49" s="781"/>
      <c r="G49" s="781"/>
      <c r="H49" s="781"/>
      <c r="I49" s="781"/>
      <c r="J49" s="781"/>
      <c r="K49" s="781"/>
      <c r="L49" s="781"/>
      <c r="M49" s="781"/>
      <c r="N49" s="781"/>
      <c r="O49" s="781"/>
      <c r="P49" s="781"/>
      <c r="Q49" s="781"/>
      <c r="R49" s="781"/>
      <c r="S49" s="781"/>
    </row>
    <row r="50" spans="1:21" s="359" customFormat="1" ht="18" customHeight="1">
      <c r="A50" s="357"/>
      <c r="B50" s="792"/>
      <c r="C50" s="357"/>
      <c r="D50" s="357"/>
      <c r="E50" s="357"/>
      <c r="F50" s="357"/>
      <c r="G50" s="357"/>
      <c r="H50" s="357"/>
      <c r="I50" s="357"/>
      <c r="J50" s="357"/>
      <c r="K50" s="357"/>
      <c r="L50" s="357"/>
      <c r="M50" s="357"/>
      <c r="N50" s="357"/>
      <c r="O50" s="357"/>
      <c r="P50" s="357"/>
      <c r="Q50" s="357"/>
      <c r="R50" s="357"/>
      <c r="S50" s="357"/>
    </row>
    <row r="51" spans="1:21" s="359" customFormat="1" ht="18" customHeight="1">
      <c r="A51" s="357"/>
      <c r="B51" s="360"/>
      <c r="C51" s="361"/>
      <c r="D51" s="361"/>
      <c r="E51" s="357"/>
      <c r="F51" s="357"/>
      <c r="G51" s="357"/>
      <c r="H51" s="357"/>
      <c r="I51" s="357"/>
      <c r="J51" s="357"/>
      <c r="K51" s="357"/>
      <c r="L51" s="357"/>
      <c r="M51" s="357"/>
      <c r="N51" s="357"/>
      <c r="O51" s="357"/>
      <c r="P51" s="357"/>
      <c r="Q51" s="357"/>
      <c r="R51" s="357"/>
      <c r="S51" s="357"/>
    </row>
    <row r="52" spans="1:21" s="359" customFormat="1" ht="18" customHeight="1">
      <c r="A52" s="923"/>
      <c r="B52" s="923"/>
      <c r="C52" s="923"/>
      <c r="D52" s="923"/>
      <c r="E52" s="357"/>
      <c r="F52" s="357"/>
      <c r="G52" s="357"/>
      <c r="H52" s="357"/>
      <c r="I52" s="357"/>
      <c r="J52" s="357"/>
      <c r="K52" s="357"/>
      <c r="L52" s="357"/>
      <c r="M52" s="357"/>
      <c r="N52" s="357"/>
      <c r="O52" s="357"/>
      <c r="P52" s="357"/>
      <c r="Q52" s="357"/>
      <c r="R52" s="362"/>
      <c r="S52" s="362"/>
      <c r="T52" s="363"/>
      <c r="U52" s="363"/>
    </row>
    <row r="53" spans="1:21" s="359" customFormat="1" ht="18" customHeight="1">
      <c r="A53" s="360"/>
      <c r="B53" s="358"/>
      <c r="C53" s="360"/>
      <c r="D53" s="360"/>
      <c r="E53" s="357"/>
      <c r="F53" s="357"/>
      <c r="G53" s="357"/>
      <c r="H53" s="357"/>
      <c r="I53" s="357"/>
      <c r="J53" s="357"/>
      <c r="K53" s="357"/>
      <c r="L53" s="357"/>
      <c r="M53" s="357"/>
      <c r="N53" s="357"/>
      <c r="O53" s="357"/>
      <c r="P53" s="357"/>
      <c r="Q53" s="357"/>
      <c r="R53" s="362"/>
      <c r="S53" s="362"/>
      <c r="T53" s="363"/>
      <c r="U53" s="363"/>
    </row>
    <row r="54" spans="1:21" s="359" customFormat="1" ht="18" customHeight="1">
      <c r="A54" s="357"/>
      <c r="B54" s="364"/>
      <c r="C54" s="357"/>
      <c r="D54" s="357"/>
      <c r="E54" s="357"/>
      <c r="F54" s="357"/>
      <c r="G54" s="357"/>
      <c r="H54" s="357"/>
      <c r="I54" s="357"/>
      <c r="J54" s="357"/>
      <c r="K54" s="357"/>
      <c r="L54" s="357"/>
      <c r="M54" s="357"/>
      <c r="N54" s="357"/>
      <c r="O54" s="357"/>
      <c r="P54" s="357"/>
      <c r="Q54" s="357"/>
      <c r="R54" s="357"/>
      <c r="S54" s="357"/>
    </row>
    <row r="55" spans="1:21" s="359" customFormat="1" ht="18" customHeight="1">
      <c r="A55" s="357"/>
      <c r="B55" s="364"/>
      <c r="C55" s="357"/>
      <c r="D55" s="357"/>
      <c r="E55" s="357"/>
      <c r="F55" s="357"/>
      <c r="G55" s="357"/>
      <c r="H55" s="357"/>
      <c r="I55" s="357"/>
      <c r="J55" s="357"/>
      <c r="K55" s="357"/>
      <c r="L55" s="357"/>
      <c r="M55" s="357"/>
      <c r="N55" s="357"/>
      <c r="O55" s="357"/>
      <c r="P55" s="357"/>
      <c r="Q55" s="357"/>
      <c r="R55" s="357"/>
      <c r="S55" s="357"/>
    </row>
    <row r="56" spans="1:21" s="359" customFormat="1" ht="18" customHeight="1">
      <c r="A56" s="357"/>
      <c r="B56" s="364"/>
      <c r="C56" s="357"/>
      <c r="D56" s="357"/>
      <c r="E56" s="357"/>
      <c r="F56" s="357"/>
      <c r="G56" s="357"/>
      <c r="H56" s="357"/>
      <c r="I56" s="357"/>
      <c r="J56" s="357"/>
      <c r="K56" s="357"/>
      <c r="L56" s="357"/>
      <c r="M56" s="357"/>
      <c r="N56" s="357"/>
      <c r="O56" s="357"/>
      <c r="P56" s="357"/>
      <c r="Q56" s="357"/>
      <c r="R56" s="357"/>
      <c r="S56" s="357"/>
    </row>
    <row r="57" spans="1:21" s="359" customFormat="1" ht="18" customHeight="1">
      <c r="A57" s="357"/>
      <c r="B57" s="364"/>
      <c r="C57" s="357"/>
      <c r="D57" s="357"/>
      <c r="E57" s="357"/>
      <c r="F57" s="357"/>
      <c r="G57" s="357"/>
      <c r="H57" s="357"/>
      <c r="I57" s="357"/>
      <c r="J57" s="357"/>
      <c r="K57" s="357"/>
      <c r="L57" s="357"/>
      <c r="M57" s="357"/>
      <c r="N57" s="357"/>
      <c r="O57" s="357"/>
      <c r="P57" s="357"/>
      <c r="Q57" s="357"/>
      <c r="R57" s="357"/>
      <c r="S57" s="357"/>
    </row>
    <row r="58" spans="1:21" s="359" customFormat="1" ht="28.5" customHeight="1">
      <c r="A58" s="357"/>
      <c r="B58" s="364"/>
      <c r="C58" s="357"/>
      <c r="D58" s="357"/>
      <c r="E58" s="357"/>
      <c r="F58" s="357"/>
      <c r="G58" s="357"/>
      <c r="H58" s="357"/>
      <c r="I58" s="357"/>
      <c r="J58" s="357"/>
      <c r="K58" s="357"/>
      <c r="L58" s="357"/>
      <c r="M58" s="357"/>
      <c r="N58" s="357"/>
      <c r="O58" s="357"/>
      <c r="P58" s="357"/>
      <c r="Q58" s="357"/>
      <c r="R58" s="357"/>
      <c r="S58" s="357"/>
    </row>
    <row r="59" spans="1:21" s="51" customFormat="1" ht="33" customHeight="1">
      <c r="A59" s="924"/>
      <c r="B59" s="924"/>
      <c r="C59" s="924"/>
      <c r="D59" s="924"/>
      <c r="E59" s="924"/>
      <c r="F59" s="924"/>
      <c r="G59" s="924"/>
      <c r="H59" s="924"/>
      <c r="I59" s="924"/>
      <c r="J59" s="924"/>
      <c r="K59" s="924"/>
      <c r="L59" s="924"/>
      <c r="M59" s="924"/>
      <c r="N59" s="924"/>
      <c r="O59" s="924"/>
      <c r="P59" s="924"/>
      <c r="Q59" s="924"/>
      <c r="R59" s="924"/>
      <c r="S59" s="924"/>
      <c r="T59" s="50"/>
    </row>
    <row r="60" spans="1:21" ht="18" customHeight="1"/>
    <row r="61" spans="1:21" ht="18" customHeight="1"/>
    <row r="62" spans="1:21">
      <c r="F62" s="365"/>
      <c r="G62" s="365"/>
      <c r="H62" s="365"/>
      <c r="I62" s="365"/>
      <c r="J62" s="365"/>
      <c r="K62" s="365"/>
      <c r="L62" s="365"/>
      <c r="M62" s="365"/>
      <c r="N62" s="365"/>
      <c r="O62" s="365"/>
      <c r="P62" s="365"/>
      <c r="Q62" s="365"/>
      <c r="R62" s="365"/>
      <c r="S62" s="365"/>
      <c r="T62" s="365"/>
    </row>
    <row r="63" spans="1:21">
      <c r="F63" s="366"/>
      <c r="G63" s="366"/>
      <c r="H63" s="366"/>
      <c r="I63" s="366"/>
      <c r="J63" s="366"/>
      <c r="K63" s="366"/>
      <c r="L63" s="366"/>
      <c r="M63" s="366"/>
      <c r="N63" s="366"/>
      <c r="O63" s="366"/>
      <c r="P63" s="366"/>
      <c r="Q63" s="366"/>
      <c r="R63" s="366"/>
      <c r="S63" s="366"/>
      <c r="T63" s="366"/>
      <c r="U63" s="366"/>
    </row>
  </sheetData>
  <mergeCells count="8">
    <mergeCell ref="A52:D52"/>
    <mergeCell ref="A59:S59"/>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view="pageBreakPreview" topLeftCell="B16" zoomScale="91" zoomScaleNormal="80" zoomScaleSheetLayoutView="91" workbookViewId="0">
      <selection activeCell="P28" sqref="P28"/>
    </sheetView>
  </sheetViews>
  <sheetFormatPr defaultRowHeight="14.25"/>
  <cols>
    <col min="1" max="1" width="1.7109375" style="47" hidden="1" customWidth="1"/>
    <col min="2" max="2" width="6.85546875" style="47" customWidth="1"/>
    <col min="3" max="3" width="4" style="47" hidden="1" customWidth="1"/>
    <col min="4" max="4" width="7" style="47" customWidth="1"/>
    <col min="5" max="5" width="2" style="47" customWidth="1"/>
    <col min="6" max="6" width="11.42578125" style="47" customWidth="1"/>
    <col min="7" max="7" width="3" style="47" customWidth="1"/>
    <col min="8" max="8" width="11.42578125" style="47" customWidth="1"/>
    <col min="9" max="9" width="3" style="47" customWidth="1"/>
    <col min="10" max="10" width="11.42578125" style="47" customWidth="1"/>
    <col min="11" max="11" width="3" style="47" customWidth="1"/>
    <col min="12" max="12" width="11.42578125" style="47" customWidth="1"/>
    <col min="13" max="13" width="3" style="47" customWidth="1"/>
    <col min="14" max="14" width="11.42578125" style="47" customWidth="1"/>
    <col min="15" max="15" width="3" style="47" customWidth="1"/>
    <col min="16" max="16" width="11.42578125" style="47" customWidth="1"/>
    <col min="17" max="17" width="2.42578125" style="47" customWidth="1"/>
    <col min="18" max="18" width="12.7109375" style="47" customWidth="1"/>
    <col min="19" max="19" width="2.28515625" style="47" customWidth="1"/>
    <col min="20" max="20" width="1.7109375" style="47" customWidth="1"/>
    <col min="21" max="21" width="0.140625" style="47" hidden="1" customWidth="1"/>
    <col min="22" max="22" width="9.140625" style="825"/>
    <col min="23" max="16384" width="9.140625" style="47"/>
  </cols>
  <sheetData>
    <row r="1" spans="1:22" s="1" customFormat="1" ht="17.25" customHeight="1">
      <c r="B1" s="925" t="s">
        <v>0</v>
      </c>
      <c r="C1" s="925"/>
      <c r="D1" s="925"/>
      <c r="E1" s="2" t="s">
        <v>1</v>
      </c>
      <c r="F1" s="3"/>
      <c r="G1" s="3"/>
      <c r="H1" s="3"/>
      <c r="I1" s="3"/>
      <c r="J1" s="3"/>
      <c r="K1" s="3"/>
      <c r="L1" s="3"/>
      <c r="M1" s="3"/>
      <c r="N1" s="3"/>
      <c r="O1" s="3"/>
      <c r="P1" s="3"/>
      <c r="Q1" s="3"/>
      <c r="R1" s="3"/>
      <c r="S1" s="3"/>
      <c r="T1" s="4"/>
      <c r="U1" s="5"/>
      <c r="V1" s="821"/>
    </row>
    <row r="2" spans="1:22" s="1" customFormat="1" ht="17.25" customHeight="1">
      <c r="A2" s="6" t="s">
        <v>2</v>
      </c>
      <c r="B2" s="925"/>
      <c r="C2" s="925"/>
      <c r="D2" s="925"/>
      <c r="E2" s="7" t="s">
        <v>3</v>
      </c>
      <c r="F2" s="6"/>
      <c r="G2" s="6"/>
      <c r="H2" s="6"/>
      <c r="I2" s="6"/>
      <c r="J2" s="6"/>
      <c r="K2" s="6"/>
      <c r="L2" s="6"/>
      <c r="M2" s="6"/>
      <c r="N2" s="6"/>
      <c r="O2" s="6"/>
      <c r="P2" s="6"/>
      <c r="Q2" s="6"/>
      <c r="R2" s="6"/>
      <c r="S2" s="6"/>
      <c r="T2" s="8"/>
      <c r="U2" s="8"/>
      <c r="V2" s="821"/>
    </row>
    <row r="3" spans="1:22" s="9" customFormat="1" ht="15" customHeight="1" thickBot="1">
      <c r="R3" s="10"/>
      <c r="V3" s="822"/>
    </row>
    <row r="4" spans="1:22" s="15" customFormat="1" ht="3.75" customHeight="1">
      <c r="A4" s="11"/>
      <c r="B4" s="12"/>
      <c r="C4" s="12"/>
      <c r="D4" s="12"/>
      <c r="E4" s="12"/>
      <c r="F4" s="12"/>
      <c r="G4" s="12"/>
      <c r="H4" s="12"/>
      <c r="I4" s="12"/>
      <c r="J4" s="12"/>
      <c r="K4" s="12"/>
      <c r="L4" s="12"/>
      <c r="M4" s="12"/>
      <c r="N4" s="12"/>
      <c r="O4" s="12"/>
      <c r="P4" s="12"/>
      <c r="Q4" s="12"/>
      <c r="R4" s="13"/>
      <c r="S4" s="14"/>
      <c r="V4" s="823"/>
    </row>
    <row r="5" spans="1:22" s="15" customFormat="1" ht="13.5" customHeight="1">
      <c r="A5" s="16"/>
      <c r="B5" s="17"/>
      <c r="C5" s="17"/>
      <c r="D5" s="17"/>
      <c r="E5" s="17"/>
      <c r="F5" s="926" t="s">
        <v>4</v>
      </c>
      <c r="G5" s="926"/>
      <c r="H5" s="926"/>
      <c r="I5" s="926"/>
      <c r="J5" s="926"/>
      <c r="K5" s="926"/>
      <c r="L5" s="926" t="s">
        <v>5</v>
      </c>
      <c r="M5" s="926"/>
      <c r="N5" s="926"/>
      <c r="O5" s="926"/>
      <c r="P5" s="926"/>
      <c r="Q5" s="926"/>
      <c r="R5" s="316" t="s">
        <v>6</v>
      </c>
      <c r="S5" s="13"/>
      <c r="T5" s="18"/>
      <c r="V5" s="823"/>
    </row>
    <row r="6" spans="1:22" s="15" customFormat="1" ht="12" customHeight="1">
      <c r="A6" s="16"/>
      <c r="B6" s="17"/>
      <c r="C6" s="17"/>
      <c r="D6" s="17" t="s">
        <v>7</v>
      </c>
      <c r="E6" s="17"/>
      <c r="F6" s="927"/>
      <c r="G6" s="927"/>
      <c r="H6" s="927"/>
      <c r="I6" s="927"/>
      <c r="J6" s="927"/>
      <c r="K6" s="927"/>
      <c r="L6" s="927"/>
      <c r="M6" s="927"/>
      <c r="N6" s="927"/>
      <c r="O6" s="927"/>
      <c r="P6" s="927"/>
      <c r="Q6" s="927"/>
      <c r="R6" s="316" t="s">
        <v>8</v>
      </c>
      <c r="S6" s="13"/>
      <c r="T6" s="18"/>
      <c r="V6" s="823"/>
    </row>
    <row r="7" spans="1:22" s="15" customFormat="1" ht="18.75" customHeight="1">
      <c r="A7" s="16"/>
      <c r="B7" s="17"/>
      <c r="C7" s="17"/>
      <c r="D7" s="17"/>
      <c r="E7" s="17"/>
      <c r="F7" s="927" t="s">
        <v>9</v>
      </c>
      <c r="G7" s="927"/>
      <c r="H7" s="927"/>
      <c r="I7" s="927"/>
      <c r="J7" s="927"/>
      <c r="K7" s="927"/>
      <c r="L7" s="927" t="s">
        <v>10</v>
      </c>
      <c r="M7" s="927"/>
      <c r="N7" s="927"/>
      <c r="O7" s="927"/>
      <c r="P7" s="927"/>
      <c r="Q7" s="927"/>
      <c r="R7" s="58" t="s">
        <v>11</v>
      </c>
      <c r="S7" s="13"/>
      <c r="T7" s="18"/>
      <c r="V7" s="823"/>
    </row>
    <row r="8" spans="1:22" s="15" customFormat="1" ht="12" customHeight="1">
      <c r="A8" s="16"/>
      <c r="B8" s="17"/>
      <c r="C8" s="17"/>
      <c r="D8" s="17"/>
      <c r="E8" s="19"/>
      <c r="F8" s="19"/>
      <c r="G8" s="19"/>
      <c r="H8" s="19"/>
      <c r="I8" s="19"/>
      <c r="J8" s="19"/>
      <c r="K8" s="17"/>
      <c r="L8" s="19"/>
      <c r="M8" s="19"/>
      <c r="N8" s="19"/>
      <c r="O8" s="19"/>
      <c r="P8" s="19"/>
      <c r="Q8" s="19"/>
      <c r="R8" s="58" t="s">
        <v>12</v>
      </c>
      <c r="S8" s="20"/>
      <c r="V8" s="823"/>
    </row>
    <row r="9" spans="1:22" s="15" customFormat="1" ht="5.0999999999999996" customHeight="1">
      <c r="A9" s="16"/>
      <c r="B9" s="17"/>
      <c r="C9" s="17"/>
      <c r="D9" s="17"/>
      <c r="E9" s="17"/>
      <c r="F9" s="17"/>
      <c r="G9" s="17"/>
      <c r="H9" s="17"/>
      <c r="I9" s="17"/>
      <c r="J9" s="17"/>
      <c r="K9" s="17"/>
      <c r="L9" s="17"/>
      <c r="M9" s="17"/>
      <c r="N9" s="17"/>
      <c r="O9" s="17"/>
      <c r="P9" s="17"/>
      <c r="Q9" s="17"/>
      <c r="R9" s="17"/>
      <c r="S9" s="20"/>
      <c r="V9" s="823"/>
    </row>
    <row r="10" spans="1:22" s="15" customFormat="1" ht="15" customHeight="1">
      <c r="A10" s="16"/>
      <c r="B10" s="17"/>
      <c r="C10" s="17"/>
      <c r="D10" s="17"/>
      <c r="E10" s="17"/>
      <c r="F10" s="316" t="s">
        <v>13</v>
      </c>
      <c r="G10" s="21"/>
      <c r="H10" s="316" t="s">
        <v>14</v>
      </c>
      <c r="I10" s="21"/>
      <c r="J10" s="316" t="s">
        <v>15</v>
      </c>
      <c r="K10" s="17"/>
      <c r="L10" s="316" t="s">
        <v>13</v>
      </c>
      <c r="M10" s="21"/>
      <c r="N10" s="316" t="s">
        <v>14</v>
      </c>
      <c r="O10" s="21"/>
      <c r="P10" s="316" t="s">
        <v>16</v>
      </c>
      <c r="Q10" s="17"/>
      <c r="R10" s="58"/>
      <c r="S10" s="20"/>
      <c r="V10" s="823"/>
    </row>
    <row r="11" spans="1:22" s="15" customFormat="1" ht="14.25" customHeight="1">
      <c r="A11" s="16"/>
      <c r="B11" s="530" t="s">
        <v>17</v>
      </c>
      <c r="C11" s="22"/>
      <c r="D11" s="22"/>
      <c r="E11" s="17"/>
      <c r="F11" s="58"/>
      <c r="G11" s="17"/>
      <c r="H11" s="316" t="s">
        <v>18</v>
      </c>
      <c r="I11" s="21"/>
      <c r="J11" s="316" t="s">
        <v>19</v>
      </c>
      <c r="K11" s="17"/>
      <c r="L11" s="23"/>
      <c r="M11" s="17"/>
      <c r="N11" s="316" t="s">
        <v>20</v>
      </c>
      <c r="O11" s="21"/>
      <c r="P11" s="316" t="s">
        <v>19</v>
      </c>
      <c r="Q11" s="17"/>
      <c r="R11" s="17"/>
      <c r="S11" s="17"/>
      <c r="V11" s="823"/>
    </row>
    <row r="12" spans="1:22" s="15" customFormat="1" ht="14.25" customHeight="1">
      <c r="A12" s="16"/>
      <c r="B12" s="531" t="s">
        <v>21</v>
      </c>
      <c r="C12" s="17"/>
      <c r="D12" s="17"/>
      <c r="E12" s="17"/>
      <c r="F12" s="24"/>
      <c r="G12" s="17"/>
      <c r="H12" s="316" t="s">
        <v>22</v>
      </c>
      <c r="I12" s="21"/>
      <c r="J12" s="316" t="s">
        <v>23</v>
      </c>
      <c r="K12" s="17"/>
      <c r="L12" s="23" t="s">
        <v>24</v>
      </c>
      <c r="M12" s="17"/>
      <c r="N12" s="316" t="s">
        <v>22</v>
      </c>
      <c r="O12" s="21"/>
      <c r="P12" s="316" t="s">
        <v>23</v>
      </c>
      <c r="Q12" s="17"/>
      <c r="R12" s="17"/>
      <c r="S12" s="17"/>
      <c r="V12" s="823"/>
    </row>
    <row r="13" spans="1:22" s="15" customFormat="1" ht="14.25" customHeight="1">
      <c r="A13" s="16"/>
      <c r="B13" s="17"/>
      <c r="C13" s="17"/>
      <c r="D13" s="17"/>
      <c r="E13" s="17"/>
      <c r="F13" s="58" t="s">
        <v>25</v>
      </c>
      <c r="G13" s="17"/>
      <c r="H13" s="58" t="s">
        <v>26</v>
      </c>
      <c r="I13" s="17"/>
      <c r="J13" s="58" t="s">
        <v>27</v>
      </c>
      <c r="K13" s="17"/>
      <c r="L13" s="58" t="s">
        <v>25</v>
      </c>
      <c r="M13" s="17"/>
      <c r="N13" s="58" t="s">
        <v>26</v>
      </c>
      <c r="O13" s="17"/>
      <c r="P13" s="58" t="s">
        <v>28</v>
      </c>
      <c r="Q13" s="17"/>
      <c r="R13" s="17"/>
      <c r="S13" s="17"/>
      <c r="V13" s="823"/>
    </row>
    <row r="14" spans="1:22" s="15" customFormat="1" ht="14.25" customHeight="1">
      <c r="A14" s="16"/>
      <c r="B14" s="17"/>
      <c r="C14" s="17"/>
      <c r="D14" s="17"/>
      <c r="E14" s="17"/>
      <c r="F14" s="17" t="s">
        <v>29</v>
      </c>
      <c r="G14" s="17"/>
      <c r="H14" s="58" t="s">
        <v>30</v>
      </c>
      <c r="I14" s="17"/>
      <c r="J14" s="58" t="s">
        <v>31</v>
      </c>
      <c r="K14" s="17"/>
      <c r="L14" s="17"/>
      <c r="M14" s="17"/>
      <c r="N14" s="58" t="s">
        <v>30</v>
      </c>
      <c r="O14" s="17"/>
      <c r="P14" s="58" t="s">
        <v>31</v>
      </c>
      <c r="Q14" s="17"/>
      <c r="R14" s="17"/>
      <c r="S14" s="17"/>
      <c r="V14" s="823"/>
    </row>
    <row r="15" spans="1:22" s="15" customFormat="1" ht="5.0999999999999996" customHeight="1">
      <c r="A15" s="16"/>
      <c r="B15" s="17"/>
      <c r="C15" s="17"/>
      <c r="D15" s="17"/>
      <c r="E15" s="17"/>
      <c r="F15" s="17"/>
      <c r="G15" s="17"/>
      <c r="H15" s="58"/>
      <c r="I15" s="17"/>
      <c r="J15" s="58"/>
      <c r="K15" s="17"/>
      <c r="L15" s="17"/>
      <c r="M15" s="17"/>
      <c r="N15" s="58"/>
      <c r="O15" s="17"/>
      <c r="P15" s="20"/>
      <c r="Q15" s="17"/>
      <c r="R15" s="17"/>
      <c r="S15" s="17"/>
      <c r="V15" s="823"/>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23"/>
    </row>
    <row r="17" spans="1:22" s="15" customFormat="1" ht="14.25" customHeight="1">
      <c r="A17" s="16"/>
      <c r="B17" s="17"/>
      <c r="C17" s="17"/>
      <c r="D17" s="17"/>
      <c r="E17" s="926" t="s">
        <v>451</v>
      </c>
      <c r="F17" s="926"/>
      <c r="G17" s="926"/>
      <c r="H17" s="926"/>
      <c r="I17" s="926"/>
      <c r="J17" s="926"/>
      <c r="K17" s="926"/>
      <c r="L17" s="926"/>
      <c r="M17" s="926"/>
      <c r="N17" s="926"/>
      <c r="O17" s="926"/>
      <c r="P17" s="926"/>
      <c r="Q17" s="926"/>
      <c r="R17" s="926"/>
      <c r="S17" s="926"/>
      <c r="T17" s="26"/>
      <c r="V17" s="823"/>
    </row>
    <row r="18" spans="1:22" s="15" customFormat="1" ht="5.25" customHeight="1" thickBot="1">
      <c r="A18" s="27"/>
      <c r="B18" s="28"/>
      <c r="C18" s="28"/>
      <c r="D18" s="28"/>
      <c r="E18" s="63"/>
      <c r="F18" s="28"/>
      <c r="G18" s="28"/>
      <c r="H18" s="28"/>
      <c r="I18" s="28"/>
      <c r="J18" s="28"/>
      <c r="K18" s="28"/>
      <c r="L18" s="28"/>
      <c r="M18" s="28"/>
      <c r="N18" s="28"/>
      <c r="O18" s="28"/>
      <c r="P18" s="28"/>
      <c r="Q18" s="28"/>
      <c r="R18" s="28"/>
      <c r="S18" s="28"/>
      <c r="U18" s="29"/>
      <c r="V18" s="823"/>
    </row>
    <row r="19" spans="1:22" s="15" customFormat="1" ht="18" customHeight="1">
      <c r="A19" s="16"/>
      <c r="B19" s="30"/>
      <c r="C19" s="30"/>
      <c r="D19" s="30"/>
      <c r="E19" s="31"/>
      <c r="F19" s="31"/>
      <c r="G19" s="31"/>
      <c r="H19" s="31"/>
      <c r="I19" s="31"/>
      <c r="J19" s="31"/>
      <c r="K19" s="31"/>
      <c r="L19" s="31"/>
      <c r="M19" s="31"/>
      <c r="N19" s="31"/>
      <c r="O19" s="31"/>
      <c r="P19" s="31"/>
      <c r="Q19" s="31"/>
      <c r="R19" s="31"/>
      <c r="S19" s="31"/>
      <c r="V19" s="823"/>
    </row>
    <row r="20" spans="1:22" s="15" customFormat="1" ht="18" customHeight="1">
      <c r="A20" s="16"/>
      <c r="B20" s="30" t="s">
        <v>304</v>
      </c>
      <c r="C20" s="32"/>
      <c r="D20" s="30"/>
      <c r="E20" s="33"/>
      <c r="F20" s="327">
        <v>97558.929000000004</v>
      </c>
      <c r="G20" s="327"/>
      <c r="H20" s="328">
        <v>95322.328999999998</v>
      </c>
      <c r="I20" s="328"/>
      <c r="J20" s="328">
        <v>2236.5990000000002</v>
      </c>
      <c r="K20" s="327"/>
      <c r="L20" s="327">
        <v>40089.667000000001</v>
      </c>
      <c r="M20" s="327"/>
      <c r="N20" s="328">
        <v>36935.777999999998</v>
      </c>
      <c r="O20" s="328"/>
      <c r="P20" s="328">
        <v>3153.8879999999999</v>
      </c>
      <c r="Q20" s="328"/>
      <c r="R20" s="328">
        <v>57469.262000000002</v>
      </c>
      <c r="S20" s="33"/>
      <c r="T20" s="34"/>
      <c r="V20" s="823"/>
    </row>
    <row r="21" spans="1:22" s="15" customFormat="1" ht="18" customHeight="1">
      <c r="A21" s="16"/>
      <c r="B21" s="30" t="s">
        <v>456</v>
      </c>
      <c r="C21" s="32"/>
      <c r="D21" s="30"/>
      <c r="E21" s="33"/>
      <c r="F21" s="327">
        <v>99912.8</v>
      </c>
      <c r="G21" s="327"/>
      <c r="H21" s="328">
        <v>97652.6</v>
      </c>
      <c r="I21" s="328"/>
      <c r="J21" s="328">
        <v>2260.1999999999998</v>
      </c>
      <c r="K21" s="327"/>
      <c r="L21" s="327">
        <v>44804.7</v>
      </c>
      <c r="M21" s="327"/>
      <c r="N21" s="328">
        <v>41219.699999999997</v>
      </c>
      <c r="O21" s="328"/>
      <c r="P21" s="621">
        <v>3585.1</v>
      </c>
      <c r="Q21" s="630"/>
      <c r="R21" s="328">
        <v>55108</v>
      </c>
      <c r="S21" s="33"/>
      <c r="T21" s="34"/>
      <c r="V21" s="823"/>
    </row>
    <row r="22" spans="1:22" s="595" customFormat="1" ht="18" customHeight="1">
      <c r="A22" s="592"/>
      <c r="B22" s="599" t="s">
        <v>462</v>
      </c>
      <c r="C22" s="596"/>
      <c r="D22" s="599"/>
      <c r="E22" s="593"/>
      <c r="F22" s="594">
        <v>100592</v>
      </c>
      <c r="G22" s="594"/>
      <c r="H22" s="593">
        <v>98325.7</v>
      </c>
      <c r="I22" s="593"/>
      <c r="J22" s="593">
        <v>2266.3000000000002</v>
      </c>
      <c r="K22" s="594"/>
      <c r="L22" s="594">
        <v>44582.6</v>
      </c>
      <c r="M22" s="594"/>
      <c r="N22" s="593">
        <v>40490.1</v>
      </c>
      <c r="O22" s="593"/>
      <c r="P22" s="621">
        <v>4092.5</v>
      </c>
      <c r="Q22" s="630"/>
      <c r="R22" s="593">
        <v>56009.4</v>
      </c>
      <c r="S22" s="593"/>
      <c r="T22" s="709"/>
      <c r="V22" s="824"/>
    </row>
    <row r="23" spans="1:22" s="595" customFormat="1" ht="18" customHeight="1">
      <c r="A23" s="592"/>
      <c r="B23" s="599" t="s">
        <v>479</v>
      </c>
      <c r="C23" s="596"/>
      <c r="D23" s="599"/>
      <c r="E23" s="593"/>
      <c r="F23" s="594">
        <v>77203.35281300002</v>
      </c>
      <c r="G23" s="594"/>
      <c r="H23" s="593">
        <v>75498.057199999996</v>
      </c>
      <c r="I23" s="593"/>
      <c r="J23" s="593">
        <v>1705.295613</v>
      </c>
      <c r="K23" s="594"/>
      <c r="L23" s="594">
        <v>40872.535000000003</v>
      </c>
      <c r="M23" s="594"/>
      <c r="N23" s="593">
        <v>36722.003000000004</v>
      </c>
      <c r="O23" s="593"/>
      <c r="P23" s="621">
        <v>3450.5250000000001</v>
      </c>
      <c r="Q23" s="630"/>
      <c r="R23" s="593">
        <v>36330.817813000001</v>
      </c>
      <c r="S23" s="593"/>
      <c r="T23" s="709"/>
      <c r="V23" s="824"/>
    </row>
    <row r="24" spans="1:22" s="595" customFormat="1" ht="18" customHeight="1">
      <c r="A24" s="592"/>
      <c r="B24" s="635" t="s">
        <v>500</v>
      </c>
      <c r="C24" s="596"/>
      <c r="D24" s="599"/>
      <c r="E24" s="593"/>
      <c r="F24" s="594">
        <v>101788.52562100001</v>
      </c>
      <c r="G24" s="594"/>
      <c r="H24" s="593">
        <v>99794.958986999991</v>
      </c>
      <c r="I24" s="593"/>
      <c r="J24" s="593">
        <v>1993.566634</v>
      </c>
      <c r="K24" s="594"/>
      <c r="L24" s="594">
        <v>49083.614966000001</v>
      </c>
      <c r="M24" s="594"/>
      <c r="N24" s="593">
        <v>45640.044605999996</v>
      </c>
      <c r="O24" s="593"/>
      <c r="P24" s="621">
        <v>3443.5703599999997</v>
      </c>
      <c r="Q24" s="630"/>
      <c r="R24" s="593">
        <v>52704.910655</v>
      </c>
      <c r="S24" s="593"/>
      <c r="T24" s="709"/>
      <c r="V24" s="824"/>
    </row>
    <row r="25" spans="1:22" s="15" customFormat="1" ht="11.25" customHeight="1">
      <c r="A25" s="35"/>
      <c r="B25" s="36"/>
      <c r="C25" s="37"/>
      <c r="D25" s="36"/>
      <c r="E25" s="38"/>
      <c r="F25" s="39"/>
      <c r="G25" s="38"/>
      <c r="H25" s="40"/>
      <c r="I25" s="38"/>
      <c r="J25" s="40"/>
      <c r="K25" s="38"/>
      <c r="L25" s="39"/>
      <c r="M25" s="38"/>
      <c r="N25" s="40"/>
      <c r="O25" s="38"/>
      <c r="P25" s="40"/>
      <c r="Q25" s="38"/>
      <c r="R25" s="40"/>
      <c r="S25" s="41"/>
      <c r="T25" s="34"/>
      <c r="V25" s="823"/>
    </row>
    <row r="26" spans="1:22" s="595" customFormat="1" ht="18" customHeight="1">
      <c r="A26" s="592"/>
      <c r="B26" s="599"/>
      <c r="C26" s="596"/>
      <c r="D26" s="600"/>
      <c r="E26" s="592"/>
      <c r="F26" s="588"/>
      <c r="G26" s="569"/>
      <c r="H26" s="587"/>
      <c r="I26" s="587"/>
      <c r="J26" s="587"/>
      <c r="K26" s="587"/>
      <c r="L26" s="588"/>
      <c r="M26" s="587"/>
      <c r="N26" s="587"/>
      <c r="O26" s="587"/>
      <c r="P26" s="587"/>
      <c r="Q26" s="587"/>
      <c r="R26" s="587"/>
      <c r="S26" s="566"/>
      <c r="V26" s="824"/>
    </row>
    <row r="27" spans="1:22" s="595" customFormat="1" ht="18" customHeight="1">
      <c r="A27" s="592"/>
      <c r="B27" s="599" t="s">
        <v>501</v>
      </c>
      <c r="C27" s="596"/>
      <c r="D27" s="600" t="s">
        <v>39</v>
      </c>
      <c r="E27" s="592"/>
      <c r="F27" s="588">
        <v>5893.7685080000001</v>
      </c>
      <c r="G27" s="569"/>
      <c r="H27" s="587">
        <v>5817.0320970000002</v>
      </c>
      <c r="I27" s="587"/>
      <c r="J27" s="587">
        <v>76.736411000000004</v>
      </c>
      <c r="K27" s="587"/>
      <c r="L27" s="588">
        <v>3280.3602569999998</v>
      </c>
      <c r="M27" s="587"/>
      <c r="N27" s="587">
        <v>3034.6797329999999</v>
      </c>
      <c r="O27" s="587"/>
      <c r="P27" s="587">
        <v>245.68052399999999</v>
      </c>
      <c r="Q27" s="587"/>
      <c r="R27" s="587">
        <v>2613.4082509999998</v>
      </c>
      <c r="S27" s="566" t="s">
        <v>483</v>
      </c>
      <c r="V27" s="824"/>
    </row>
    <row r="28" spans="1:22" s="595" customFormat="1" ht="18" customHeight="1">
      <c r="A28" s="592"/>
      <c r="B28" s="599"/>
      <c r="C28" s="596"/>
      <c r="D28" s="600" t="s">
        <v>32</v>
      </c>
      <c r="E28" s="592"/>
      <c r="F28" s="588">
        <v>6604.6068480000004</v>
      </c>
      <c r="G28" s="569"/>
      <c r="H28" s="587">
        <v>6471.0597680000001</v>
      </c>
      <c r="I28" s="587"/>
      <c r="J28" s="587">
        <v>133.54707999999999</v>
      </c>
      <c r="K28" s="587"/>
      <c r="L28" s="588">
        <v>3797.1873759999999</v>
      </c>
      <c r="M28" s="587"/>
      <c r="N28" s="587">
        <v>3571.26784</v>
      </c>
      <c r="O28" s="587"/>
      <c r="P28" s="587">
        <v>225.91953599999999</v>
      </c>
      <c r="Q28" s="587"/>
      <c r="R28" s="587">
        <v>2807.419472</v>
      </c>
      <c r="S28" s="566"/>
      <c r="V28" s="824"/>
    </row>
    <row r="29" spans="1:22" s="595" customFormat="1" ht="18" customHeight="1">
      <c r="A29" s="592"/>
      <c r="B29" s="599"/>
      <c r="C29" s="596"/>
      <c r="D29" s="600" t="s">
        <v>33</v>
      </c>
      <c r="E29" s="592"/>
      <c r="F29" s="588">
        <v>7612.1899439999997</v>
      </c>
      <c r="G29" s="569"/>
      <c r="H29" s="587">
        <v>7509.6637000000001</v>
      </c>
      <c r="I29" s="587"/>
      <c r="J29" s="587">
        <v>102.52624400000001</v>
      </c>
      <c r="K29" s="587"/>
      <c r="L29" s="588">
        <v>3933.083509</v>
      </c>
      <c r="M29" s="587"/>
      <c r="N29" s="587">
        <v>3729.9672759999999</v>
      </c>
      <c r="O29" s="587"/>
      <c r="P29" s="587">
        <v>203.11623299999999</v>
      </c>
      <c r="Q29" s="587"/>
      <c r="R29" s="587">
        <v>3679.1064350000001</v>
      </c>
      <c r="S29" s="566"/>
      <c r="V29" s="824"/>
    </row>
    <row r="30" spans="1:22" s="595" customFormat="1" ht="18" customHeight="1">
      <c r="A30" s="592"/>
      <c r="B30" s="599"/>
      <c r="C30" s="596"/>
      <c r="D30" s="600" t="s">
        <v>310</v>
      </c>
      <c r="E30" s="592"/>
      <c r="F30" s="588">
        <v>8247.1265719999992</v>
      </c>
      <c r="G30" s="569"/>
      <c r="H30" s="587">
        <v>8010.0517829999999</v>
      </c>
      <c r="I30" s="587"/>
      <c r="J30" s="587">
        <v>237.07478900000001</v>
      </c>
      <c r="K30" s="587"/>
      <c r="L30" s="588">
        <v>4127.1389099999997</v>
      </c>
      <c r="M30" s="587"/>
      <c r="N30" s="587">
        <v>3837.789182</v>
      </c>
      <c r="O30" s="587"/>
      <c r="P30" s="587">
        <v>289.34972800000003</v>
      </c>
      <c r="Q30" s="587"/>
      <c r="R30" s="587">
        <v>4119.9876619999995</v>
      </c>
      <c r="S30" s="566"/>
      <c r="V30" s="824"/>
    </row>
    <row r="31" spans="1:22" s="595" customFormat="1" ht="18" customHeight="1">
      <c r="A31" s="592"/>
      <c r="B31" s="599"/>
      <c r="C31" s="596"/>
      <c r="D31" s="600" t="s">
        <v>34</v>
      </c>
      <c r="E31" s="592"/>
      <c r="F31" s="588">
        <v>8478.8216200000006</v>
      </c>
      <c r="G31" s="569"/>
      <c r="H31" s="587">
        <v>8367.9066540000003</v>
      </c>
      <c r="I31" s="587"/>
      <c r="J31" s="587">
        <v>110.91496600000001</v>
      </c>
      <c r="K31" s="587"/>
      <c r="L31" s="588">
        <v>4269.4312870000003</v>
      </c>
      <c r="M31" s="587"/>
      <c r="N31" s="587">
        <v>3821.902298</v>
      </c>
      <c r="O31" s="587"/>
      <c r="P31" s="587">
        <v>447.52898900000002</v>
      </c>
      <c r="Q31" s="587"/>
      <c r="R31" s="587">
        <v>4209.3903330000003</v>
      </c>
      <c r="S31" s="566"/>
      <c r="V31" s="824"/>
    </row>
    <row r="32" spans="1:22" s="595" customFormat="1" ht="18" customHeight="1">
      <c r="A32" s="592"/>
      <c r="B32" s="599"/>
      <c r="C32" s="596"/>
      <c r="D32" s="600" t="s">
        <v>35</v>
      </c>
      <c r="E32" s="592"/>
      <c r="F32" s="588">
        <v>7563.7413230000002</v>
      </c>
      <c r="G32" s="569"/>
      <c r="H32" s="587">
        <v>7451.0310399999998</v>
      </c>
      <c r="I32" s="587"/>
      <c r="J32" s="587">
        <v>112.710283</v>
      </c>
      <c r="K32" s="587"/>
      <c r="L32" s="588">
        <v>3884.1599019999999</v>
      </c>
      <c r="M32" s="587"/>
      <c r="N32" s="587">
        <v>3625.3207870000001</v>
      </c>
      <c r="O32" s="587"/>
      <c r="P32" s="587">
        <v>258.83911499999999</v>
      </c>
      <c r="Q32" s="587"/>
      <c r="R32" s="587">
        <v>3679.5814209999999</v>
      </c>
      <c r="S32" s="566"/>
      <c r="V32" s="824"/>
    </row>
    <row r="33" spans="1:22" s="595" customFormat="1" ht="18" customHeight="1">
      <c r="A33" s="592"/>
      <c r="B33" s="599"/>
      <c r="C33" s="596"/>
      <c r="D33" s="600" t="s">
        <v>446</v>
      </c>
      <c r="E33" s="592"/>
      <c r="F33" s="588">
        <v>8742.2057390000009</v>
      </c>
      <c r="G33" s="569"/>
      <c r="H33" s="587">
        <v>8552.9553489999998</v>
      </c>
      <c r="I33" s="587"/>
      <c r="J33" s="587">
        <v>189.25039000000001</v>
      </c>
      <c r="K33" s="587"/>
      <c r="L33" s="588">
        <v>3368.6053729999999</v>
      </c>
      <c r="M33" s="587"/>
      <c r="N33" s="587">
        <v>3046.2917080000002</v>
      </c>
      <c r="O33" s="587"/>
      <c r="P33" s="587">
        <v>322.31366500000001</v>
      </c>
      <c r="Q33" s="587"/>
      <c r="R33" s="587">
        <v>5373.6003659999997</v>
      </c>
      <c r="S33" s="566"/>
      <c r="V33" s="824"/>
    </row>
    <row r="34" spans="1:22" s="595" customFormat="1" ht="18" customHeight="1">
      <c r="A34" s="592"/>
      <c r="B34" s="599"/>
      <c r="C34" s="596"/>
      <c r="D34" s="600" t="s">
        <v>36</v>
      </c>
      <c r="E34" s="592"/>
      <c r="F34" s="588">
        <v>8859.919989</v>
      </c>
      <c r="G34" s="569"/>
      <c r="H34" s="587">
        <v>8751.3164319999996</v>
      </c>
      <c r="I34" s="587"/>
      <c r="J34" s="587">
        <v>108.603557</v>
      </c>
      <c r="K34" s="587"/>
      <c r="L34" s="588">
        <v>4077.5181219999999</v>
      </c>
      <c r="M34" s="587"/>
      <c r="N34" s="587">
        <v>3857.399711</v>
      </c>
      <c r="O34" s="587"/>
      <c r="P34" s="587">
        <v>220.11841100000001</v>
      </c>
      <c r="Q34" s="587"/>
      <c r="R34" s="587">
        <v>4782.4018669999996</v>
      </c>
      <c r="S34" s="566"/>
      <c r="V34" s="824"/>
    </row>
    <row r="35" spans="1:22" s="595" customFormat="1" ht="18" customHeight="1">
      <c r="A35" s="592"/>
      <c r="B35" s="599"/>
      <c r="C35" s="596"/>
      <c r="D35" s="600" t="s">
        <v>447</v>
      </c>
      <c r="E35" s="592"/>
      <c r="F35" s="588">
        <v>8444.0324020000007</v>
      </c>
      <c r="G35" s="569"/>
      <c r="H35" s="587">
        <v>8121.7913079999998</v>
      </c>
      <c r="I35" s="587"/>
      <c r="J35" s="587">
        <v>322.24109399999998</v>
      </c>
      <c r="K35" s="587"/>
      <c r="L35" s="588">
        <v>4264.3115690000004</v>
      </c>
      <c r="M35" s="587"/>
      <c r="N35" s="587">
        <v>3996.145391</v>
      </c>
      <c r="O35" s="587"/>
      <c r="P35" s="587">
        <v>268.166178</v>
      </c>
      <c r="Q35" s="587"/>
      <c r="R35" s="587">
        <v>4179.7208330000003</v>
      </c>
      <c r="S35" s="566"/>
      <c r="V35" s="824"/>
    </row>
    <row r="36" spans="1:22" s="595" customFormat="1" ht="18" customHeight="1">
      <c r="A36" s="592"/>
      <c r="B36" s="599"/>
      <c r="C36" s="596"/>
      <c r="D36" s="600" t="s">
        <v>37</v>
      </c>
      <c r="E36" s="592"/>
      <c r="F36" s="588">
        <v>9211.7518349999991</v>
      </c>
      <c r="G36" s="569"/>
      <c r="H36" s="587">
        <v>9046.8355749999992</v>
      </c>
      <c r="I36" s="587"/>
      <c r="J36" s="587">
        <v>164.91625999999999</v>
      </c>
      <c r="K36" s="587"/>
      <c r="L36" s="588">
        <v>4305.4007739999997</v>
      </c>
      <c r="M36" s="587"/>
      <c r="N36" s="587">
        <v>4073.5241759999999</v>
      </c>
      <c r="O36" s="587"/>
      <c r="P36" s="587">
        <v>231.876598</v>
      </c>
      <c r="Q36" s="587"/>
      <c r="R36" s="587">
        <v>4906.3510610000003</v>
      </c>
      <c r="S36" s="566"/>
      <c r="V36" s="824"/>
    </row>
    <row r="37" spans="1:22" s="595" customFormat="1" ht="18" customHeight="1">
      <c r="A37" s="592"/>
      <c r="B37" s="599"/>
      <c r="C37" s="596"/>
      <c r="D37" s="600" t="s">
        <v>40</v>
      </c>
      <c r="E37" s="592"/>
      <c r="F37" s="588">
        <v>10356.760641000001</v>
      </c>
      <c r="G37" s="569"/>
      <c r="H37" s="587">
        <v>10074.08088</v>
      </c>
      <c r="I37" s="587"/>
      <c r="J37" s="587">
        <v>282.67976099999998</v>
      </c>
      <c r="K37" s="587"/>
      <c r="L37" s="588">
        <v>4702.5388849999999</v>
      </c>
      <c r="M37" s="587"/>
      <c r="N37" s="587">
        <v>4311.115307</v>
      </c>
      <c r="O37" s="587"/>
      <c r="P37" s="587">
        <v>391.42357800000002</v>
      </c>
      <c r="Q37" s="587"/>
      <c r="R37" s="587">
        <v>5654.2217559999999</v>
      </c>
      <c r="S37" s="566"/>
      <c r="V37" s="824"/>
    </row>
    <row r="38" spans="1:22" s="595" customFormat="1" ht="18" customHeight="1">
      <c r="A38" s="592"/>
      <c r="B38" s="599"/>
      <c r="C38" s="596"/>
      <c r="D38" s="600" t="s">
        <v>38</v>
      </c>
      <c r="E38" s="592"/>
      <c r="F38" s="588">
        <v>11773.600200000001</v>
      </c>
      <c r="G38" s="569"/>
      <c r="H38" s="587">
        <v>11621.234401</v>
      </c>
      <c r="I38" s="587"/>
      <c r="J38" s="587">
        <v>152.36579900000001</v>
      </c>
      <c r="K38" s="587"/>
      <c r="L38" s="588">
        <v>5073.8790019999997</v>
      </c>
      <c r="M38" s="587"/>
      <c r="N38" s="587">
        <v>4734.6411969999999</v>
      </c>
      <c r="O38" s="587"/>
      <c r="P38" s="587">
        <v>339.23780499999998</v>
      </c>
      <c r="Q38" s="587"/>
      <c r="R38" s="587">
        <v>6699.7211980000002</v>
      </c>
      <c r="S38" s="566"/>
      <c r="V38" s="824"/>
    </row>
    <row r="39" spans="1:22" s="595" customFormat="1" ht="18" customHeight="1">
      <c r="A39" s="592"/>
      <c r="B39" s="599"/>
      <c r="C39" s="596"/>
      <c r="D39" s="600"/>
      <c r="E39" s="592"/>
      <c r="F39" s="588"/>
      <c r="G39" s="569"/>
      <c r="H39" s="587"/>
      <c r="I39" s="587"/>
      <c r="J39" s="587"/>
      <c r="K39" s="587"/>
      <c r="L39" s="588"/>
      <c r="M39" s="587"/>
      <c r="N39" s="587"/>
      <c r="O39" s="587"/>
      <c r="P39" s="587"/>
      <c r="Q39" s="587"/>
      <c r="R39" s="587"/>
      <c r="S39" s="566"/>
      <c r="V39" s="824"/>
    </row>
    <row r="40" spans="1:22" s="595" customFormat="1" ht="18.95" customHeight="1">
      <c r="A40" s="592"/>
      <c r="B40" s="599" t="s">
        <v>498</v>
      </c>
      <c r="C40" s="596"/>
      <c r="D40" s="600" t="s">
        <v>502</v>
      </c>
      <c r="E40" s="592"/>
      <c r="F40" s="588">
        <v>10524.51319</v>
      </c>
      <c r="G40" s="569"/>
      <c r="H40" s="587">
        <v>10383.991534999999</v>
      </c>
      <c r="I40" s="587"/>
      <c r="J40" s="587">
        <v>140.52165500000001</v>
      </c>
      <c r="K40" s="587"/>
      <c r="L40" s="588">
        <v>4879.5748089999997</v>
      </c>
      <c r="M40" s="587"/>
      <c r="N40" s="587">
        <v>4630.8345829999998</v>
      </c>
      <c r="O40" s="587"/>
      <c r="P40" s="587">
        <v>248.74022600000001</v>
      </c>
      <c r="Q40" s="587"/>
      <c r="R40" s="587">
        <v>5644.9383809999999</v>
      </c>
      <c r="S40" s="566"/>
      <c r="V40" s="824"/>
    </row>
    <row r="41" spans="1:22" s="595" customFormat="1" ht="18.95" customHeight="1">
      <c r="A41" s="592"/>
      <c r="B41" s="599"/>
      <c r="C41" s="596"/>
      <c r="D41" s="600" t="s">
        <v>503</v>
      </c>
      <c r="E41" s="592"/>
      <c r="F41" s="588">
        <v>9855.7298840000003</v>
      </c>
      <c r="G41" s="569"/>
      <c r="H41" s="587">
        <v>9622.9224149999991</v>
      </c>
      <c r="I41" s="587"/>
      <c r="J41" s="587">
        <v>232.807469</v>
      </c>
      <c r="K41" s="587"/>
      <c r="L41" s="588">
        <v>4757.2082600000003</v>
      </c>
      <c r="M41" s="587"/>
      <c r="N41" s="587">
        <v>4413.5500149999998</v>
      </c>
      <c r="O41" s="587"/>
      <c r="P41" s="587">
        <v>343.65824500000002</v>
      </c>
      <c r="Q41" s="587"/>
      <c r="R41" s="587">
        <v>5098.521624</v>
      </c>
      <c r="S41" s="566"/>
      <c r="V41" s="824"/>
    </row>
    <row r="42" spans="1:22" s="595" customFormat="1" ht="18.95" customHeight="1">
      <c r="A42" s="592"/>
      <c r="B42" s="599"/>
      <c r="C42" s="596"/>
      <c r="D42" s="600" t="s">
        <v>504</v>
      </c>
      <c r="E42" s="592"/>
      <c r="F42" s="588">
        <v>11925.416991</v>
      </c>
      <c r="G42" s="569"/>
      <c r="H42" s="587">
        <v>11686.640928000001</v>
      </c>
      <c r="I42" s="587"/>
      <c r="J42" s="587">
        <v>238.77606299999999</v>
      </c>
      <c r="K42" s="587"/>
      <c r="L42" s="588">
        <v>5489.4695389999997</v>
      </c>
      <c r="M42" s="587"/>
      <c r="N42" s="587">
        <v>5136.6046489999999</v>
      </c>
      <c r="O42" s="587"/>
      <c r="P42" s="587">
        <v>352.86489</v>
      </c>
      <c r="Q42" s="587"/>
      <c r="R42" s="587">
        <v>6435.9474520000003</v>
      </c>
      <c r="S42" s="566"/>
      <c r="V42" s="824"/>
    </row>
    <row r="43" spans="1:22" s="595" customFormat="1" ht="18.95" customHeight="1">
      <c r="A43" s="592"/>
      <c r="B43" s="599"/>
      <c r="C43" s="596"/>
      <c r="D43" s="600" t="s">
        <v>505</v>
      </c>
      <c r="E43" s="592"/>
      <c r="F43" s="588">
        <v>12346.767528</v>
      </c>
      <c r="G43" s="588"/>
      <c r="H43" s="587">
        <v>12104.753511000001</v>
      </c>
      <c r="I43" s="587"/>
      <c r="J43" s="587">
        <v>242.014017</v>
      </c>
      <c r="K43" s="588"/>
      <c r="L43" s="588">
        <v>5231.2375590000001</v>
      </c>
      <c r="M43" s="588"/>
      <c r="N43" s="587">
        <v>4876.8706810000003</v>
      </c>
      <c r="O43" s="587"/>
      <c r="P43" s="587">
        <v>354.36687799999999</v>
      </c>
      <c r="Q43" s="587"/>
      <c r="R43" s="587">
        <v>7115.5299690000002</v>
      </c>
      <c r="S43" s="566"/>
      <c r="V43" s="824"/>
    </row>
    <row r="44" spans="1:22" s="595" customFormat="1" ht="18.95" customHeight="1">
      <c r="A44" s="592"/>
      <c r="B44" s="599"/>
      <c r="C44" s="596"/>
      <c r="D44" s="681" t="s">
        <v>506</v>
      </c>
      <c r="E44" s="592"/>
      <c r="F44" s="588">
        <v>12618.079858999999</v>
      </c>
      <c r="G44" s="588"/>
      <c r="H44" s="587">
        <v>11941.344993000001</v>
      </c>
      <c r="I44" s="587"/>
      <c r="J44" s="587">
        <v>676.73486600000001</v>
      </c>
      <c r="K44" s="588"/>
      <c r="L44" s="588">
        <v>5217.3349900000003</v>
      </c>
      <c r="M44" s="588"/>
      <c r="N44" s="587">
        <v>4914.0021260000003</v>
      </c>
      <c r="O44" s="587"/>
      <c r="P44" s="587">
        <v>303.33286399999997</v>
      </c>
      <c r="Q44" s="587"/>
      <c r="R44" s="587">
        <v>7400.7448690000001</v>
      </c>
      <c r="S44" s="566"/>
      <c r="V44" s="824"/>
    </row>
    <row r="45" spans="1:22" s="595" customFormat="1" ht="18.95" customHeight="1">
      <c r="A45" s="592"/>
      <c r="B45" s="599"/>
      <c r="C45" s="596"/>
      <c r="D45" s="681" t="s">
        <v>513</v>
      </c>
      <c r="E45" s="592"/>
      <c r="F45" s="588">
        <v>13871.535819999999</v>
      </c>
      <c r="G45" s="588"/>
      <c r="H45" s="587">
        <v>13191.474579</v>
      </c>
      <c r="I45" s="587"/>
      <c r="J45" s="587">
        <v>680.061241</v>
      </c>
      <c r="K45" s="588"/>
      <c r="L45" s="588">
        <v>5714.8101489999999</v>
      </c>
      <c r="M45" s="588"/>
      <c r="N45" s="587">
        <v>5197.3347489999996</v>
      </c>
      <c r="O45" s="587"/>
      <c r="P45" s="587">
        <v>517.47540000000004</v>
      </c>
      <c r="Q45" s="587"/>
      <c r="R45" s="587">
        <v>8156.7256710000001</v>
      </c>
      <c r="S45" s="566"/>
      <c r="V45" s="824"/>
    </row>
    <row r="46" spans="1:22" s="595" customFormat="1" ht="18.95" customHeight="1">
      <c r="A46" s="592"/>
      <c r="B46" s="599"/>
      <c r="C46" s="596"/>
      <c r="D46" s="600" t="s">
        <v>512</v>
      </c>
      <c r="E46" s="592"/>
      <c r="F46" s="588">
        <v>13774.607075</v>
      </c>
      <c r="G46" s="588"/>
      <c r="H46" s="587">
        <v>13412.796195000001</v>
      </c>
      <c r="I46" s="587"/>
      <c r="J46" s="587">
        <v>361.81088</v>
      </c>
      <c r="K46" s="588"/>
      <c r="L46" s="588">
        <v>5998.2944969999999</v>
      </c>
      <c r="M46" s="588"/>
      <c r="N46" s="587">
        <v>5362.0135959999998</v>
      </c>
      <c r="O46" s="587"/>
      <c r="P46" s="587">
        <v>636.28090099999997</v>
      </c>
      <c r="Q46" s="587"/>
      <c r="R46" s="587">
        <v>7776.312578</v>
      </c>
      <c r="S46" s="566"/>
      <c r="V46" s="824"/>
    </row>
    <row r="47" spans="1:22" ht="18" customHeight="1" thickBot="1">
      <c r="A47" s="44"/>
      <c r="B47" s="45"/>
      <c r="C47" s="45"/>
      <c r="D47" s="45"/>
      <c r="E47" s="46"/>
      <c r="F47" s="46"/>
      <c r="G47" s="46"/>
      <c r="H47" s="46"/>
      <c r="I47" s="46"/>
      <c r="J47" s="46"/>
      <c r="K47" s="46"/>
      <c r="L47" s="46"/>
      <c r="M47" s="46"/>
      <c r="N47" s="46"/>
      <c r="O47" s="46"/>
      <c r="P47" s="46"/>
      <c r="Q47" s="46"/>
      <c r="R47" s="46"/>
      <c r="S47" s="46"/>
    </row>
    <row r="48" spans="1:22" ht="18" customHeight="1">
      <c r="A48" s="48"/>
      <c r="B48" s="48"/>
      <c r="C48" s="48"/>
      <c r="D48" s="48"/>
      <c r="E48" s="48"/>
      <c r="F48" s="48"/>
      <c r="G48" s="48"/>
      <c r="H48" s="48"/>
      <c r="I48" s="48"/>
      <c r="J48" s="48"/>
      <c r="K48" s="48"/>
      <c r="L48" s="48"/>
      <c r="M48" s="48"/>
      <c r="N48" s="48"/>
      <c r="O48" s="48"/>
      <c r="P48" s="48"/>
      <c r="Q48" s="48"/>
      <c r="R48" s="48"/>
      <c r="S48" s="48"/>
    </row>
    <row r="49" spans="1:22" ht="18" customHeight="1">
      <c r="A49" s="48"/>
      <c r="B49" s="49"/>
      <c r="C49" s="49"/>
      <c r="D49" s="49"/>
      <c r="E49" s="48"/>
      <c r="F49" s="48"/>
      <c r="G49" s="48"/>
      <c r="H49" s="48"/>
      <c r="I49" s="48"/>
      <c r="J49" s="48"/>
      <c r="K49" s="48"/>
      <c r="L49" s="48"/>
      <c r="M49" s="48"/>
      <c r="N49" s="48"/>
      <c r="O49" s="48"/>
      <c r="P49" s="48"/>
      <c r="Q49" s="48"/>
      <c r="R49" s="48"/>
      <c r="S49" s="48"/>
    </row>
    <row r="50" spans="1:22" s="51" customFormat="1" ht="18.75">
      <c r="A50" s="924"/>
      <c r="B50" s="924"/>
      <c r="C50" s="924"/>
      <c r="D50" s="924"/>
      <c r="E50" s="924"/>
      <c r="F50" s="924"/>
      <c r="G50" s="924"/>
      <c r="H50" s="924"/>
      <c r="I50" s="924"/>
      <c r="J50" s="924"/>
      <c r="K50" s="924"/>
      <c r="L50" s="924"/>
      <c r="M50" s="924"/>
      <c r="N50" s="924"/>
      <c r="O50" s="924"/>
      <c r="P50" s="924"/>
      <c r="Q50" s="924"/>
      <c r="R50" s="924"/>
      <c r="S50" s="924"/>
      <c r="T50" s="50"/>
      <c r="V50" s="826"/>
    </row>
    <row r="51" spans="1:22" ht="12" customHeight="1"/>
    <row r="52" spans="1:22" ht="12" customHeight="1"/>
    <row r="53" spans="1:22" ht="12" customHeight="1">
      <c r="F53" s="52"/>
      <c r="G53" s="52"/>
      <c r="H53" s="52"/>
      <c r="I53" s="52"/>
      <c r="J53" s="52"/>
      <c r="K53" s="52"/>
      <c r="L53" s="52"/>
      <c r="M53" s="52"/>
      <c r="N53" s="52"/>
      <c r="O53" s="52"/>
      <c r="P53" s="52"/>
      <c r="Q53" s="52"/>
      <c r="R53" s="52"/>
    </row>
    <row r="54" spans="1:22" ht="12" customHeight="1">
      <c r="F54" s="52"/>
      <c r="G54" s="52"/>
      <c r="H54" s="52"/>
      <c r="I54" s="52"/>
      <c r="J54" s="52"/>
      <c r="K54" s="52"/>
      <c r="L54" s="52"/>
      <c r="M54" s="52"/>
      <c r="N54" s="52"/>
      <c r="O54" s="52"/>
      <c r="P54" s="52"/>
      <c r="Q54" s="52"/>
      <c r="R54" s="52"/>
    </row>
    <row r="55" spans="1:22" ht="12" customHeight="1"/>
    <row r="56" spans="1:22">
      <c r="A56" s="53"/>
      <c r="B56" s="53"/>
      <c r="C56" s="53"/>
    </row>
  </sheetData>
  <mergeCells count="9">
    <mergeCell ref="E17:S17"/>
    <mergeCell ref="A50:S50"/>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topLeftCell="B1" zoomScale="80" zoomScaleNormal="80" zoomScaleSheetLayoutView="80" workbookViewId="0">
      <pane ySplit="18" topLeftCell="A19" activePane="bottomLeft" state="frozen"/>
      <selection activeCell="P28" sqref="P28"/>
      <selection pane="bottomLeft" activeCell="P28" sqref="P28"/>
    </sheetView>
  </sheetViews>
  <sheetFormatPr defaultRowHeight="14.25"/>
  <cols>
    <col min="1" max="1" width="1.7109375" style="47" hidden="1" customWidth="1"/>
    <col min="2" max="2" width="7.140625" style="72" customWidth="1"/>
    <col min="3" max="3" width="2.5703125" style="47" hidden="1" customWidth="1"/>
    <col min="4" max="4" width="6" style="47" customWidth="1"/>
    <col min="5" max="5" width="12.28515625" style="47" customWidth="1"/>
    <col min="6" max="6" width="2.140625" style="47" customWidth="1"/>
    <col min="7" max="7" width="12.28515625" style="47" customWidth="1"/>
    <col min="8" max="8" width="2.140625" style="47" customWidth="1"/>
    <col min="9" max="9" width="12.28515625" style="47" customWidth="1"/>
    <col min="10" max="10" width="2.140625" style="47" customWidth="1"/>
    <col min="11" max="11" width="12.28515625" style="47" customWidth="1"/>
    <col min="12" max="12" width="2.140625" style="47" customWidth="1"/>
    <col min="13" max="13" width="12.28515625" style="47" customWidth="1"/>
    <col min="14" max="14" width="2.140625" style="47" customWidth="1"/>
    <col min="15" max="15" width="12.28515625" style="47" customWidth="1"/>
    <col min="16" max="16" width="2.140625" style="47" customWidth="1"/>
    <col min="17" max="17" width="12.28515625" style="47" customWidth="1"/>
    <col min="18" max="18" width="2.140625" style="47" customWidth="1"/>
    <col min="19" max="19" width="1.7109375" style="47" hidden="1" customWidth="1"/>
    <col min="20" max="20" width="8.140625" style="47" customWidth="1"/>
    <col min="21" max="21" width="4.28515625" style="47" customWidth="1"/>
    <col min="22" max="22" width="9.42578125" style="47" customWidth="1"/>
    <col min="23" max="23" width="14.140625" style="47" customWidth="1"/>
    <col min="24" max="24" width="7.140625" style="47" customWidth="1"/>
    <col min="25" max="25" width="14.140625" style="47" customWidth="1"/>
    <col min="26" max="26" width="7.140625" style="47" customWidth="1"/>
    <col min="27" max="27" width="14.140625" style="47" customWidth="1"/>
    <col min="28" max="28" width="7.140625" style="47" customWidth="1"/>
    <col min="29" max="29" width="14.140625" style="47" customWidth="1"/>
    <col min="30" max="30" width="7.140625" style="47" customWidth="1"/>
    <col min="31" max="31" width="1.7109375" style="47" customWidth="1"/>
    <col min="32" max="16384" width="9.140625" style="47"/>
  </cols>
  <sheetData>
    <row r="1" spans="1:31" s="1" customFormat="1" ht="18" customHeight="1">
      <c r="B1" s="925" t="s">
        <v>311</v>
      </c>
      <c r="C1" s="925"/>
      <c r="D1" s="925"/>
      <c r="E1" s="2" t="s">
        <v>312</v>
      </c>
      <c r="F1" s="4"/>
      <c r="G1" s="4"/>
      <c r="H1" s="4"/>
      <c r="I1" s="4"/>
      <c r="J1" s="4"/>
      <c r="K1" s="4"/>
      <c r="L1" s="4"/>
      <c r="M1" s="4"/>
      <c r="N1" s="4"/>
      <c r="O1" s="4"/>
      <c r="P1" s="4"/>
      <c r="Q1" s="4"/>
      <c r="R1" s="4"/>
      <c r="S1" s="4"/>
      <c r="T1" s="925" t="s">
        <v>311</v>
      </c>
      <c r="U1" s="925"/>
      <c r="V1" s="2" t="s">
        <v>313</v>
      </c>
      <c r="X1" s="4"/>
      <c r="Y1" s="4"/>
      <c r="Z1" s="4"/>
      <c r="AA1" s="4"/>
      <c r="AB1" s="4"/>
      <c r="AC1" s="4"/>
      <c r="AD1" s="4"/>
      <c r="AE1" s="5"/>
    </row>
    <row r="2" spans="1:31" s="1" customFormat="1" ht="18" customHeight="1">
      <c r="A2" s="54" t="s">
        <v>2</v>
      </c>
      <c r="B2" s="925"/>
      <c r="C2" s="925"/>
      <c r="D2" s="925"/>
      <c r="E2" s="55" t="s">
        <v>314</v>
      </c>
      <c r="F2" s="54"/>
      <c r="G2" s="54"/>
      <c r="H2" s="54"/>
      <c r="I2" s="54"/>
      <c r="J2" s="54"/>
      <c r="K2" s="54"/>
      <c r="L2" s="54"/>
      <c r="M2" s="54"/>
      <c r="N2" s="54"/>
      <c r="O2" s="54"/>
      <c r="P2" s="54"/>
      <c r="Q2" s="54"/>
      <c r="R2" s="54"/>
      <c r="S2" s="54" t="s">
        <v>2</v>
      </c>
      <c r="T2" s="925"/>
      <c r="U2" s="925"/>
      <c r="V2" s="55" t="s">
        <v>315</v>
      </c>
      <c r="X2" s="54"/>
      <c r="Y2" s="54"/>
      <c r="Z2" s="54"/>
      <c r="AA2" s="54"/>
      <c r="AB2" s="54"/>
      <c r="AC2" s="54"/>
      <c r="AD2" s="54"/>
      <c r="AE2" s="8"/>
    </row>
    <row r="3" spans="1:31" s="1" customFormat="1" ht="15" customHeight="1" thickBot="1">
      <c r="B3" s="367"/>
      <c r="AE3" s="368"/>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16" t="s">
        <v>13</v>
      </c>
      <c r="F5" s="21"/>
      <c r="G5" s="316" t="s">
        <v>46</v>
      </c>
      <c r="H5" s="21"/>
      <c r="I5" s="316" t="s">
        <v>47</v>
      </c>
      <c r="J5" s="21"/>
      <c r="K5" s="316" t="s">
        <v>48</v>
      </c>
      <c r="L5" s="21"/>
      <c r="M5" s="316" t="s">
        <v>49</v>
      </c>
      <c r="N5" s="21"/>
      <c r="O5" s="316" t="s">
        <v>50</v>
      </c>
      <c r="P5" s="21"/>
      <c r="Q5" s="316" t="s">
        <v>48</v>
      </c>
      <c r="R5" s="21"/>
      <c r="S5" s="17"/>
      <c r="T5" s="17"/>
      <c r="U5" s="17"/>
      <c r="V5" s="17"/>
      <c r="W5" s="316" t="s">
        <v>51</v>
      </c>
      <c r="X5" s="21"/>
      <c r="Y5" s="316" t="s">
        <v>52</v>
      </c>
      <c r="Z5" s="316"/>
      <c r="AA5" s="316" t="s">
        <v>53</v>
      </c>
      <c r="AB5" s="21"/>
      <c r="AC5" s="369" t="s">
        <v>54</v>
      </c>
      <c r="AD5" s="13"/>
      <c r="AE5" s="21"/>
    </row>
    <row r="6" spans="1:31" s="15" customFormat="1" ht="12.95" customHeight="1">
      <c r="A6" s="16"/>
      <c r="B6" s="20"/>
      <c r="C6" s="21"/>
      <c r="D6" s="17"/>
      <c r="E6" s="58"/>
      <c r="F6" s="21"/>
      <c r="G6" s="58"/>
      <c r="H6" s="21"/>
      <c r="I6" s="316" t="s">
        <v>55</v>
      </c>
      <c r="J6" s="21"/>
      <c r="K6" s="316" t="s">
        <v>56</v>
      </c>
      <c r="L6" s="21"/>
      <c r="M6" s="316" t="s">
        <v>57</v>
      </c>
      <c r="N6" s="21"/>
      <c r="O6" s="316" t="s">
        <v>58</v>
      </c>
      <c r="P6" s="21"/>
      <c r="Q6" s="316" t="s">
        <v>59</v>
      </c>
      <c r="R6" s="21"/>
      <c r="S6" s="17"/>
      <c r="T6" s="22"/>
      <c r="U6" s="17"/>
      <c r="V6" s="17"/>
      <c r="W6" s="316" t="s">
        <v>60</v>
      </c>
      <c r="X6" s="21"/>
      <c r="Y6" s="316" t="s">
        <v>61</v>
      </c>
      <c r="Z6" s="316"/>
      <c r="AA6" s="316" t="s">
        <v>62</v>
      </c>
      <c r="AB6" s="21"/>
      <c r="AC6" s="316" t="s">
        <v>63</v>
      </c>
      <c r="AD6" s="13"/>
      <c r="AE6" s="21"/>
    </row>
    <row r="7" spans="1:31" s="15" customFormat="1" ht="16.5" customHeight="1">
      <c r="A7" s="16"/>
      <c r="B7" s="13"/>
      <c r="C7" s="21"/>
      <c r="D7" s="17"/>
      <c r="E7" s="316"/>
      <c r="F7" s="21"/>
      <c r="G7" s="316"/>
      <c r="H7" s="21"/>
      <c r="I7" s="316" t="s">
        <v>64</v>
      </c>
      <c r="J7" s="21"/>
      <c r="K7" s="316" t="s">
        <v>65</v>
      </c>
      <c r="L7" s="21"/>
      <c r="M7" s="316" t="s">
        <v>66</v>
      </c>
      <c r="N7" s="21"/>
      <c r="O7" s="316" t="s">
        <v>67</v>
      </c>
      <c r="P7" s="21"/>
      <c r="Q7" s="58"/>
      <c r="R7" s="22"/>
      <c r="S7" s="17"/>
      <c r="T7" s="17"/>
      <c r="U7" s="17"/>
      <c r="V7" s="17"/>
      <c r="W7" s="316" t="s">
        <v>68</v>
      </c>
      <c r="X7" s="17"/>
      <c r="Y7" s="316" t="s">
        <v>69</v>
      </c>
      <c r="Z7" s="316"/>
      <c r="AA7" s="58"/>
      <c r="AB7" s="22"/>
      <c r="AC7" s="316" t="s">
        <v>316</v>
      </c>
      <c r="AD7" s="13"/>
      <c r="AE7" s="21"/>
    </row>
    <row r="8" spans="1:31" s="15" customFormat="1" ht="12.95" customHeight="1">
      <c r="A8" s="16"/>
      <c r="B8" s="24"/>
      <c r="C8" s="22"/>
      <c r="D8" s="22"/>
      <c r="E8" s="17"/>
      <c r="F8" s="22"/>
      <c r="G8" s="23"/>
      <c r="H8" s="22"/>
      <c r="I8" s="58"/>
      <c r="J8" s="21"/>
      <c r="K8" s="316" t="s">
        <v>71</v>
      </c>
      <c r="L8" s="21"/>
      <c r="M8" s="316" t="s">
        <v>55</v>
      </c>
      <c r="N8" s="21"/>
      <c r="O8" s="316" t="s">
        <v>72</v>
      </c>
      <c r="P8" s="21"/>
      <c r="Q8" s="58"/>
      <c r="R8" s="17"/>
      <c r="S8" s="17"/>
      <c r="T8" s="17"/>
      <c r="U8" s="17"/>
      <c r="V8" s="17"/>
      <c r="W8" s="58"/>
      <c r="X8" s="22"/>
      <c r="Y8" s="58"/>
      <c r="Z8" s="58"/>
      <c r="AA8" s="58"/>
      <c r="AB8" s="22"/>
      <c r="AC8" s="58"/>
      <c r="AD8" s="20"/>
      <c r="AE8" s="17"/>
    </row>
    <row r="9" spans="1:31" s="15" customFormat="1" ht="12.95" customHeight="1">
      <c r="A9" s="16"/>
      <c r="B9" s="530" t="s">
        <v>17</v>
      </c>
      <c r="C9" s="22"/>
      <c r="D9" s="22"/>
      <c r="E9" s="17"/>
      <c r="F9" s="22"/>
      <c r="G9" s="23"/>
      <c r="H9" s="22"/>
      <c r="I9" s="58"/>
      <c r="J9" s="21"/>
      <c r="K9" s="316" t="s">
        <v>73</v>
      </c>
      <c r="L9" s="21"/>
      <c r="M9" s="316" t="s">
        <v>74</v>
      </c>
      <c r="N9" s="21"/>
      <c r="O9" s="316" t="s">
        <v>75</v>
      </c>
      <c r="P9" s="21"/>
      <c r="Q9" s="58"/>
      <c r="R9" s="17"/>
      <c r="S9" s="17"/>
      <c r="T9" s="17"/>
      <c r="U9" s="17"/>
      <c r="V9" s="17"/>
      <c r="W9" s="58"/>
      <c r="X9" s="22"/>
      <c r="Y9" s="58"/>
      <c r="Z9" s="58"/>
      <c r="AA9" s="58"/>
      <c r="AB9" s="22"/>
      <c r="AC9" s="58"/>
      <c r="AD9" s="20"/>
      <c r="AE9" s="17"/>
    </row>
    <row r="10" spans="1:31" s="15" customFormat="1" ht="12.95" customHeight="1">
      <c r="A10" s="16"/>
      <c r="B10" s="531" t="s">
        <v>21</v>
      </c>
      <c r="C10" s="22"/>
      <c r="D10" s="22"/>
      <c r="E10" s="17"/>
      <c r="F10" s="22"/>
      <c r="G10" s="23"/>
      <c r="H10" s="22"/>
      <c r="I10" s="58"/>
      <c r="J10" s="21"/>
      <c r="K10" s="316"/>
      <c r="L10" s="21"/>
      <c r="M10" s="316"/>
      <c r="N10" s="21"/>
      <c r="O10" s="316"/>
      <c r="P10" s="21"/>
      <c r="Q10" s="58"/>
      <c r="R10" s="17"/>
      <c r="S10" s="17"/>
      <c r="T10" s="530" t="s">
        <v>17</v>
      </c>
      <c r="U10" s="21"/>
      <c r="V10" s="21"/>
      <c r="W10" s="58"/>
      <c r="X10" s="22"/>
      <c r="Y10" s="58"/>
      <c r="Z10" s="58"/>
      <c r="AA10" s="58"/>
      <c r="AB10" s="22"/>
      <c r="AC10" s="58"/>
      <c r="AD10" s="20"/>
      <c r="AE10" s="17"/>
    </row>
    <row r="11" spans="1:31" s="15" customFormat="1" ht="12.95" customHeight="1">
      <c r="A11" s="16"/>
      <c r="B11" s="20"/>
      <c r="C11" s="22"/>
      <c r="D11" s="22"/>
      <c r="E11" s="58" t="s">
        <v>25</v>
      </c>
      <c r="F11" s="21"/>
      <c r="G11" s="58" t="s">
        <v>76</v>
      </c>
      <c r="H11" s="17"/>
      <c r="I11" s="58" t="s">
        <v>77</v>
      </c>
      <c r="J11" s="17"/>
      <c r="K11" s="58" t="s">
        <v>78</v>
      </c>
      <c r="L11" s="17"/>
      <c r="M11" s="58" t="s">
        <v>79</v>
      </c>
      <c r="N11" s="17"/>
      <c r="O11" s="58" t="s">
        <v>80</v>
      </c>
      <c r="P11" s="21"/>
      <c r="Q11" s="58" t="s">
        <v>81</v>
      </c>
      <c r="R11" s="17"/>
      <c r="S11" s="17"/>
      <c r="T11" s="531" t="s">
        <v>21</v>
      </c>
      <c r="U11" s="22"/>
      <c r="V11" s="22"/>
      <c r="W11" s="22" t="s">
        <v>82</v>
      </c>
      <c r="X11" s="17"/>
      <c r="Y11" s="58" t="s">
        <v>83</v>
      </c>
      <c r="Z11" s="58"/>
      <c r="AA11" s="58" t="s">
        <v>84</v>
      </c>
      <c r="AB11" s="17"/>
      <c r="AC11" s="58" t="s">
        <v>84</v>
      </c>
      <c r="AD11" s="20"/>
      <c r="AE11" s="17"/>
    </row>
    <row r="12" spans="1:31" s="15" customFormat="1" ht="12.95" customHeight="1">
      <c r="A12" s="16"/>
      <c r="B12" s="24"/>
      <c r="C12" s="17"/>
      <c r="D12" s="17"/>
      <c r="E12" s="17"/>
      <c r="F12" s="17"/>
      <c r="G12" s="17"/>
      <c r="H12" s="17"/>
      <c r="I12" s="58" t="s">
        <v>85</v>
      </c>
      <c r="J12" s="17"/>
      <c r="K12" s="58" t="s">
        <v>86</v>
      </c>
      <c r="L12" s="17"/>
      <c r="M12" s="58" t="s">
        <v>87</v>
      </c>
      <c r="N12" s="17"/>
      <c r="O12" s="58" t="s">
        <v>88</v>
      </c>
      <c r="P12" s="17"/>
      <c r="Q12" s="58" t="s">
        <v>89</v>
      </c>
      <c r="R12" s="17"/>
      <c r="S12" s="17"/>
      <c r="T12" s="17"/>
      <c r="U12" s="17"/>
      <c r="V12" s="17"/>
      <c r="W12" s="58" t="s">
        <v>90</v>
      </c>
      <c r="X12" s="17"/>
      <c r="Y12" s="58" t="s">
        <v>91</v>
      </c>
      <c r="Z12" s="58"/>
      <c r="AA12" s="58" t="s">
        <v>92</v>
      </c>
      <c r="AB12" s="17"/>
      <c r="AC12" s="58" t="s">
        <v>317</v>
      </c>
      <c r="AD12" s="20"/>
      <c r="AE12" s="17"/>
    </row>
    <row r="13" spans="1:31" s="15" customFormat="1" ht="12.95" customHeight="1">
      <c r="A13" s="16"/>
      <c r="B13" s="24"/>
      <c r="C13" s="17"/>
      <c r="D13" s="17"/>
      <c r="E13" s="17"/>
      <c r="F13" s="17"/>
      <c r="G13" s="17"/>
      <c r="H13" s="17"/>
      <c r="I13" s="58" t="s">
        <v>94</v>
      </c>
      <c r="J13" s="17"/>
      <c r="K13" s="58" t="s">
        <v>95</v>
      </c>
      <c r="L13" s="17"/>
      <c r="M13" s="58" t="s">
        <v>96</v>
      </c>
      <c r="N13" s="17"/>
      <c r="O13" s="58" t="s">
        <v>97</v>
      </c>
      <c r="P13" s="17"/>
      <c r="Q13" s="17"/>
      <c r="R13" s="17"/>
      <c r="S13" s="17"/>
      <c r="T13" s="17"/>
      <c r="U13" s="17"/>
      <c r="V13" s="17"/>
      <c r="W13" s="17"/>
      <c r="X13" s="17"/>
      <c r="Y13" s="58" t="s">
        <v>98</v>
      </c>
      <c r="Z13" s="58"/>
      <c r="AA13" s="58" t="s">
        <v>99</v>
      </c>
      <c r="AB13" s="17"/>
      <c r="AC13" s="58" t="s">
        <v>318</v>
      </c>
      <c r="AD13" s="20"/>
      <c r="AE13" s="17"/>
    </row>
    <row r="14" spans="1:31" s="15" customFormat="1" ht="12.95" customHeight="1">
      <c r="A14" s="16"/>
      <c r="B14" s="24"/>
      <c r="C14" s="17"/>
      <c r="D14" s="17"/>
      <c r="E14" s="17"/>
      <c r="F14" s="17"/>
      <c r="G14" s="17"/>
      <c r="H14" s="17"/>
      <c r="I14" s="58"/>
      <c r="J14" s="17"/>
      <c r="K14" s="58"/>
      <c r="L14" s="17"/>
      <c r="M14" s="58" t="s">
        <v>101</v>
      </c>
      <c r="N14" s="17"/>
      <c r="O14" s="58"/>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59"/>
      <c r="F16" s="59"/>
      <c r="G16" s="25"/>
      <c r="H16" s="25"/>
      <c r="I16" s="25"/>
      <c r="J16" s="25"/>
      <c r="K16" s="25"/>
      <c r="L16" s="25"/>
      <c r="M16" s="60"/>
      <c r="N16" s="60"/>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928" t="s">
        <v>451</v>
      </c>
      <c r="F17" s="928"/>
      <c r="G17" s="928"/>
      <c r="H17" s="928"/>
      <c r="I17" s="928"/>
      <c r="J17" s="928"/>
      <c r="K17" s="928"/>
      <c r="L17" s="928"/>
      <c r="M17" s="928"/>
      <c r="N17" s="928"/>
      <c r="O17" s="928"/>
      <c r="P17" s="928"/>
      <c r="Q17" s="928"/>
      <c r="R17" s="17"/>
      <c r="S17" s="17"/>
      <c r="T17" s="17"/>
      <c r="U17" s="17"/>
      <c r="V17" s="17"/>
      <c r="W17" s="926" t="s">
        <v>451</v>
      </c>
      <c r="X17" s="926"/>
      <c r="Y17" s="926"/>
      <c r="Z17" s="926"/>
      <c r="AA17" s="926"/>
      <c r="AB17" s="926"/>
      <c r="AC17" s="926"/>
      <c r="AD17" s="17"/>
      <c r="AE17" s="17"/>
    </row>
    <row r="18" spans="1:36" s="15" customFormat="1" ht="5.0999999999999996" customHeight="1" thickBot="1">
      <c r="A18" s="27"/>
      <c r="B18" s="62"/>
      <c r="C18" s="28"/>
      <c r="D18" s="28"/>
      <c r="E18" s="63" t="s">
        <v>454</v>
      </c>
      <c r="F18" s="61"/>
      <c r="G18" s="28"/>
      <c r="H18" s="28"/>
      <c r="I18" s="28"/>
      <c r="J18" s="28"/>
      <c r="K18" s="28"/>
      <c r="L18" s="28"/>
      <c r="M18" s="28"/>
      <c r="N18" s="28"/>
      <c r="O18" s="28"/>
      <c r="P18" s="28"/>
      <c r="Q18" s="28"/>
      <c r="R18" s="28"/>
      <c r="S18" s="28"/>
      <c r="T18" s="28"/>
      <c r="U18" s="28"/>
      <c r="V18" s="28"/>
      <c r="W18" s="28"/>
      <c r="X18" s="63"/>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95"/>
      <c r="U19" s="30"/>
      <c r="V19" s="30"/>
      <c r="W19" s="31"/>
      <c r="X19" s="31"/>
      <c r="Y19" s="43"/>
      <c r="Z19" s="31"/>
      <c r="AA19" s="31"/>
      <c r="AB19" s="31"/>
      <c r="AC19" s="31"/>
      <c r="AD19" s="31"/>
      <c r="AE19" s="16"/>
    </row>
    <row r="20" spans="1:36" s="15" customFormat="1" ht="18" customHeight="1">
      <c r="A20" s="16"/>
      <c r="B20" s="30" t="s">
        <v>304</v>
      </c>
      <c r="C20" s="32"/>
      <c r="D20" s="30"/>
      <c r="E20" s="370">
        <v>51707.414113999999</v>
      </c>
      <c r="F20" s="309"/>
      <c r="G20" s="371">
        <v>1274.4017309999999</v>
      </c>
      <c r="H20" s="309"/>
      <c r="I20" s="372">
        <v>50.102170999999998</v>
      </c>
      <c r="J20" s="309"/>
      <c r="K20" s="371">
        <v>1392.961896</v>
      </c>
      <c r="L20" s="309"/>
      <c r="M20" s="371">
        <v>23058.092486000001</v>
      </c>
      <c r="N20" s="309"/>
      <c r="O20" s="371">
        <v>16585.793328</v>
      </c>
      <c r="P20" s="309"/>
      <c r="Q20" s="371">
        <v>4733.5538029999998</v>
      </c>
      <c r="R20" s="371"/>
      <c r="S20" s="371"/>
      <c r="T20" s="30" t="s">
        <v>304</v>
      </c>
      <c r="U20" s="32"/>
      <c r="V20" s="30"/>
      <c r="W20" s="373">
        <v>2396.7343620000001</v>
      </c>
      <c r="X20" s="373"/>
      <c r="Y20" s="373">
        <v>1731.4409009999999</v>
      </c>
      <c r="Z20" s="373"/>
      <c r="AA20" s="373">
        <v>347.751395</v>
      </c>
      <c r="AB20" s="373"/>
      <c r="AC20" s="373">
        <v>136.582041</v>
      </c>
      <c r="AD20" s="309"/>
      <c r="AE20" s="16"/>
    </row>
    <row r="21" spans="1:36" s="15" customFormat="1" ht="18" customHeight="1">
      <c r="A21" s="16"/>
      <c r="B21" s="599" t="s">
        <v>456</v>
      </c>
      <c r="C21" s="596"/>
      <c r="D21" s="599"/>
      <c r="E21" s="572">
        <v>56466.139660000001</v>
      </c>
      <c r="F21" s="544"/>
      <c r="G21" s="574">
        <v>1374.0869660000001</v>
      </c>
      <c r="H21" s="544"/>
      <c r="I21" s="570">
        <v>53.558382000000002</v>
      </c>
      <c r="J21" s="544"/>
      <c r="K21" s="574">
        <v>1053.5357389999999</v>
      </c>
      <c r="L21" s="544"/>
      <c r="M21" s="574">
        <v>30845.139177000001</v>
      </c>
      <c r="N21" s="544"/>
      <c r="O21" s="574">
        <v>13292.083794</v>
      </c>
      <c r="P21" s="544"/>
      <c r="Q21" s="574">
        <v>5175.2018410000001</v>
      </c>
      <c r="R21" s="371"/>
      <c r="S21" s="371"/>
      <c r="T21" s="599" t="s">
        <v>456</v>
      </c>
      <c r="U21" s="596"/>
      <c r="V21" s="599"/>
      <c r="W21" s="571">
        <v>2686.0168159999998</v>
      </c>
      <c r="X21" s="571"/>
      <c r="Y21" s="571">
        <v>1436.000618</v>
      </c>
      <c r="Z21" s="571"/>
      <c r="AA21" s="571">
        <v>372.79186600000003</v>
      </c>
      <c r="AB21" s="571"/>
      <c r="AC21" s="571">
        <v>177.72446099999999</v>
      </c>
      <c r="AD21" s="309"/>
      <c r="AE21" s="16"/>
    </row>
    <row r="22" spans="1:36" s="595" customFormat="1" ht="18" customHeight="1">
      <c r="A22" s="592"/>
      <c r="B22" s="599" t="s">
        <v>462</v>
      </c>
      <c r="C22" s="596"/>
      <c r="D22" s="599"/>
      <c r="E22" s="572">
        <v>49192.093802000003</v>
      </c>
      <c r="F22" s="544"/>
      <c r="G22" s="574">
        <v>1562.316718</v>
      </c>
      <c r="H22" s="544"/>
      <c r="I22" s="570">
        <v>56.615988999999999</v>
      </c>
      <c r="J22" s="544"/>
      <c r="K22" s="574">
        <v>1004.645658</v>
      </c>
      <c r="L22" s="544"/>
      <c r="M22" s="574">
        <v>25076.845968000001</v>
      </c>
      <c r="N22" s="544"/>
      <c r="O22" s="574">
        <v>12574.863359999999</v>
      </c>
      <c r="P22" s="544"/>
      <c r="Q22" s="574">
        <v>4725.158445</v>
      </c>
      <c r="R22" s="574"/>
      <c r="S22" s="574"/>
      <c r="T22" s="599" t="s">
        <v>462</v>
      </c>
      <c r="U22" s="596"/>
      <c r="V22" s="599"/>
      <c r="W22" s="571">
        <v>2229.16525</v>
      </c>
      <c r="X22" s="571"/>
      <c r="Y22" s="571">
        <v>1437.8987890000001</v>
      </c>
      <c r="Z22" s="571"/>
      <c r="AA22" s="571">
        <v>356.15522700000002</v>
      </c>
      <c r="AB22" s="571"/>
      <c r="AC22" s="571">
        <v>168.42839799999999</v>
      </c>
      <c r="AD22" s="544"/>
      <c r="AE22" s="592"/>
    </row>
    <row r="23" spans="1:36" s="595" customFormat="1" ht="18" customHeight="1">
      <c r="A23" s="592"/>
      <c r="B23" s="635" t="s">
        <v>479</v>
      </c>
      <c r="C23" s="596"/>
      <c r="D23" s="599"/>
      <c r="E23" s="572">
        <v>41336.571137999999</v>
      </c>
      <c r="F23" s="544"/>
      <c r="G23" s="574">
        <v>1559.873726</v>
      </c>
      <c r="H23" s="544"/>
      <c r="I23" s="570">
        <v>41.206432</v>
      </c>
      <c r="J23" s="544"/>
      <c r="K23" s="574">
        <v>707.96356000000003</v>
      </c>
      <c r="L23" s="544"/>
      <c r="M23" s="574">
        <v>16770.923935999999</v>
      </c>
      <c r="N23" s="544"/>
      <c r="O23" s="574">
        <v>14737.995973999999</v>
      </c>
      <c r="P23" s="544"/>
      <c r="Q23" s="574">
        <v>3893.8238839999999</v>
      </c>
      <c r="R23" s="574"/>
      <c r="S23" s="574"/>
      <c r="T23" s="635" t="s">
        <v>479</v>
      </c>
      <c r="U23" s="596"/>
      <c r="V23" s="599"/>
      <c r="W23" s="571">
        <v>2076.6230220000002</v>
      </c>
      <c r="X23" s="571"/>
      <c r="Y23" s="571">
        <v>1198.3756550000001</v>
      </c>
      <c r="Z23" s="571"/>
      <c r="AA23" s="571">
        <v>302.54639100000003</v>
      </c>
      <c r="AB23" s="571"/>
      <c r="AC23" s="571">
        <v>47.238557999999998</v>
      </c>
      <c r="AD23" s="544"/>
      <c r="AE23" s="592"/>
    </row>
    <row r="24" spans="1:36" s="595" customFormat="1" ht="18" customHeight="1">
      <c r="A24" s="592"/>
      <c r="B24" s="635" t="s">
        <v>499</v>
      </c>
      <c r="C24" s="596"/>
      <c r="D24" s="599"/>
      <c r="E24" s="572">
        <v>55664.567528</v>
      </c>
      <c r="F24" s="544"/>
      <c r="G24" s="574">
        <v>1396.8308569999999</v>
      </c>
      <c r="H24" s="544"/>
      <c r="I24" s="570">
        <v>9.3009690000000003</v>
      </c>
      <c r="J24" s="544"/>
      <c r="K24" s="574">
        <v>946.63509199999999</v>
      </c>
      <c r="L24" s="544"/>
      <c r="M24" s="574">
        <v>23262.973010999998</v>
      </c>
      <c r="N24" s="544"/>
      <c r="O24" s="574">
        <v>20288.224270999999</v>
      </c>
      <c r="P24" s="544"/>
      <c r="Q24" s="574">
        <v>6085.3571780000002</v>
      </c>
      <c r="R24" s="574"/>
      <c r="S24" s="574"/>
      <c r="T24" s="635" t="s">
        <v>499</v>
      </c>
      <c r="U24" s="596"/>
      <c r="V24" s="599"/>
      <c r="W24" s="571">
        <v>2130.4969799999999</v>
      </c>
      <c r="X24" s="571"/>
      <c r="Y24" s="571">
        <v>1209.9161610000001</v>
      </c>
      <c r="Z24" s="571"/>
      <c r="AA24" s="571">
        <v>304.80937899999998</v>
      </c>
      <c r="AB24" s="571"/>
      <c r="AC24" s="571">
        <v>30.023630000000001</v>
      </c>
      <c r="AD24" s="544"/>
      <c r="AE24" s="592"/>
    </row>
    <row r="25" spans="1:36" s="15" customFormat="1" ht="10.5" customHeight="1">
      <c r="A25" s="35"/>
      <c r="B25" s="36"/>
      <c r="C25" s="37"/>
      <c r="D25" s="36"/>
      <c r="E25" s="374"/>
      <c r="F25" s="375"/>
      <c r="G25" s="376"/>
      <c r="H25" s="375"/>
      <c r="I25" s="377"/>
      <c r="J25" s="375"/>
      <c r="K25" s="376"/>
      <c r="L25" s="375"/>
      <c r="M25" s="376"/>
      <c r="N25" s="375"/>
      <c r="O25" s="376"/>
      <c r="P25" s="375"/>
      <c r="Q25" s="376"/>
      <c r="R25" s="376"/>
      <c r="S25" s="376"/>
      <c r="T25" s="97"/>
      <c r="U25" s="37"/>
      <c r="V25" s="36"/>
      <c r="W25" s="378"/>
      <c r="X25" s="378"/>
      <c r="Y25" s="378"/>
      <c r="Z25" s="378"/>
      <c r="AA25" s="378"/>
      <c r="AB25" s="378"/>
      <c r="AC25" s="378"/>
      <c r="AD25" s="376"/>
      <c r="AE25" s="35"/>
    </row>
    <row r="26" spans="1:36" s="595" customFormat="1" ht="18" customHeight="1">
      <c r="A26" s="592"/>
      <c r="B26" s="599"/>
      <c r="C26" s="596"/>
      <c r="D26" s="600"/>
      <c r="E26" s="572"/>
      <c r="F26" s="569"/>
      <c r="G26" s="567"/>
      <c r="H26" s="567"/>
      <c r="I26" s="570"/>
      <c r="J26" s="567"/>
      <c r="K26" s="567"/>
      <c r="L26" s="568"/>
      <c r="M26" s="567"/>
      <c r="N26" s="567"/>
      <c r="O26" s="567"/>
      <c r="P26" s="567"/>
      <c r="Q26" s="567"/>
      <c r="R26" s="566"/>
      <c r="S26" s="592"/>
      <c r="T26" s="599"/>
      <c r="U26" s="596"/>
      <c r="V26" s="600"/>
      <c r="W26" s="571"/>
      <c r="X26" s="571"/>
      <c r="Y26" s="571"/>
      <c r="Z26" s="571"/>
      <c r="AA26" s="571"/>
      <c r="AB26" s="571"/>
      <c r="AC26" s="571"/>
      <c r="AD26" s="568"/>
      <c r="AE26" s="567"/>
      <c r="AF26" s="567"/>
      <c r="AG26" s="567"/>
      <c r="AH26" s="567"/>
      <c r="AI26" s="567"/>
      <c r="AJ26" s="566"/>
    </row>
    <row r="27" spans="1:36" s="595" customFormat="1" ht="18" customHeight="1">
      <c r="A27" s="592"/>
      <c r="B27" s="635" t="s">
        <v>499</v>
      </c>
      <c r="C27" s="596"/>
      <c r="D27" s="600" t="s">
        <v>39</v>
      </c>
      <c r="E27" s="572">
        <v>3481.0913540000001</v>
      </c>
      <c r="F27" s="569"/>
      <c r="G27" s="567">
        <v>105.277984</v>
      </c>
      <c r="H27" s="567"/>
      <c r="I27" s="570">
        <v>0.61460899999999996</v>
      </c>
      <c r="J27" s="567"/>
      <c r="K27" s="567">
        <v>63.671030999999999</v>
      </c>
      <c r="L27" s="568"/>
      <c r="M27" s="567">
        <v>1559.4932799999999</v>
      </c>
      <c r="N27" s="567"/>
      <c r="O27" s="567">
        <v>1149.371711</v>
      </c>
      <c r="P27" s="567"/>
      <c r="Q27" s="567">
        <v>321.13324499999999</v>
      </c>
      <c r="R27" s="566"/>
      <c r="S27" s="592" t="s">
        <v>483</v>
      </c>
      <c r="T27" s="635" t="s">
        <v>499</v>
      </c>
      <c r="U27" s="596"/>
      <c r="V27" s="600" t="s">
        <v>39</v>
      </c>
      <c r="W27" s="571">
        <v>174.33512300000001</v>
      </c>
      <c r="X27" s="571"/>
      <c r="Y27" s="571">
        <v>82.827744999999993</v>
      </c>
      <c r="Z27" s="571"/>
      <c r="AA27" s="571">
        <v>22.424990999999999</v>
      </c>
      <c r="AB27" s="571"/>
      <c r="AC27" s="571">
        <v>1.941635</v>
      </c>
      <c r="AD27" s="568"/>
      <c r="AE27" s="567"/>
      <c r="AF27" s="567"/>
      <c r="AG27" s="567"/>
      <c r="AH27" s="567"/>
      <c r="AI27" s="567"/>
      <c r="AJ27" s="566"/>
    </row>
    <row r="28" spans="1:36" s="595" customFormat="1" ht="18" customHeight="1">
      <c r="A28" s="592"/>
      <c r="B28" s="599"/>
      <c r="C28" s="596"/>
      <c r="D28" s="600" t="s">
        <v>32</v>
      </c>
      <c r="E28" s="572">
        <v>3478.5827479999998</v>
      </c>
      <c r="F28" s="569"/>
      <c r="G28" s="567">
        <v>119.102328</v>
      </c>
      <c r="H28" s="567"/>
      <c r="I28" s="570">
        <v>1.6053839999999999</v>
      </c>
      <c r="J28" s="567"/>
      <c r="K28" s="567">
        <v>63.907927999999998</v>
      </c>
      <c r="L28" s="568"/>
      <c r="M28" s="567">
        <v>1615.5779030000001</v>
      </c>
      <c r="N28" s="567"/>
      <c r="O28" s="567">
        <v>1004.237103</v>
      </c>
      <c r="P28" s="567"/>
      <c r="Q28" s="567">
        <v>407.10788000000002</v>
      </c>
      <c r="R28" s="566"/>
      <c r="S28" s="592"/>
      <c r="T28" s="599"/>
      <c r="U28" s="596"/>
      <c r="V28" s="600" t="s">
        <v>32</v>
      </c>
      <c r="W28" s="571">
        <v>149.855716</v>
      </c>
      <c r="X28" s="571"/>
      <c r="Y28" s="571">
        <v>96.051896999999997</v>
      </c>
      <c r="Z28" s="571"/>
      <c r="AA28" s="571">
        <v>19.284863999999999</v>
      </c>
      <c r="AB28" s="571"/>
      <c r="AC28" s="571">
        <v>1.851745</v>
      </c>
      <c r="AD28" s="568"/>
      <c r="AE28" s="567"/>
      <c r="AF28" s="567"/>
      <c r="AG28" s="567"/>
      <c r="AH28" s="567"/>
      <c r="AI28" s="567"/>
      <c r="AJ28" s="566"/>
    </row>
    <row r="29" spans="1:36" s="595" customFormat="1" ht="18" customHeight="1">
      <c r="A29" s="592"/>
      <c r="B29" s="599"/>
      <c r="C29" s="596"/>
      <c r="D29" s="600" t="s">
        <v>33</v>
      </c>
      <c r="E29" s="572">
        <v>4009.76946</v>
      </c>
      <c r="F29" s="569"/>
      <c r="G29" s="567">
        <v>120.55595599999999</v>
      </c>
      <c r="H29" s="567"/>
      <c r="I29" s="570">
        <v>1.5252129999999999</v>
      </c>
      <c r="J29" s="567"/>
      <c r="K29" s="567">
        <v>83.737572999999998</v>
      </c>
      <c r="L29" s="568"/>
      <c r="M29" s="567">
        <v>1901.6795910000001</v>
      </c>
      <c r="N29" s="567"/>
      <c r="O29" s="567">
        <v>1102.5264810000001</v>
      </c>
      <c r="P29" s="567"/>
      <c r="Q29" s="567">
        <v>437.513665</v>
      </c>
      <c r="R29" s="566"/>
      <c r="S29" s="592"/>
      <c r="T29" s="599"/>
      <c r="U29" s="596"/>
      <c r="V29" s="600" t="s">
        <v>33</v>
      </c>
      <c r="W29" s="571">
        <v>221.603059</v>
      </c>
      <c r="X29" s="571"/>
      <c r="Y29" s="571">
        <v>110.952139</v>
      </c>
      <c r="Z29" s="571"/>
      <c r="AA29" s="571">
        <v>26.993455999999998</v>
      </c>
      <c r="AB29" s="571"/>
      <c r="AC29" s="571">
        <v>2.6823269999999999</v>
      </c>
      <c r="AD29" s="568"/>
      <c r="AE29" s="567"/>
      <c r="AF29" s="567"/>
      <c r="AG29" s="567"/>
      <c r="AH29" s="567"/>
      <c r="AI29" s="567"/>
      <c r="AJ29" s="566"/>
    </row>
    <row r="30" spans="1:36" s="595" customFormat="1" ht="18" customHeight="1">
      <c r="A30" s="592"/>
      <c r="B30" s="599"/>
      <c r="C30" s="596"/>
      <c r="D30" s="600" t="s">
        <v>310</v>
      </c>
      <c r="E30" s="572">
        <v>4240.0743130000001</v>
      </c>
      <c r="F30" s="569"/>
      <c r="G30" s="567">
        <v>129.849726</v>
      </c>
      <c r="H30" s="567"/>
      <c r="I30" s="570">
        <v>1.209219</v>
      </c>
      <c r="J30" s="567"/>
      <c r="K30" s="567">
        <v>91.574275</v>
      </c>
      <c r="L30" s="568"/>
      <c r="M30" s="567">
        <v>1925.1387729999999</v>
      </c>
      <c r="N30" s="567"/>
      <c r="O30" s="567">
        <v>1460.636035</v>
      </c>
      <c r="P30" s="567"/>
      <c r="Q30" s="567">
        <v>368.65553999999997</v>
      </c>
      <c r="R30" s="566"/>
      <c r="S30" s="592"/>
      <c r="T30" s="599"/>
      <c r="U30" s="596"/>
      <c r="V30" s="600" t="s">
        <v>310</v>
      </c>
      <c r="W30" s="571">
        <v>150.933064</v>
      </c>
      <c r="X30" s="571"/>
      <c r="Y30" s="571">
        <v>91.439995999999994</v>
      </c>
      <c r="Z30" s="571"/>
      <c r="AA30" s="571">
        <v>16.636482999999998</v>
      </c>
      <c r="AB30" s="571"/>
      <c r="AC30" s="571">
        <v>4.0012020000000001</v>
      </c>
      <c r="AD30" s="568"/>
      <c r="AE30" s="567"/>
      <c r="AF30" s="567"/>
      <c r="AG30" s="567"/>
      <c r="AH30" s="567"/>
      <c r="AI30" s="567"/>
      <c r="AJ30" s="566"/>
    </row>
    <row r="31" spans="1:36" s="595" customFormat="1" ht="18" customHeight="1">
      <c r="A31" s="592"/>
      <c r="B31" s="599"/>
      <c r="C31" s="596"/>
      <c r="D31" s="600" t="s">
        <v>34</v>
      </c>
      <c r="E31" s="572">
        <v>4179.3959249999998</v>
      </c>
      <c r="F31" s="569"/>
      <c r="G31" s="567">
        <v>84.152197999999999</v>
      </c>
      <c r="H31" s="567"/>
      <c r="I31" s="570">
        <v>7.9374E-2</v>
      </c>
      <c r="J31" s="567"/>
      <c r="K31" s="567">
        <v>84.005928999999995</v>
      </c>
      <c r="L31" s="568"/>
      <c r="M31" s="567">
        <v>2045.1333959999999</v>
      </c>
      <c r="N31" s="567"/>
      <c r="O31" s="567">
        <v>1320.5770379999999</v>
      </c>
      <c r="P31" s="567"/>
      <c r="Q31" s="567">
        <v>397.13800700000002</v>
      </c>
      <c r="R31" s="566"/>
      <c r="S31" s="592"/>
      <c r="T31" s="599"/>
      <c r="U31" s="596"/>
      <c r="V31" s="600" t="s">
        <v>34</v>
      </c>
      <c r="W31" s="571">
        <v>155.98885200000001</v>
      </c>
      <c r="X31" s="571"/>
      <c r="Y31" s="571">
        <v>72.245949999999993</v>
      </c>
      <c r="Z31" s="571"/>
      <c r="AA31" s="571">
        <v>17.421621999999999</v>
      </c>
      <c r="AB31" s="571"/>
      <c r="AC31" s="571">
        <v>2.653559</v>
      </c>
      <c r="AD31" s="568"/>
      <c r="AE31" s="567"/>
      <c r="AF31" s="567"/>
      <c r="AG31" s="567"/>
      <c r="AH31" s="567"/>
      <c r="AI31" s="567"/>
      <c r="AJ31" s="566"/>
    </row>
    <row r="32" spans="1:36" s="595" customFormat="1" ht="18" customHeight="1">
      <c r="A32" s="592"/>
      <c r="B32" s="599"/>
      <c r="C32" s="596"/>
      <c r="D32" s="600" t="s">
        <v>35</v>
      </c>
      <c r="E32" s="572">
        <v>4955.2533199999998</v>
      </c>
      <c r="F32" s="569"/>
      <c r="G32" s="567">
        <v>129.24738500000001</v>
      </c>
      <c r="H32" s="567"/>
      <c r="I32" s="570">
        <v>0.34944799999999998</v>
      </c>
      <c r="J32" s="567"/>
      <c r="K32" s="567">
        <v>53.333447</v>
      </c>
      <c r="L32" s="568"/>
      <c r="M32" s="567">
        <v>2058.7415179999998</v>
      </c>
      <c r="N32" s="567"/>
      <c r="O32" s="567">
        <v>1854.7844239999999</v>
      </c>
      <c r="P32" s="567"/>
      <c r="Q32" s="567">
        <v>682.90750300000002</v>
      </c>
      <c r="R32" s="566"/>
      <c r="S32" s="592"/>
      <c r="T32" s="599"/>
      <c r="U32" s="596"/>
      <c r="V32" s="600" t="s">
        <v>35</v>
      </c>
      <c r="W32" s="571">
        <v>91.086387999999999</v>
      </c>
      <c r="X32" s="571"/>
      <c r="Y32" s="571">
        <v>67.244264999999999</v>
      </c>
      <c r="Z32" s="571"/>
      <c r="AA32" s="571">
        <v>15.424225</v>
      </c>
      <c r="AB32" s="571"/>
      <c r="AC32" s="571">
        <v>2.1347170000000002</v>
      </c>
      <c r="AD32" s="568"/>
      <c r="AE32" s="567"/>
      <c r="AF32" s="567"/>
      <c r="AG32" s="567"/>
      <c r="AH32" s="567"/>
      <c r="AI32" s="567"/>
      <c r="AJ32" s="566"/>
    </row>
    <row r="33" spans="1:36" s="595" customFormat="1" ht="18" customHeight="1">
      <c r="A33" s="592"/>
      <c r="B33" s="599"/>
      <c r="C33" s="596"/>
      <c r="D33" s="600" t="s">
        <v>446</v>
      </c>
      <c r="E33" s="572">
        <v>4809.7387060000001</v>
      </c>
      <c r="F33" s="569"/>
      <c r="G33" s="567">
        <v>119.826159</v>
      </c>
      <c r="H33" s="567"/>
      <c r="I33" s="570">
        <v>0.45520100000000002</v>
      </c>
      <c r="J33" s="567"/>
      <c r="K33" s="567">
        <v>71.413578999999999</v>
      </c>
      <c r="L33" s="568"/>
      <c r="M33" s="567">
        <v>1970.3115580000001</v>
      </c>
      <c r="N33" s="567"/>
      <c r="O33" s="567">
        <v>1908.1567869999999</v>
      </c>
      <c r="P33" s="567"/>
      <c r="Q33" s="567">
        <v>517.04870200000005</v>
      </c>
      <c r="R33" s="566"/>
      <c r="S33" s="592"/>
      <c r="T33" s="599"/>
      <c r="U33" s="596"/>
      <c r="V33" s="600" t="s">
        <v>446</v>
      </c>
      <c r="W33" s="571">
        <v>110.284885</v>
      </c>
      <c r="X33" s="571"/>
      <c r="Y33" s="571">
        <v>88.669651000000002</v>
      </c>
      <c r="Z33" s="571"/>
      <c r="AA33" s="571">
        <v>21.507093999999999</v>
      </c>
      <c r="AB33" s="571"/>
      <c r="AC33" s="571">
        <v>2.0650900000000001</v>
      </c>
      <c r="AD33" s="568"/>
      <c r="AE33" s="567"/>
      <c r="AF33" s="567"/>
      <c r="AG33" s="567"/>
      <c r="AH33" s="567"/>
      <c r="AI33" s="567"/>
      <c r="AJ33" s="566"/>
    </row>
    <row r="34" spans="1:36" s="595" customFormat="1" ht="18" customHeight="1">
      <c r="A34" s="592"/>
      <c r="B34" s="599"/>
      <c r="C34" s="596"/>
      <c r="D34" s="600" t="s">
        <v>36</v>
      </c>
      <c r="E34" s="572">
        <v>3684.0013279999998</v>
      </c>
      <c r="F34" s="569"/>
      <c r="G34" s="567">
        <v>113.285476</v>
      </c>
      <c r="H34" s="567"/>
      <c r="I34" s="570">
        <v>0.29206300000000002</v>
      </c>
      <c r="J34" s="567"/>
      <c r="K34" s="567">
        <v>75.332839000000007</v>
      </c>
      <c r="L34" s="568"/>
      <c r="M34" s="567">
        <v>1400.7412670000001</v>
      </c>
      <c r="N34" s="567"/>
      <c r="O34" s="567">
        <v>1282.0712579999999</v>
      </c>
      <c r="P34" s="567"/>
      <c r="Q34" s="567">
        <v>552.27718000000004</v>
      </c>
      <c r="R34" s="566"/>
      <c r="S34" s="592"/>
      <c r="T34" s="599"/>
      <c r="U34" s="596"/>
      <c r="V34" s="600" t="s">
        <v>36</v>
      </c>
      <c r="W34" s="571">
        <v>93.545772999999997</v>
      </c>
      <c r="X34" s="571"/>
      <c r="Y34" s="571">
        <v>130.67331799999999</v>
      </c>
      <c r="Z34" s="571"/>
      <c r="AA34" s="571">
        <v>33.413372000000003</v>
      </c>
      <c r="AB34" s="571"/>
      <c r="AC34" s="571">
        <v>2.3687819999999999</v>
      </c>
      <c r="AD34" s="568"/>
      <c r="AE34" s="567"/>
      <c r="AF34" s="567"/>
      <c r="AG34" s="567"/>
      <c r="AH34" s="567"/>
      <c r="AI34" s="567"/>
      <c r="AJ34" s="566"/>
    </row>
    <row r="35" spans="1:36" s="595" customFormat="1" ht="18" customHeight="1">
      <c r="A35" s="592"/>
      <c r="B35" s="599"/>
      <c r="C35" s="596"/>
      <c r="D35" s="600" t="s">
        <v>447</v>
      </c>
      <c r="E35" s="572">
        <v>5570.0059359999996</v>
      </c>
      <c r="F35" s="569"/>
      <c r="G35" s="567">
        <v>120.854471</v>
      </c>
      <c r="H35" s="567"/>
      <c r="I35" s="570">
        <v>1.107872</v>
      </c>
      <c r="J35" s="567"/>
      <c r="K35" s="567">
        <v>102.20134299999999</v>
      </c>
      <c r="L35" s="568"/>
      <c r="M35" s="567">
        <v>2499.6821920000002</v>
      </c>
      <c r="N35" s="567"/>
      <c r="O35" s="567">
        <v>1923.046476</v>
      </c>
      <c r="P35" s="567"/>
      <c r="Q35" s="567">
        <v>471.59589299999999</v>
      </c>
      <c r="R35" s="566"/>
      <c r="S35" s="592"/>
      <c r="T35" s="599"/>
      <c r="U35" s="596"/>
      <c r="V35" s="600" t="s">
        <v>447</v>
      </c>
      <c r="W35" s="571">
        <v>286.06654500000002</v>
      </c>
      <c r="X35" s="571"/>
      <c r="Y35" s="571">
        <v>124.169247</v>
      </c>
      <c r="Z35" s="571"/>
      <c r="AA35" s="571">
        <v>39.248291000000002</v>
      </c>
      <c r="AB35" s="571"/>
      <c r="AC35" s="571">
        <v>2.0336059999999998</v>
      </c>
      <c r="AD35" s="568"/>
      <c r="AE35" s="567"/>
      <c r="AF35" s="567"/>
      <c r="AG35" s="567"/>
      <c r="AH35" s="567"/>
      <c r="AI35" s="567"/>
      <c r="AJ35" s="566"/>
    </row>
    <row r="36" spans="1:36" s="595" customFormat="1" ht="18" customHeight="1">
      <c r="A36" s="592"/>
      <c r="B36" s="599"/>
      <c r="C36" s="596"/>
      <c r="D36" s="600" t="s">
        <v>37</v>
      </c>
      <c r="E36" s="572">
        <v>4046.8847460000002</v>
      </c>
      <c r="F36" s="569"/>
      <c r="G36" s="567">
        <v>111.60862899999999</v>
      </c>
      <c r="H36" s="567"/>
      <c r="I36" s="570">
        <v>0.95554799999999995</v>
      </c>
      <c r="J36" s="567"/>
      <c r="K36" s="567">
        <v>78.131691000000004</v>
      </c>
      <c r="L36" s="568"/>
      <c r="M36" s="567">
        <v>1387.322015</v>
      </c>
      <c r="N36" s="567"/>
      <c r="O36" s="567">
        <v>1559.59997</v>
      </c>
      <c r="P36" s="567"/>
      <c r="Q36" s="567">
        <v>622.90498400000001</v>
      </c>
      <c r="R36" s="566"/>
      <c r="S36" s="592"/>
      <c r="T36" s="599"/>
      <c r="U36" s="596"/>
      <c r="V36" s="600" t="s">
        <v>37</v>
      </c>
      <c r="W36" s="571">
        <v>139.25671299999999</v>
      </c>
      <c r="X36" s="571"/>
      <c r="Y36" s="571">
        <v>110.005743</v>
      </c>
      <c r="Z36" s="571"/>
      <c r="AA36" s="571">
        <v>34.047857999999998</v>
      </c>
      <c r="AB36" s="571"/>
      <c r="AC36" s="571">
        <v>3.0515949999999998</v>
      </c>
      <c r="AD36" s="568"/>
      <c r="AE36" s="567"/>
      <c r="AF36" s="567"/>
      <c r="AG36" s="567"/>
      <c r="AH36" s="567"/>
      <c r="AI36" s="567"/>
      <c r="AJ36" s="566"/>
    </row>
    <row r="37" spans="1:36" s="595" customFormat="1" ht="18" customHeight="1">
      <c r="A37" s="592"/>
      <c r="B37" s="599"/>
      <c r="C37" s="596"/>
      <c r="D37" s="600" t="s">
        <v>40</v>
      </c>
      <c r="E37" s="572">
        <v>5855.9061819999997</v>
      </c>
      <c r="F37" s="569"/>
      <c r="G37" s="567">
        <v>134.71901299999999</v>
      </c>
      <c r="H37" s="567"/>
      <c r="I37" s="570">
        <v>0.66320000000000001</v>
      </c>
      <c r="J37" s="567"/>
      <c r="K37" s="567">
        <v>84.207840000000004</v>
      </c>
      <c r="L37" s="568"/>
      <c r="M37" s="567">
        <v>2153.207414</v>
      </c>
      <c r="N37" s="567"/>
      <c r="O37" s="567">
        <v>2438.5852239999999</v>
      </c>
      <c r="P37" s="567"/>
      <c r="Q37" s="567">
        <v>636.18989099999999</v>
      </c>
      <c r="R37" s="566"/>
      <c r="S37" s="592"/>
      <c r="T37" s="599"/>
      <c r="U37" s="596"/>
      <c r="V37" s="600" t="s">
        <v>40</v>
      </c>
      <c r="W37" s="571">
        <v>253.29586699999999</v>
      </c>
      <c r="X37" s="571"/>
      <c r="Y37" s="571">
        <v>125.44924899999999</v>
      </c>
      <c r="Z37" s="571"/>
      <c r="AA37" s="571">
        <v>27.047181999999999</v>
      </c>
      <c r="AB37" s="571"/>
      <c r="AC37" s="571">
        <v>2.5413019999999999</v>
      </c>
      <c r="AD37" s="568"/>
      <c r="AE37" s="567"/>
      <c r="AF37" s="567"/>
      <c r="AG37" s="567"/>
      <c r="AH37" s="567"/>
      <c r="AI37" s="567"/>
      <c r="AJ37" s="566"/>
    </row>
    <row r="38" spans="1:36" s="595" customFormat="1" ht="18" customHeight="1">
      <c r="A38" s="592"/>
      <c r="B38" s="599"/>
      <c r="C38" s="596"/>
      <c r="D38" s="600" t="s">
        <v>38</v>
      </c>
      <c r="E38" s="572">
        <v>7353.8635100000001</v>
      </c>
      <c r="F38" s="569"/>
      <c r="G38" s="567">
        <v>108.35153200000001</v>
      </c>
      <c r="H38" s="567"/>
      <c r="I38" s="570">
        <v>0.44383800000000001</v>
      </c>
      <c r="J38" s="567"/>
      <c r="K38" s="567">
        <v>95.117616999999996</v>
      </c>
      <c r="L38" s="568"/>
      <c r="M38" s="567">
        <v>2745.9441040000002</v>
      </c>
      <c r="N38" s="567"/>
      <c r="O38" s="567">
        <v>3284.6317640000002</v>
      </c>
      <c r="P38" s="567"/>
      <c r="Q38" s="567">
        <v>670.88468799999998</v>
      </c>
      <c r="R38" s="566"/>
      <c r="S38" s="592"/>
      <c r="T38" s="599"/>
      <c r="U38" s="596"/>
      <c r="V38" s="600" t="s">
        <v>38</v>
      </c>
      <c r="W38" s="571">
        <v>304.24499500000002</v>
      </c>
      <c r="X38" s="571"/>
      <c r="Y38" s="571">
        <v>110.186961</v>
      </c>
      <c r="Z38" s="571"/>
      <c r="AA38" s="571">
        <v>31.359940999999999</v>
      </c>
      <c r="AB38" s="571"/>
      <c r="AC38" s="571">
        <v>2.69807</v>
      </c>
      <c r="AD38" s="568"/>
      <c r="AE38" s="567"/>
      <c r="AF38" s="567"/>
      <c r="AG38" s="567"/>
      <c r="AH38" s="567"/>
      <c r="AI38" s="567"/>
      <c r="AJ38" s="566"/>
    </row>
    <row r="39" spans="1:36" s="595" customFormat="1" ht="18" customHeight="1">
      <c r="A39" s="592"/>
      <c r="B39" s="599"/>
      <c r="C39" s="596"/>
      <c r="D39" s="600"/>
      <c r="E39" s="572"/>
      <c r="F39" s="569"/>
      <c r="G39" s="567"/>
      <c r="H39" s="567"/>
      <c r="I39" s="570"/>
      <c r="J39" s="567"/>
      <c r="K39" s="567"/>
      <c r="L39" s="568"/>
      <c r="M39" s="567"/>
      <c r="N39" s="567"/>
      <c r="O39" s="567"/>
      <c r="P39" s="567"/>
      <c r="Q39" s="567"/>
      <c r="R39" s="566"/>
      <c r="S39" s="592"/>
      <c r="T39" s="599"/>
      <c r="U39" s="596"/>
      <c r="V39" s="600"/>
      <c r="W39" s="571"/>
      <c r="X39" s="571"/>
      <c r="Y39" s="571"/>
      <c r="Z39" s="571"/>
      <c r="AA39" s="571"/>
      <c r="AB39" s="571"/>
      <c r="AC39" s="571"/>
      <c r="AD39" s="568"/>
      <c r="AE39" s="567"/>
      <c r="AF39" s="567"/>
      <c r="AG39" s="567"/>
      <c r="AH39" s="567"/>
      <c r="AI39" s="567"/>
      <c r="AJ39" s="566"/>
    </row>
    <row r="40" spans="1:36" s="595" customFormat="1" ht="18" customHeight="1">
      <c r="A40" s="592"/>
      <c r="B40" s="635" t="s">
        <v>487</v>
      </c>
      <c r="C40" s="596"/>
      <c r="D40" s="600" t="s">
        <v>39</v>
      </c>
      <c r="E40" s="572">
        <v>5869.3</v>
      </c>
      <c r="F40" s="569"/>
      <c r="G40" s="567">
        <v>106.1</v>
      </c>
      <c r="H40" s="567"/>
      <c r="I40" s="570">
        <v>0.6</v>
      </c>
      <c r="J40" s="567"/>
      <c r="K40" s="567">
        <v>65.3</v>
      </c>
      <c r="L40" s="568"/>
      <c r="M40" s="567">
        <v>2474.6</v>
      </c>
      <c r="N40" s="567"/>
      <c r="O40" s="567">
        <v>2032.6</v>
      </c>
      <c r="P40" s="567"/>
      <c r="Q40" s="567">
        <v>842.2</v>
      </c>
      <c r="R40" s="566"/>
      <c r="S40" s="592"/>
      <c r="T40" s="635" t="s">
        <v>487</v>
      </c>
      <c r="U40" s="596"/>
      <c r="V40" s="600" t="s">
        <v>39</v>
      </c>
      <c r="W40" s="571">
        <v>239.1</v>
      </c>
      <c r="X40" s="571"/>
      <c r="Y40" s="571">
        <v>88.1</v>
      </c>
      <c r="Z40" s="571"/>
      <c r="AA40" s="571">
        <v>19</v>
      </c>
      <c r="AB40" s="571"/>
      <c r="AC40" s="571">
        <v>1.7</v>
      </c>
      <c r="AD40" s="568"/>
      <c r="AE40" s="567"/>
      <c r="AF40" s="567"/>
      <c r="AG40" s="567"/>
      <c r="AH40" s="567"/>
      <c r="AI40" s="567"/>
      <c r="AJ40" s="566"/>
    </row>
    <row r="41" spans="1:36" s="595" customFormat="1" ht="18" customHeight="1">
      <c r="A41" s="592"/>
      <c r="B41" s="599"/>
      <c r="C41" s="596"/>
      <c r="D41" s="600" t="s">
        <v>32</v>
      </c>
      <c r="E41" s="572">
        <v>5285.2</v>
      </c>
      <c r="F41" s="569"/>
      <c r="G41" s="567">
        <v>72.3</v>
      </c>
      <c r="H41" s="567"/>
      <c r="I41" s="570">
        <v>0.2</v>
      </c>
      <c r="J41" s="567"/>
      <c r="K41" s="567">
        <v>94.7</v>
      </c>
      <c r="L41" s="568"/>
      <c r="M41" s="567">
        <v>2229.6</v>
      </c>
      <c r="N41" s="567"/>
      <c r="O41" s="567">
        <v>1968.6</v>
      </c>
      <c r="P41" s="567"/>
      <c r="Q41" s="567">
        <v>585</v>
      </c>
      <c r="R41" s="566"/>
      <c r="S41" s="592"/>
      <c r="T41" s="635"/>
      <c r="U41" s="596"/>
      <c r="V41" s="600" t="s">
        <v>32</v>
      </c>
      <c r="W41" s="571">
        <v>241</v>
      </c>
      <c r="X41" s="571"/>
      <c r="Y41" s="571">
        <v>73.8</v>
      </c>
      <c r="Z41" s="571"/>
      <c r="AA41" s="571">
        <v>18.5</v>
      </c>
      <c r="AB41" s="571"/>
      <c r="AC41" s="571">
        <v>1.4</v>
      </c>
      <c r="AD41" s="568"/>
      <c r="AE41" s="567"/>
      <c r="AF41" s="567"/>
      <c r="AG41" s="567"/>
      <c r="AH41" s="567"/>
      <c r="AI41" s="567"/>
      <c r="AJ41" s="566"/>
    </row>
    <row r="42" spans="1:36" s="595" customFormat="1" ht="18" customHeight="1">
      <c r="A42" s="592"/>
      <c r="B42" s="599"/>
      <c r="C42" s="596"/>
      <c r="D42" s="600" t="s">
        <v>33</v>
      </c>
      <c r="E42" s="572">
        <v>6760.2</v>
      </c>
      <c r="F42" s="569"/>
      <c r="G42" s="567">
        <v>106.6</v>
      </c>
      <c r="H42" s="567"/>
      <c r="I42" s="570">
        <v>0.5</v>
      </c>
      <c r="J42" s="567"/>
      <c r="K42" s="567">
        <v>145.30000000000001</v>
      </c>
      <c r="L42" s="568"/>
      <c r="M42" s="567">
        <v>2981.6</v>
      </c>
      <c r="N42" s="567"/>
      <c r="O42" s="567">
        <v>2365.6</v>
      </c>
      <c r="P42" s="567"/>
      <c r="Q42" s="567">
        <v>768.5</v>
      </c>
      <c r="R42" s="566"/>
      <c r="S42" s="592"/>
      <c r="T42" s="635"/>
      <c r="U42" s="596"/>
      <c r="V42" s="600" t="s">
        <v>33</v>
      </c>
      <c r="W42" s="571">
        <v>234</v>
      </c>
      <c r="X42" s="571"/>
      <c r="Y42" s="571">
        <v>118</v>
      </c>
      <c r="Z42" s="571"/>
      <c r="AA42" s="571">
        <v>32.799999999999997</v>
      </c>
      <c r="AB42" s="571"/>
      <c r="AC42" s="571">
        <v>7.4</v>
      </c>
      <c r="AD42" s="568"/>
      <c r="AE42" s="567"/>
      <c r="AF42" s="567"/>
      <c r="AG42" s="567"/>
      <c r="AH42" s="567"/>
      <c r="AI42" s="567"/>
      <c r="AJ42" s="566"/>
    </row>
    <row r="43" spans="1:36" s="595" customFormat="1" ht="18" customHeight="1">
      <c r="A43" s="592"/>
      <c r="B43" s="599"/>
      <c r="C43" s="596"/>
      <c r="D43" s="600" t="s">
        <v>310</v>
      </c>
      <c r="E43" s="572">
        <v>7158.1</v>
      </c>
      <c r="F43" s="569"/>
      <c r="G43" s="567">
        <v>113</v>
      </c>
      <c r="H43" s="567"/>
      <c r="I43" s="570">
        <v>0.9</v>
      </c>
      <c r="J43" s="567"/>
      <c r="K43" s="567">
        <v>80.3</v>
      </c>
      <c r="L43" s="568"/>
      <c r="M43" s="567">
        <v>2926.1</v>
      </c>
      <c r="N43" s="567"/>
      <c r="O43" s="567">
        <v>2507.5</v>
      </c>
      <c r="P43" s="567"/>
      <c r="Q43" s="567">
        <v>975</v>
      </c>
      <c r="R43" s="566"/>
      <c r="S43" s="592"/>
      <c r="T43" s="635"/>
      <c r="U43" s="596"/>
      <c r="V43" s="600" t="s">
        <v>310</v>
      </c>
      <c r="W43" s="571">
        <v>398.5</v>
      </c>
      <c r="X43" s="571"/>
      <c r="Y43" s="571">
        <v>134</v>
      </c>
      <c r="Z43" s="571"/>
      <c r="AA43" s="571">
        <v>21.3</v>
      </c>
      <c r="AB43" s="571"/>
      <c r="AC43" s="571">
        <v>1.6</v>
      </c>
      <c r="AD43" s="568"/>
      <c r="AE43" s="567"/>
      <c r="AF43" s="567"/>
      <c r="AG43" s="567"/>
      <c r="AH43" s="567"/>
      <c r="AI43" s="567"/>
      <c r="AJ43" s="566"/>
    </row>
    <row r="44" spans="1:36" s="595" customFormat="1" ht="18" customHeight="1">
      <c r="A44" s="592"/>
      <c r="B44" s="599"/>
      <c r="C44" s="596"/>
      <c r="D44" s="600" t="s">
        <v>34</v>
      </c>
      <c r="E44" s="572">
        <v>5693.0913200000005</v>
      </c>
      <c r="F44" s="569"/>
      <c r="G44" s="567">
        <v>84.085408999999999</v>
      </c>
      <c r="H44" s="567"/>
      <c r="I44" s="570">
        <v>5.0594600000000003E-2</v>
      </c>
      <c r="J44" s="567"/>
      <c r="K44" s="567">
        <v>185.20184699999999</v>
      </c>
      <c r="L44" s="568"/>
      <c r="M44" s="567">
        <v>2297.3197030000001</v>
      </c>
      <c r="N44" s="567"/>
      <c r="O44" s="567">
        <v>2294.0242239999998</v>
      </c>
      <c r="P44" s="567"/>
      <c r="Q44" s="567">
        <v>504.43445700000001</v>
      </c>
      <c r="R44" s="566"/>
      <c r="S44" s="592"/>
      <c r="T44" s="635"/>
      <c r="U44" s="596"/>
      <c r="V44" s="600" t="s">
        <v>34</v>
      </c>
      <c r="W44" s="571">
        <v>204.09337099999999</v>
      </c>
      <c r="X44" s="571"/>
      <c r="Y44" s="571">
        <v>101.363311</v>
      </c>
      <c r="Z44" s="571"/>
      <c r="AA44" s="571">
        <v>20.324598000000002</v>
      </c>
      <c r="AB44" s="571"/>
      <c r="AC44" s="571">
        <v>1.7384539999999999</v>
      </c>
      <c r="AD44" s="568"/>
      <c r="AE44" s="567"/>
      <c r="AF44" s="567"/>
      <c r="AG44" s="567"/>
      <c r="AH44" s="567"/>
      <c r="AI44" s="567"/>
      <c r="AJ44" s="566"/>
    </row>
    <row r="45" spans="1:36" s="595" customFormat="1" ht="18" customHeight="1">
      <c r="A45" s="592"/>
      <c r="B45" s="599"/>
      <c r="C45" s="596"/>
      <c r="D45" s="600" t="s">
        <v>35</v>
      </c>
      <c r="E45" s="572">
        <v>7057.9779550000003</v>
      </c>
      <c r="F45" s="569"/>
      <c r="G45" s="567">
        <v>144.65633500000001</v>
      </c>
      <c r="H45" s="567"/>
      <c r="I45" s="570">
        <v>0.37259399999999998</v>
      </c>
      <c r="J45" s="567"/>
      <c r="K45" s="567">
        <v>112.901213</v>
      </c>
      <c r="L45" s="568"/>
      <c r="M45" s="567">
        <v>3754.9728359999999</v>
      </c>
      <c r="N45" s="567"/>
      <c r="O45" s="567">
        <v>2162.1655310000001</v>
      </c>
      <c r="P45" s="567"/>
      <c r="Q45" s="567">
        <v>404.13368200000002</v>
      </c>
      <c r="R45" s="566"/>
      <c r="S45" s="592"/>
      <c r="T45" s="635"/>
      <c r="U45" s="596"/>
      <c r="V45" s="600" t="s">
        <v>35</v>
      </c>
      <c r="W45" s="571">
        <v>307.36950100000001</v>
      </c>
      <c r="X45" s="571"/>
      <c r="Y45" s="571">
        <v>138.98728299999999</v>
      </c>
      <c r="Z45" s="571"/>
      <c r="AA45" s="571">
        <v>28.884649</v>
      </c>
      <c r="AB45" s="571"/>
      <c r="AC45" s="571">
        <v>3.5343309999999999</v>
      </c>
      <c r="AD45" s="568"/>
      <c r="AE45" s="567"/>
      <c r="AF45" s="567"/>
      <c r="AG45" s="567"/>
      <c r="AH45" s="567"/>
      <c r="AI45" s="567"/>
      <c r="AJ45" s="566"/>
    </row>
    <row r="46" spans="1:36" s="595" customFormat="1" ht="18" customHeight="1">
      <c r="A46" s="592"/>
      <c r="B46" s="599"/>
      <c r="C46" s="596"/>
      <c r="D46" s="600" t="s">
        <v>446</v>
      </c>
      <c r="E46" s="572">
        <v>6538.9228810000004</v>
      </c>
      <c r="F46" s="569"/>
      <c r="G46" s="567">
        <v>109.974281</v>
      </c>
      <c r="H46" s="567"/>
      <c r="I46" s="570">
        <v>0.62228700000000003</v>
      </c>
      <c r="J46" s="567"/>
      <c r="K46" s="567">
        <v>115.346261</v>
      </c>
      <c r="L46" s="568"/>
      <c r="M46" s="567">
        <v>3273.163869</v>
      </c>
      <c r="N46" s="567"/>
      <c r="O46" s="567">
        <v>2167.2401960000002</v>
      </c>
      <c r="P46" s="567"/>
      <c r="Q46" s="567">
        <v>477.24937299999999</v>
      </c>
      <c r="R46" s="566"/>
      <c r="S46" s="592"/>
      <c r="T46" s="635"/>
      <c r="U46" s="596"/>
      <c r="V46" s="600" t="s">
        <v>446</v>
      </c>
      <c r="W46" s="571">
        <v>241.460542</v>
      </c>
      <c r="X46" s="571"/>
      <c r="Y46" s="571">
        <v>128.981278</v>
      </c>
      <c r="Z46" s="571"/>
      <c r="AA46" s="571">
        <v>18.042975999999999</v>
      </c>
      <c r="AB46" s="571"/>
      <c r="AC46" s="571">
        <v>6.841818</v>
      </c>
      <c r="AD46" s="568"/>
      <c r="AE46" s="567"/>
      <c r="AF46" s="567"/>
      <c r="AG46" s="567"/>
      <c r="AH46" s="567"/>
      <c r="AI46" s="567"/>
      <c r="AJ46" s="566"/>
    </row>
    <row r="47" spans="1:36" s="15" customFormat="1" ht="18" customHeight="1" thickBot="1">
      <c r="A47" s="27"/>
      <c r="B47" s="758"/>
      <c r="C47" s="758"/>
      <c r="D47" s="758" t="s">
        <v>105</v>
      </c>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60"/>
      <c r="AE47" s="761"/>
      <c r="AF47" s="595"/>
      <c r="AG47" s="595"/>
      <c r="AH47" s="595"/>
      <c r="AI47" s="595"/>
    </row>
    <row r="48" spans="1:36" ht="18" customHeight="1">
      <c r="A48" s="48"/>
      <c r="B48" s="69"/>
      <c r="C48" s="48"/>
      <c r="D48" s="48"/>
      <c r="E48" s="48" t="s">
        <v>486</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row>
    <row r="49" spans="1:34" ht="18" customHeight="1">
      <c r="A49" s="48"/>
      <c r="B49" s="69"/>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row>
    <row r="50" spans="1:34" ht="18" customHeight="1">
      <c r="A50" s="48"/>
      <c r="B50" s="69"/>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row>
    <row r="51" spans="1:34" s="51" customFormat="1" ht="25.5" customHeight="1">
      <c r="A51" s="924"/>
      <c r="B51" s="924"/>
      <c r="C51" s="924"/>
      <c r="D51" s="924"/>
      <c r="E51" s="924"/>
      <c r="F51" s="924"/>
      <c r="G51" s="924"/>
      <c r="H51" s="924"/>
      <c r="I51" s="924"/>
      <c r="J51" s="924"/>
      <c r="K51" s="924"/>
      <c r="L51" s="924"/>
      <c r="M51" s="924"/>
      <c r="N51" s="924"/>
      <c r="O51" s="924"/>
      <c r="P51" s="924"/>
      <c r="Q51" s="924"/>
      <c r="R51" s="339"/>
      <c r="S51" s="339"/>
      <c r="T51" s="924"/>
      <c r="U51" s="924"/>
      <c r="V51" s="924"/>
      <c r="W51" s="924"/>
      <c r="X51" s="924"/>
      <c r="Y51" s="924"/>
      <c r="Z51" s="924"/>
      <c r="AA51" s="924"/>
      <c r="AB51" s="924"/>
      <c r="AC51" s="924"/>
      <c r="AD51" s="924"/>
      <c r="AE51" s="924"/>
      <c r="AF51" s="71"/>
    </row>
    <row r="52" spans="1:34" ht="18" customHeight="1"/>
    <row r="53" spans="1:34" ht="18" customHeight="1"/>
    <row r="54" spans="1:34" ht="18" customHeight="1">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row>
    <row r="55" spans="1:34" ht="18" customHeight="1">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row>
    <row r="56" spans="1:34" ht="18" customHeight="1"/>
    <row r="57" spans="1:34" ht="18" customHeight="1"/>
    <row r="58" spans="1:34" ht="18" customHeight="1"/>
    <row r="59" spans="1:34" ht="18" customHeight="1"/>
    <row r="60" spans="1:34" ht="18" customHeight="1"/>
    <row r="61" spans="1:34" ht="18"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sheetData>
  <mergeCells count="6">
    <mergeCell ref="B1:D2"/>
    <mergeCell ref="T1:U2"/>
    <mergeCell ref="E17:Q17"/>
    <mergeCell ref="W17:AC17"/>
    <mergeCell ref="A51:Q51"/>
    <mergeCell ref="T51:AE5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view="pageBreakPreview" topLeftCell="B1" zoomScale="95" zoomScaleNormal="80" zoomScaleSheetLayoutView="95" workbookViewId="0">
      <pane xSplit="3" ySplit="18" topLeftCell="E34" activePane="bottomRight" state="frozen"/>
      <selection activeCell="P28" sqref="P28"/>
      <selection pane="topRight" activeCell="P28" sqref="P28"/>
      <selection pane="bottomLeft" activeCell="P28" sqref="P28"/>
      <selection pane="bottomRight" activeCell="P28" sqref="P28"/>
    </sheetView>
  </sheetViews>
  <sheetFormatPr defaultRowHeight="14.25"/>
  <cols>
    <col min="1" max="1" width="1.7109375" style="47" hidden="1" customWidth="1"/>
    <col min="2" max="2" width="7.140625" style="47" customWidth="1"/>
    <col min="3" max="3" width="1.7109375" style="47" hidden="1" customWidth="1"/>
    <col min="4" max="4" width="7" style="47" customWidth="1"/>
    <col min="5" max="5" width="12.7109375" style="47" customWidth="1"/>
    <col min="6" max="6" width="3.140625" style="47" customWidth="1"/>
    <col min="7" max="7" width="9.5703125" style="47" customWidth="1"/>
    <col min="8" max="8" width="5.85546875" style="47" customWidth="1"/>
    <col min="9" max="9" width="7.85546875" style="47" customWidth="1"/>
    <col min="10" max="10" width="5.85546875" style="47" customWidth="1"/>
    <col min="11" max="11" width="8.85546875" style="47" customWidth="1"/>
    <col min="12" max="12" width="4.7109375" style="47" customWidth="1"/>
    <col min="13" max="13" width="10.7109375" style="47" customWidth="1"/>
    <col min="14" max="14" width="5.140625" style="47" customWidth="1"/>
    <col min="15" max="15" width="10.140625" style="47" customWidth="1"/>
    <col min="16" max="16" width="3.85546875" style="47" customWidth="1"/>
    <col min="17" max="17" width="9.85546875" style="47" customWidth="1"/>
    <col min="18" max="18" width="2.28515625" style="47" customWidth="1"/>
    <col min="19" max="19" width="7.42578125" style="72" customWidth="1"/>
    <col min="20" max="20" width="2.140625" style="47" hidden="1" customWidth="1"/>
    <col min="21" max="21" width="6.140625" style="47" customWidth="1"/>
    <col min="22" max="22" width="14.140625" style="47" customWidth="1"/>
    <col min="23" max="23" width="9.7109375" style="47" customWidth="1"/>
    <col min="24" max="24" width="9" style="47" customWidth="1"/>
    <col min="25" max="25" width="12.85546875" style="47" customWidth="1"/>
    <col min="26" max="26" width="8.7109375" style="47" customWidth="1"/>
    <col min="27" max="27" width="14" style="47" customWidth="1"/>
    <col min="28" max="28" width="8.85546875" style="47" customWidth="1"/>
    <col min="29" max="29" width="6.7109375" style="47" customWidth="1"/>
    <col min="30" max="30" width="1.7109375" style="47" customWidth="1"/>
    <col min="31" max="16384" width="9.140625" style="47"/>
  </cols>
  <sheetData>
    <row r="1" spans="1:30" s="1" customFormat="1" ht="18" customHeight="1">
      <c r="A1" s="4"/>
      <c r="B1" s="925" t="s">
        <v>41</v>
      </c>
      <c r="C1" s="925"/>
      <c r="D1" s="925"/>
      <c r="E1" s="2" t="s">
        <v>42</v>
      </c>
      <c r="F1" s="4"/>
      <c r="G1" s="4"/>
      <c r="H1" s="4"/>
      <c r="I1" s="4"/>
      <c r="J1" s="4"/>
      <c r="K1" s="4"/>
      <c r="L1" s="4"/>
      <c r="M1" s="4"/>
      <c r="N1" s="4"/>
      <c r="O1" s="4"/>
      <c r="P1" s="4"/>
      <c r="Q1" s="4"/>
      <c r="R1" s="4"/>
      <c r="S1" s="925" t="s">
        <v>41</v>
      </c>
      <c r="T1" s="925"/>
      <c r="U1" s="925"/>
      <c r="V1" s="2" t="s">
        <v>43</v>
      </c>
      <c r="W1" s="4"/>
      <c r="X1" s="4"/>
      <c r="Y1" s="4"/>
      <c r="Z1" s="4"/>
      <c r="AA1" s="4"/>
      <c r="AB1" s="4"/>
      <c r="AC1" s="4"/>
      <c r="AD1" s="5"/>
    </row>
    <row r="2" spans="1:30" s="1" customFormat="1" ht="18" customHeight="1">
      <c r="A2" s="54" t="s">
        <v>2</v>
      </c>
      <c r="B2" s="925"/>
      <c r="C2" s="925"/>
      <c r="D2" s="925"/>
      <c r="E2" s="55" t="s">
        <v>44</v>
      </c>
      <c r="F2" s="54"/>
      <c r="G2" s="54"/>
      <c r="H2" s="54"/>
      <c r="I2" s="54"/>
      <c r="J2" s="54"/>
      <c r="K2" s="54"/>
      <c r="L2" s="54"/>
      <c r="M2" s="54"/>
      <c r="N2" s="54"/>
      <c r="O2" s="54"/>
      <c r="P2" s="54"/>
      <c r="Q2" s="54"/>
      <c r="R2" s="54"/>
      <c r="S2" s="925"/>
      <c r="T2" s="925"/>
      <c r="U2" s="925"/>
      <c r="V2" s="55" t="s">
        <v>45</v>
      </c>
      <c r="W2" s="54"/>
      <c r="X2" s="54"/>
      <c r="Y2" s="54"/>
      <c r="Z2" s="54"/>
      <c r="AA2" s="54"/>
      <c r="AB2" s="54"/>
      <c r="AC2" s="54"/>
      <c r="AD2" s="8"/>
    </row>
    <row r="3" spans="1:30" s="15" customFormat="1" ht="15" customHeight="1" thickBot="1">
      <c r="S3" s="56"/>
      <c r="AD3" s="57"/>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16" t="s">
        <v>13</v>
      </c>
      <c r="F5" s="21"/>
      <c r="G5" s="316" t="s">
        <v>46</v>
      </c>
      <c r="H5" s="21"/>
      <c r="I5" s="316" t="s">
        <v>47</v>
      </c>
      <c r="J5" s="21"/>
      <c r="K5" s="316" t="s">
        <v>48</v>
      </c>
      <c r="L5" s="21"/>
      <c r="M5" s="316" t="s">
        <v>49</v>
      </c>
      <c r="N5" s="21"/>
      <c r="O5" s="316" t="s">
        <v>50</v>
      </c>
      <c r="P5" s="21"/>
      <c r="Q5" s="316" t="s">
        <v>48</v>
      </c>
      <c r="R5" s="21"/>
      <c r="S5" s="17"/>
      <c r="T5" s="17"/>
      <c r="U5" s="17"/>
      <c r="V5" s="316" t="s">
        <v>51</v>
      </c>
      <c r="W5" s="21"/>
      <c r="X5" s="316" t="s">
        <v>52</v>
      </c>
      <c r="Y5" s="21"/>
      <c r="Z5" s="316" t="s">
        <v>53</v>
      </c>
      <c r="AA5" s="21"/>
      <c r="AB5" s="316" t="s">
        <v>54</v>
      </c>
      <c r="AC5" s="13"/>
      <c r="AD5" s="21"/>
    </row>
    <row r="6" spans="1:30" s="15" customFormat="1" ht="12" customHeight="1">
      <c r="A6" s="16"/>
      <c r="B6" s="58"/>
      <c r="C6" s="21"/>
      <c r="D6" s="17"/>
      <c r="E6" s="58"/>
      <c r="F6" s="21"/>
      <c r="G6" s="58"/>
      <c r="H6" s="21"/>
      <c r="I6" s="316" t="s">
        <v>55</v>
      </c>
      <c r="J6" s="21"/>
      <c r="K6" s="316" t="s">
        <v>56</v>
      </c>
      <c r="L6" s="21"/>
      <c r="M6" s="316" t="s">
        <v>57</v>
      </c>
      <c r="N6" s="21"/>
      <c r="O6" s="316" t="s">
        <v>58</v>
      </c>
      <c r="P6" s="21"/>
      <c r="Q6" s="316" t="s">
        <v>59</v>
      </c>
      <c r="R6" s="21"/>
      <c r="S6" s="927"/>
      <c r="T6" s="927"/>
      <c r="U6" s="58"/>
      <c r="V6" s="316" t="s">
        <v>60</v>
      </c>
      <c r="W6" s="21"/>
      <c r="X6" s="316" t="s">
        <v>61</v>
      </c>
      <c r="Y6" s="21"/>
      <c r="Z6" s="316" t="s">
        <v>62</v>
      </c>
      <c r="AA6" s="21"/>
      <c r="AB6" s="316" t="s">
        <v>63</v>
      </c>
      <c r="AC6" s="13"/>
      <c r="AD6" s="21"/>
    </row>
    <row r="7" spans="1:30" s="15" customFormat="1" ht="15.75" customHeight="1">
      <c r="A7" s="16"/>
      <c r="B7" s="316"/>
      <c r="C7" s="21"/>
      <c r="D7" s="17"/>
      <c r="E7" s="316"/>
      <c r="F7" s="21"/>
      <c r="G7" s="316"/>
      <c r="H7" s="21"/>
      <c r="I7" s="316" t="s">
        <v>64</v>
      </c>
      <c r="J7" s="21"/>
      <c r="K7" s="316" t="s">
        <v>65</v>
      </c>
      <c r="L7" s="21"/>
      <c r="M7" s="316" t="s">
        <v>66</v>
      </c>
      <c r="N7" s="21"/>
      <c r="O7" s="316" t="s">
        <v>67</v>
      </c>
      <c r="P7" s="21"/>
      <c r="Q7" s="58"/>
      <c r="R7" s="22"/>
      <c r="S7" s="24"/>
      <c r="T7" s="17"/>
      <c r="U7" s="17"/>
      <c r="V7" s="316" t="s">
        <v>68</v>
      </c>
      <c r="W7" s="21"/>
      <c r="X7" s="316" t="s">
        <v>69</v>
      </c>
      <c r="Y7" s="21"/>
      <c r="Z7" s="58"/>
      <c r="AA7" s="17"/>
      <c r="AB7" s="316" t="s">
        <v>70</v>
      </c>
      <c r="AC7" s="13"/>
      <c r="AD7" s="21"/>
    </row>
    <row r="8" spans="1:30" s="15" customFormat="1" ht="12" customHeight="1">
      <c r="A8" s="16"/>
      <c r="B8" s="17"/>
      <c r="C8" s="22"/>
      <c r="D8" s="22"/>
      <c r="E8" s="17"/>
      <c r="F8" s="22"/>
      <c r="G8" s="23"/>
      <c r="H8" s="22"/>
      <c r="I8" s="58"/>
      <c r="J8" s="21"/>
      <c r="K8" s="316" t="s">
        <v>71</v>
      </c>
      <c r="L8" s="21"/>
      <c r="M8" s="316" t="s">
        <v>55</v>
      </c>
      <c r="N8" s="21"/>
      <c r="O8" s="316" t="s">
        <v>72</v>
      </c>
      <c r="P8" s="21"/>
      <c r="Q8" s="58"/>
      <c r="R8" s="17"/>
      <c r="S8" s="24"/>
      <c r="T8" s="17"/>
      <c r="U8" s="17"/>
      <c r="V8" s="58"/>
      <c r="W8" s="22"/>
      <c r="X8" s="58"/>
      <c r="Y8" s="22"/>
      <c r="Z8" s="58"/>
      <c r="AA8" s="17"/>
      <c r="AB8" s="58"/>
      <c r="AC8" s="20"/>
      <c r="AD8" s="17"/>
    </row>
    <row r="9" spans="1:30" s="15" customFormat="1" ht="13.5" customHeight="1">
      <c r="A9" s="16"/>
      <c r="B9" s="530" t="s">
        <v>17</v>
      </c>
      <c r="C9" s="22"/>
      <c r="D9" s="22"/>
      <c r="E9" s="17"/>
      <c r="F9" s="22"/>
      <c r="G9" s="23"/>
      <c r="H9" s="22"/>
      <c r="I9" s="58"/>
      <c r="J9" s="21"/>
      <c r="K9" s="316" t="s">
        <v>73</v>
      </c>
      <c r="L9" s="21"/>
      <c r="M9" s="316" t="s">
        <v>74</v>
      </c>
      <c r="N9" s="21"/>
      <c r="O9" s="316" t="s">
        <v>75</v>
      </c>
      <c r="P9" s="21"/>
      <c r="Q9" s="58"/>
      <c r="R9" s="17"/>
      <c r="S9" s="530" t="s">
        <v>17</v>
      </c>
      <c r="T9" s="21"/>
      <c r="U9" s="21"/>
      <c r="V9" s="58"/>
      <c r="W9" s="22"/>
      <c r="X9" s="58"/>
      <c r="Y9" s="22"/>
      <c r="Z9" s="58"/>
      <c r="AA9" s="17"/>
      <c r="AB9" s="58"/>
      <c r="AC9" s="20"/>
      <c r="AD9" s="17"/>
    </row>
    <row r="10" spans="1:30" s="15" customFormat="1" ht="13.5" customHeight="1">
      <c r="A10" s="16"/>
      <c r="B10" s="531" t="s">
        <v>21</v>
      </c>
      <c r="C10" s="22"/>
      <c r="D10" s="22"/>
      <c r="E10" s="22"/>
      <c r="F10" s="17"/>
      <c r="G10" s="17"/>
      <c r="H10" s="17"/>
      <c r="I10" s="58"/>
      <c r="J10" s="21"/>
      <c r="K10" s="316"/>
      <c r="L10" s="21"/>
      <c r="M10" s="316"/>
      <c r="N10" s="21"/>
      <c r="O10" s="316"/>
      <c r="P10" s="21"/>
      <c r="Q10" s="23"/>
      <c r="R10" s="17"/>
      <c r="S10" s="531" t="s">
        <v>21</v>
      </c>
      <c r="T10" s="22"/>
      <c r="U10" s="22"/>
      <c r="V10" s="58"/>
      <c r="W10" s="22"/>
      <c r="X10" s="58"/>
      <c r="Y10" s="22"/>
      <c r="Z10" s="58"/>
      <c r="AA10" s="17"/>
      <c r="AB10" s="58"/>
      <c r="AC10" s="20"/>
      <c r="AD10" s="17"/>
    </row>
    <row r="11" spans="1:30" s="15" customFormat="1" ht="13.5" customHeight="1">
      <c r="A11" s="16"/>
      <c r="B11" s="17"/>
      <c r="C11" s="17"/>
      <c r="D11" s="17"/>
      <c r="E11" s="58" t="s">
        <v>25</v>
      </c>
      <c r="F11" s="21"/>
      <c r="G11" s="58" t="s">
        <v>76</v>
      </c>
      <c r="H11" s="17"/>
      <c r="I11" s="58" t="s">
        <v>77</v>
      </c>
      <c r="J11" s="17"/>
      <c r="K11" s="58" t="s">
        <v>78</v>
      </c>
      <c r="L11" s="17"/>
      <c r="M11" s="58" t="s">
        <v>79</v>
      </c>
      <c r="N11" s="17"/>
      <c r="O11" s="58" t="s">
        <v>80</v>
      </c>
      <c r="P11" s="21"/>
      <c r="Q11" s="58" t="s">
        <v>81</v>
      </c>
      <c r="R11" s="17"/>
      <c r="S11" s="17"/>
      <c r="T11" s="17"/>
      <c r="U11" s="17"/>
      <c r="V11" s="58" t="s">
        <v>82</v>
      </c>
      <c r="W11" s="22"/>
      <c r="X11" s="58" t="s">
        <v>83</v>
      </c>
      <c r="Y11" s="22"/>
      <c r="Z11" s="58" t="s">
        <v>84</v>
      </c>
      <c r="AA11" s="17"/>
      <c r="AB11" s="58" t="s">
        <v>84</v>
      </c>
      <c r="AC11" s="20"/>
      <c r="AD11" s="17"/>
    </row>
    <row r="12" spans="1:30" s="15" customFormat="1" ht="13.5" customHeight="1">
      <c r="A12" s="16"/>
      <c r="B12" s="17"/>
      <c r="C12" s="17"/>
      <c r="D12" s="17"/>
      <c r="E12" s="17"/>
      <c r="F12" s="17"/>
      <c r="G12" s="17"/>
      <c r="H12" s="17"/>
      <c r="I12" s="58" t="s">
        <v>85</v>
      </c>
      <c r="J12" s="17"/>
      <c r="K12" s="58" t="s">
        <v>86</v>
      </c>
      <c r="L12" s="17"/>
      <c r="M12" s="58" t="s">
        <v>87</v>
      </c>
      <c r="N12" s="17"/>
      <c r="O12" s="58" t="s">
        <v>88</v>
      </c>
      <c r="P12" s="17"/>
      <c r="Q12" s="58" t="s">
        <v>89</v>
      </c>
      <c r="R12" s="17"/>
      <c r="S12" s="24"/>
      <c r="T12" s="17"/>
      <c r="U12" s="17"/>
      <c r="V12" s="58" t="s">
        <v>90</v>
      </c>
      <c r="W12" s="22"/>
      <c r="X12" s="58" t="s">
        <v>91</v>
      </c>
      <c r="Y12" s="22"/>
      <c r="Z12" s="58" t="s">
        <v>92</v>
      </c>
      <c r="AA12" s="17"/>
      <c r="AB12" s="58" t="s">
        <v>93</v>
      </c>
      <c r="AC12" s="20"/>
      <c r="AD12" s="17"/>
    </row>
    <row r="13" spans="1:30" s="15" customFormat="1" ht="12.75" customHeight="1">
      <c r="A13" s="16"/>
      <c r="B13" s="17"/>
      <c r="C13" s="17"/>
      <c r="D13" s="17"/>
      <c r="E13" s="17"/>
      <c r="F13" s="17"/>
      <c r="G13" s="17"/>
      <c r="H13" s="17"/>
      <c r="I13" s="58" t="s">
        <v>94</v>
      </c>
      <c r="J13" s="17"/>
      <c r="K13" s="58" t="s">
        <v>95</v>
      </c>
      <c r="L13" s="17"/>
      <c r="M13" s="58" t="s">
        <v>96</v>
      </c>
      <c r="N13" s="17"/>
      <c r="O13" s="58" t="s">
        <v>97</v>
      </c>
      <c r="P13" s="17"/>
      <c r="Q13" s="17"/>
      <c r="R13" s="17"/>
      <c r="S13" s="24"/>
      <c r="T13" s="17"/>
      <c r="U13" s="17"/>
      <c r="V13" s="22"/>
      <c r="W13" s="22"/>
      <c r="X13" s="58" t="s">
        <v>98</v>
      </c>
      <c r="Y13" s="22"/>
      <c r="Z13" s="58" t="s">
        <v>99</v>
      </c>
      <c r="AA13" s="17"/>
      <c r="AB13" s="58" t="s">
        <v>100</v>
      </c>
      <c r="AC13" s="20"/>
      <c r="AD13" s="17"/>
    </row>
    <row r="14" spans="1:30" s="15" customFormat="1" ht="12" customHeight="1">
      <c r="A14" s="16"/>
      <c r="B14" s="17"/>
      <c r="C14" s="17"/>
      <c r="D14" s="17"/>
      <c r="E14" s="17"/>
      <c r="F14" s="17"/>
      <c r="G14" s="17"/>
      <c r="H14" s="17"/>
      <c r="I14" s="58"/>
      <c r="J14" s="17"/>
      <c r="K14" s="58"/>
      <c r="L14" s="17"/>
      <c r="M14" s="58" t="s">
        <v>101</v>
      </c>
      <c r="N14" s="17"/>
      <c r="O14" s="58"/>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59"/>
      <c r="F16" s="59"/>
      <c r="G16" s="25"/>
      <c r="H16" s="25"/>
      <c r="I16" s="25"/>
      <c r="J16" s="25"/>
      <c r="K16" s="25"/>
      <c r="L16" s="25"/>
      <c r="M16" s="60"/>
      <c r="N16" s="60"/>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926" t="s">
        <v>451</v>
      </c>
      <c r="F17" s="926"/>
      <c r="G17" s="926"/>
      <c r="H17" s="926"/>
      <c r="I17" s="926"/>
      <c r="J17" s="926"/>
      <c r="K17" s="926"/>
      <c r="L17" s="926"/>
      <c r="M17" s="926"/>
      <c r="N17" s="926"/>
      <c r="O17" s="926"/>
      <c r="P17" s="926"/>
      <c r="Q17" s="926"/>
      <c r="R17" s="17"/>
      <c r="S17" s="24"/>
      <c r="T17" s="17"/>
      <c r="U17" s="17"/>
      <c r="V17" s="926" t="s">
        <v>451</v>
      </c>
      <c r="W17" s="926"/>
      <c r="X17" s="926"/>
      <c r="Y17" s="926"/>
      <c r="Z17" s="926"/>
      <c r="AA17" s="926"/>
      <c r="AB17" s="926"/>
      <c r="AC17" s="17"/>
      <c r="AD17" s="17"/>
    </row>
    <row r="18" spans="1:34" s="15" customFormat="1" ht="5.0999999999999996" customHeight="1" thickBot="1">
      <c r="A18" s="27"/>
      <c r="B18" s="28"/>
      <c r="C18" s="28"/>
      <c r="D18" s="28"/>
      <c r="E18" s="63" t="s">
        <v>454</v>
      </c>
      <c r="F18" s="61"/>
      <c r="G18" s="28"/>
      <c r="H18" s="28"/>
      <c r="I18" s="28"/>
      <c r="J18" s="28"/>
      <c r="K18" s="28"/>
      <c r="L18" s="28"/>
      <c r="M18" s="28"/>
      <c r="N18" s="28"/>
      <c r="O18" s="28"/>
      <c r="P18" s="28"/>
      <c r="Q18" s="28"/>
      <c r="R18" s="28"/>
      <c r="S18" s="62"/>
      <c r="T18" s="28"/>
      <c r="U18" s="28"/>
      <c r="V18" s="28"/>
      <c r="W18" s="63"/>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528" customFormat="1" ht="18" customHeight="1">
      <c r="A20" s="519"/>
      <c r="B20" s="521" t="s">
        <v>304</v>
      </c>
      <c r="C20" s="525"/>
      <c r="D20" s="521"/>
      <c r="E20" s="526">
        <v>97558.928</v>
      </c>
      <c r="F20" s="526"/>
      <c r="G20" s="524">
        <v>1017.727</v>
      </c>
      <c r="H20" s="524"/>
      <c r="I20" s="524">
        <v>42.883499999999998</v>
      </c>
      <c r="J20" s="524"/>
      <c r="K20" s="524">
        <v>2764.665</v>
      </c>
      <c r="L20" s="524"/>
      <c r="M20" s="524">
        <v>58865.736499999999</v>
      </c>
      <c r="N20" s="524"/>
      <c r="O20" s="524">
        <v>12995.53</v>
      </c>
      <c r="P20" s="524"/>
      <c r="Q20" s="524">
        <v>2082.0915150000001</v>
      </c>
      <c r="R20" s="524"/>
      <c r="S20" s="521" t="s">
        <v>304</v>
      </c>
      <c r="T20" s="524"/>
      <c r="U20" s="524"/>
      <c r="V20" s="524">
        <v>14931.545400000001</v>
      </c>
      <c r="W20" s="524"/>
      <c r="X20" s="524">
        <v>4602.5010000000002</v>
      </c>
      <c r="Y20" s="524"/>
      <c r="Z20" s="524">
        <v>209.64830000000001</v>
      </c>
      <c r="AA20" s="524"/>
      <c r="AB20" s="524">
        <v>47.048999999999999</v>
      </c>
      <c r="AC20" s="527"/>
      <c r="AD20" s="519"/>
    </row>
    <row r="21" spans="1:34" s="528" customFormat="1" ht="18" customHeight="1">
      <c r="A21" s="519"/>
      <c r="B21" s="521" t="s">
        <v>456</v>
      </c>
      <c r="C21" s="525"/>
      <c r="D21" s="521"/>
      <c r="E21" s="526">
        <v>99912.8</v>
      </c>
      <c r="F21" s="526"/>
      <c r="G21" s="524">
        <v>901.6</v>
      </c>
      <c r="H21" s="524"/>
      <c r="I21" s="524">
        <v>41.9</v>
      </c>
      <c r="J21" s="524"/>
      <c r="K21" s="524">
        <v>2253.3000000000002</v>
      </c>
      <c r="L21" s="524"/>
      <c r="M21" s="524">
        <v>63073.2</v>
      </c>
      <c r="N21" s="524"/>
      <c r="O21" s="524">
        <v>10575.7</v>
      </c>
      <c r="P21" s="524"/>
      <c r="Q21" s="524">
        <v>1977.7</v>
      </c>
      <c r="R21" s="524"/>
      <c r="S21" s="521" t="s">
        <v>456</v>
      </c>
      <c r="T21" s="524"/>
      <c r="U21" s="524"/>
      <c r="V21" s="524">
        <v>15703.9</v>
      </c>
      <c r="W21" s="524"/>
      <c r="X21" s="524">
        <v>5160.3999999999996</v>
      </c>
      <c r="Y21" s="524"/>
      <c r="Z21" s="524">
        <v>191.6</v>
      </c>
      <c r="AA21" s="524"/>
      <c r="AB21" s="524">
        <v>33.6</v>
      </c>
      <c r="AC21" s="527"/>
      <c r="AD21" s="519"/>
    </row>
    <row r="22" spans="1:34" s="595" customFormat="1" ht="18" customHeight="1">
      <c r="A22" s="592"/>
      <c r="B22" s="599" t="s">
        <v>462</v>
      </c>
      <c r="C22" s="596"/>
      <c r="D22" s="599"/>
      <c r="E22" s="526">
        <v>100592</v>
      </c>
      <c r="F22" s="526"/>
      <c r="G22" s="524">
        <v>855.9</v>
      </c>
      <c r="H22" s="524"/>
      <c r="I22" s="524">
        <v>45.5</v>
      </c>
      <c r="J22" s="524"/>
      <c r="K22" s="524">
        <v>2218.6999999999998</v>
      </c>
      <c r="L22" s="524"/>
      <c r="M22" s="524">
        <v>61919.199999999997</v>
      </c>
      <c r="N22" s="524"/>
      <c r="O22" s="524">
        <v>10103.700000000001</v>
      </c>
      <c r="P22" s="524"/>
      <c r="Q22" s="524">
        <v>2274.6</v>
      </c>
      <c r="R22" s="524"/>
      <c r="S22" s="599" t="s">
        <v>462</v>
      </c>
      <c r="T22" s="524"/>
      <c r="U22" s="524"/>
      <c r="V22" s="524">
        <v>13828.9</v>
      </c>
      <c r="W22" s="524"/>
      <c r="X22" s="524">
        <v>9113.7000000000007</v>
      </c>
      <c r="Y22" s="524"/>
      <c r="Z22" s="524">
        <v>187.8</v>
      </c>
      <c r="AA22" s="524"/>
      <c r="AB22" s="524">
        <v>43.8</v>
      </c>
      <c r="AC22" s="527"/>
      <c r="AD22" s="592"/>
    </row>
    <row r="23" spans="1:34" s="595" customFormat="1" ht="18" customHeight="1">
      <c r="A23" s="592"/>
      <c r="B23" s="599" t="s">
        <v>479</v>
      </c>
      <c r="C23" s="596"/>
      <c r="D23" s="599"/>
      <c r="E23" s="526">
        <v>77203.346000000005</v>
      </c>
      <c r="F23" s="526"/>
      <c r="G23" s="524">
        <v>971.50699999999983</v>
      </c>
      <c r="H23" s="524"/>
      <c r="I23" s="524">
        <v>27.425000000000001</v>
      </c>
      <c r="J23" s="524"/>
      <c r="K23" s="524">
        <v>1776.3580000000002</v>
      </c>
      <c r="L23" s="524"/>
      <c r="M23" s="524">
        <v>40661.733</v>
      </c>
      <c r="N23" s="524"/>
      <c r="O23" s="524">
        <v>12282.709000000001</v>
      </c>
      <c r="P23" s="524"/>
      <c r="Q23" s="524">
        <v>2658.0770000000007</v>
      </c>
      <c r="R23" s="524"/>
      <c r="S23" s="599" t="s">
        <v>479</v>
      </c>
      <c r="T23" s="524"/>
      <c r="U23" s="524"/>
      <c r="V23" s="524">
        <v>12063.955</v>
      </c>
      <c r="W23" s="524"/>
      <c r="X23" s="524">
        <v>6574.4459999999999</v>
      </c>
      <c r="Y23" s="524"/>
      <c r="Z23" s="524">
        <v>161.10300000000001</v>
      </c>
      <c r="AA23" s="524"/>
      <c r="AB23" s="524">
        <v>25.956000000000003</v>
      </c>
      <c r="AC23" s="527"/>
      <c r="AD23" s="592"/>
    </row>
    <row r="24" spans="1:34" s="860" customFormat="1" ht="18.75" customHeight="1">
      <c r="A24" s="858"/>
      <c r="B24" s="635" t="s">
        <v>500</v>
      </c>
      <c r="C24" s="596"/>
      <c r="D24" s="599"/>
      <c r="E24" s="859">
        <v>101788.52562100001</v>
      </c>
      <c r="F24" s="859"/>
      <c r="G24" s="527">
        <v>1112.5075589999999</v>
      </c>
      <c r="H24" s="527"/>
      <c r="I24" s="527">
        <v>25.688917000000004</v>
      </c>
      <c r="J24" s="527"/>
      <c r="K24" s="527">
        <v>1982.1509530000001</v>
      </c>
      <c r="L24" s="527"/>
      <c r="M24" s="527">
        <v>49574.363695</v>
      </c>
      <c r="N24" s="527"/>
      <c r="O24" s="527">
        <v>16998.248626000001</v>
      </c>
      <c r="P24" s="527"/>
      <c r="Q24" s="527">
        <v>5177.7604970000002</v>
      </c>
      <c r="R24" s="527"/>
      <c r="S24" s="635" t="s">
        <v>500</v>
      </c>
      <c r="T24" s="527">
        <v>0</v>
      </c>
      <c r="U24" s="527"/>
      <c r="V24" s="527">
        <v>16216.511878000001</v>
      </c>
      <c r="W24" s="527"/>
      <c r="X24" s="527">
        <v>6970.2919149999989</v>
      </c>
      <c r="Y24" s="527"/>
      <c r="Z24" s="527">
        <v>179.15677800000003</v>
      </c>
      <c r="AA24" s="527"/>
      <c r="AB24" s="527">
        <v>33.564613999999999</v>
      </c>
      <c r="AC24" s="527"/>
      <c r="AD24" s="858"/>
    </row>
    <row r="25" spans="1:34" s="15" customFormat="1" ht="10.5" customHeight="1">
      <c r="A25" s="35"/>
      <c r="B25" s="36"/>
      <c r="C25" s="37"/>
      <c r="D25" s="36"/>
      <c r="E25" s="64"/>
      <c r="F25" s="65"/>
      <c r="G25" s="66"/>
      <c r="H25" s="65"/>
      <c r="I25" s="66"/>
      <c r="J25" s="65"/>
      <c r="K25" s="66"/>
      <c r="L25" s="65"/>
      <c r="M25" s="66"/>
      <c r="N25" s="65"/>
      <c r="O25" s="66"/>
      <c r="P25" s="65"/>
      <c r="Q25" s="66"/>
      <c r="R25" s="38"/>
      <c r="S25" s="36"/>
      <c r="T25" s="37"/>
      <c r="U25" s="37"/>
      <c r="V25" s="66"/>
      <c r="W25" s="65"/>
      <c r="X25" s="66"/>
      <c r="Y25" s="65"/>
      <c r="Z25" s="66"/>
      <c r="AA25" s="65"/>
      <c r="AB25" s="66"/>
      <c r="AC25" s="65"/>
      <c r="AD25" s="35"/>
    </row>
    <row r="26" spans="1:34" s="589" customFormat="1" ht="18" customHeight="1">
      <c r="A26" s="591"/>
      <c r="B26" s="599"/>
      <c r="C26" s="596"/>
      <c r="D26" s="600"/>
      <c r="E26" s="618"/>
      <c r="G26" s="619"/>
      <c r="I26" s="619"/>
      <c r="K26" s="619"/>
      <c r="M26" s="619"/>
      <c r="O26" s="619"/>
      <c r="Q26" s="619"/>
      <c r="R26" s="590"/>
      <c r="S26" s="599"/>
      <c r="T26" s="596"/>
      <c r="U26" s="600"/>
      <c r="V26" s="619"/>
      <c r="X26" s="619"/>
      <c r="Z26" s="619"/>
      <c r="AB26" s="619"/>
      <c r="AD26" s="619"/>
      <c r="AF26" s="619"/>
      <c r="AH26" s="619"/>
    </row>
    <row r="27" spans="1:34" s="589" customFormat="1" ht="18" customHeight="1">
      <c r="A27" s="591"/>
      <c r="B27" s="599" t="s">
        <v>501</v>
      </c>
      <c r="C27" s="596"/>
      <c r="D27" s="681" t="s">
        <v>39</v>
      </c>
      <c r="E27" s="618">
        <v>5893.7685080000001</v>
      </c>
      <c r="G27" s="619">
        <v>66.154107999999994</v>
      </c>
      <c r="I27" s="619">
        <v>2.7895409999999998</v>
      </c>
      <c r="K27" s="619">
        <v>140.151715</v>
      </c>
      <c r="M27" s="619">
        <v>3356.5598279999999</v>
      </c>
      <c r="O27" s="619">
        <v>559.52779999999996</v>
      </c>
      <c r="Q27" s="619">
        <v>268.79837500000002</v>
      </c>
      <c r="R27" s="590"/>
      <c r="S27" s="599" t="s">
        <v>501</v>
      </c>
      <c r="T27" s="596"/>
      <c r="U27" s="681" t="s">
        <v>39</v>
      </c>
      <c r="V27" s="619">
        <v>869.85003099999994</v>
      </c>
      <c r="X27" s="619">
        <v>610.808716</v>
      </c>
      <c r="Z27" s="619">
        <v>17.034483999999999</v>
      </c>
      <c r="AB27" s="619">
        <v>2.0939100000000002</v>
      </c>
      <c r="AD27" s="619"/>
      <c r="AF27" s="619"/>
      <c r="AH27" s="619"/>
    </row>
    <row r="28" spans="1:34" s="589" customFormat="1" ht="18" customHeight="1">
      <c r="A28" s="591"/>
      <c r="B28" s="599"/>
      <c r="C28" s="596"/>
      <c r="D28" s="600" t="s">
        <v>32</v>
      </c>
      <c r="E28" s="618">
        <v>6604.6068480000004</v>
      </c>
      <c r="G28" s="619">
        <v>80.830594000000005</v>
      </c>
      <c r="I28" s="619">
        <v>3.1720090000000001</v>
      </c>
      <c r="K28" s="619">
        <v>109.751069</v>
      </c>
      <c r="M28" s="619">
        <v>390.92002100000002</v>
      </c>
      <c r="O28" s="619">
        <v>897.00422500000002</v>
      </c>
      <c r="Q28" s="619">
        <v>226.79673600000001</v>
      </c>
      <c r="R28" s="590"/>
      <c r="S28" s="599"/>
      <c r="T28" s="596"/>
      <c r="U28" s="600" t="s">
        <v>32</v>
      </c>
      <c r="V28" s="619">
        <v>793.37070000000006</v>
      </c>
      <c r="X28" s="619">
        <v>571.74940600000002</v>
      </c>
      <c r="Z28" s="619">
        <v>10.860473000000001</v>
      </c>
      <c r="AB28" s="619">
        <v>1.871426</v>
      </c>
      <c r="AD28" s="619"/>
      <c r="AF28" s="619"/>
      <c r="AH28" s="619"/>
    </row>
    <row r="29" spans="1:34" s="589" customFormat="1" ht="18" customHeight="1">
      <c r="A29" s="591"/>
      <c r="B29" s="599"/>
      <c r="C29" s="596"/>
      <c r="D29" s="600" t="s">
        <v>33</v>
      </c>
      <c r="E29" s="618">
        <v>7612.1899439999997</v>
      </c>
      <c r="G29" s="619">
        <v>84.540379999999999</v>
      </c>
      <c r="I29" s="619">
        <v>1.524465</v>
      </c>
      <c r="K29" s="619">
        <v>121.596284</v>
      </c>
      <c r="M29" s="619">
        <v>3975.3617300000001</v>
      </c>
      <c r="O29" s="619">
        <v>1058.7211649999999</v>
      </c>
      <c r="Q29" s="619">
        <v>316.546448</v>
      </c>
      <c r="R29" s="590"/>
      <c r="S29" s="599"/>
      <c r="T29" s="596"/>
      <c r="U29" s="600" t="s">
        <v>33</v>
      </c>
      <c r="V29" s="619">
        <v>1344.5533370000001</v>
      </c>
      <c r="X29" s="619">
        <v>686.85819800000002</v>
      </c>
      <c r="Z29" s="619">
        <v>20.079922</v>
      </c>
      <c r="AB29" s="619">
        <v>2.4080149999999998</v>
      </c>
      <c r="AD29" s="619"/>
      <c r="AF29" s="619"/>
      <c r="AH29" s="619"/>
    </row>
    <row r="30" spans="1:34" s="589" customFormat="1" ht="18" customHeight="1">
      <c r="A30" s="591"/>
      <c r="B30" s="599"/>
      <c r="C30" s="596"/>
      <c r="D30" s="600" t="s">
        <v>310</v>
      </c>
      <c r="E30" s="618">
        <v>8247.1265719999992</v>
      </c>
      <c r="G30" s="619">
        <v>74.280389999999997</v>
      </c>
      <c r="I30" s="619">
        <v>2.020124</v>
      </c>
      <c r="K30" s="619">
        <v>243.01269500000001</v>
      </c>
      <c r="M30" s="619">
        <v>4274.0852269999996</v>
      </c>
      <c r="O30" s="619">
        <v>1484.5817440000001</v>
      </c>
      <c r="Q30" s="619">
        <v>382.06278300000002</v>
      </c>
      <c r="R30" s="590"/>
      <c r="S30" s="599"/>
      <c r="T30" s="596"/>
      <c r="U30" s="600" t="s">
        <v>310</v>
      </c>
      <c r="V30" s="619">
        <v>1132.085368</v>
      </c>
      <c r="X30" s="619">
        <v>637.35794199999998</v>
      </c>
      <c r="Z30" s="619">
        <v>14.842134</v>
      </c>
      <c r="AB30" s="619">
        <v>2.798165</v>
      </c>
      <c r="AD30" s="619"/>
      <c r="AF30" s="619"/>
      <c r="AH30" s="619"/>
    </row>
    <row r="31" spans="1:34" s="589" customFormat="1" ht="18" customHeight="1">
      <c r="A31" s="591"/>
      <c r="B31" s="599"/>
      <c r="C31" s="596"/>
      <c r="D31" s="600" t="s">
        <v>34</v>
      </c>
      <c r="E31" s="618">
        <v>8478.8216200000006</v>
      </c>
      <c r="G31" s="619">
        <v>87.408653000000001</v>
      </c>
      <c r="I31" s="619">
        <v>1.812494</v>
      </c>
      <c r="K31" s="619">
        <v>110.38420000000001</v>
      </c>
      <c r="M31" s="619">
        <v>4525.8814130000001</v>
      </c>
      <c r="O31" s="619">
        <v>1472.517654</v>
      </c>
      <c r="Q31" s="619">
        <v>317.109736</v>
      </c>
      <c r="R31" s="590"/>
      <c r="S31" s="599"/>
      <c r="T31" s="596"/>
      <c r="U31" s="600" t="s">
        <v>34</v>
      </c>
      <c r="V31" s="619">
        <v>1334.4101700000001</v>
      </c>
      <c r="X31" s="619">
        <v>614.36875499999996</v>
      </c>
      <c r="Z31" s="619">
        <v>12.775917</v>
      </c>
      <c r="AB31" s="619">
        <v>2.152628</v>
      </c>
      <c r="AD31" s="619"/>
      <c r="AF31" s="619"/>
      <c r="AH31" s="619"/>
    </row>
    <row r="32" spans="1:34" s="589" customFormat="1" ht="18" customHeight="1">
      <c r="A32" s="591"/>
      <c r="B32" s="599"/>
      <c r="C32" s="596"/>
      <c r="D32" s="600" t="s">
        <v>35</v>
      </c>
      <c r="E32" s="618">
        <v>7563.7413230000002</v>
      </c>
      <c r="G32" s="619">
        <v>96.336534999999998</v>
      </c>
      <c r="I32" s="619">
        <v>1.2408239999999999</v>
      </c>
      <c r="K32" s="619">
        <v>186.74555799999999</v>
      </c>
      <c r="M32" s="619">
        <v>3773.9400350000001</v>
      </c>
      <c r="O32" s="619">
        <v>1113.1759509999999</v>
      </c>
      <c r="Q32" s="619">
        <v>536.912736</v>
      </c>
      <c r="R32" s="590"/>
      <c r="S32" s="599"/>
      <c r="T32" s="596"/>
      <c r="U32" s="600" t="s">
        <v>35</v>
      </c>
      <c r="V32" s="619">
        <v>1247.373071</v>
      </c>
      <c r="X32" s="619">
        <v>596.15951299999995</v>
      </c>
      <c r="Z32" s="619">
        <v>9.662649</v>
      </c>
      <c r="AB32" s="619">
        <v>2.1944509999999999</v>
      </c>
      <c r="AD32" s="619"/>
      <c r="AF32" s="619"/>
      <c r="AH32" s="619"/>
    </row>
    <row r="33" spans="1:35" s="589" customFormat="1" ht="18" customHeight="1">
      <c r="A33" s="591"/>
      <c r="B33" s="599"/>
      <c r="C33" s="596"/>
      <c r="D33" s="600" t="s">
        <v>446</v>
      </c>
      <c r="E33" s="618">
        <v>8742.2057390000009</v>
      </c>
      <c r="G33" s="619">
        <v>100.163619</v>
      </c>
      <c r="I33" s="619">
        <v>1.317636</v>
      </c>
      <c r="K33" s="619">
        <v>201.54639499999999</v>
      </c>
      <c r="M33" s="619">
        <v>4644.1548860000003</v>
      </c>
      <c r="O33" s="619">
        <v>1617.82915</v>
      </c>
      <c r="Q33" s="619">
        <v>431.91585600000002</v>
      </c>
      <c r="R33" s="590"/>
      <c r="S33" s="599"/>
      <c r="T33" s="596"/>
      <c r="U33" s="600" t="s">
        <v>446</v>
      </c>
      <c r="V33" s="619">
        <v>1166.4510660000001</v>
      </c>
      <c r="X33" s="619">
        <v>560.30252700000005</v>
      </c>
      <c r="Z33" s="619">
        <v>15.954753</v>
      </c>
      <c r="AB33" s="619">
        <v>2.5698509999999999</v>
      </c>
      <c r="AD33" s="619"/>
      <c r="AF33" s="619"/>
      <c r="AH33" s="619"/>
    </row>
    <row r="34" spans="1:35" s="589" customFormat="1" ht="18" customHeight="1">
      <c r="A34" s="591"/>
      <c r="B34" s="599"/>
      <c r="C34" s="596"/>
      <c r="D34" s="600" t="s">
        <v>36</v>
      </c>
      <c r="E34" s="618">
        <v>8859.919989</v>
      </c>
      <c r="G34" s="619">
        <v>87.055271000000005</v>
      </c>
      <c r="I34" s="619">
        <v>0.91325299999999998</v>
      </c>
      <c r="K34" s="619">
        <v>160.81136799999999</v>
      </c>
      <c r="M34" s="619">
        <v>4630.0625010000003</v>
      </c>
      <c r="O34" s="619">
        <v>1487.6328080000001</v>
      </c>
      <c r="Q34" s="619">
        <v>436.26106800000002</v>
      </c>
      <c r="R34" s="590"/>
      <c r="S34" s="599"/>
      <c r="T34" s="596"/>
      <c r="U34" s="600" t="s">
        <v>36</v>
      </c>
      <c r="V34" s="619">
        <v>1445.768462</v>
      </c>
      <c r="X34" s="619">
        <v>592.00098600000001</v>
      </c>
      <c r="Z34" s="619">
        <v>16.750522</v>
      </c>
      <c r="AB34" s="619">
        <v>2.6637499999999998</v>
      </c>
      <c r="AD34" s="619"/>
      <c r="AF34" s="619"/>
      <c r="AH34" s="619"/>
    </row>
    <row r="35" spans="1:35" s="589" customFormat="1" ht="18" customHeight="1">
      <c r="A35" s="591"/>
      <c r="B35" s="599"/>
      <c r="C35" s="596"/>
      <c r="D35" s="600" t="s">
        <v>447</v>
      </c>
      <c r="E35" s="618">
        <v>8444.0324020000007</v>
      </c>
      <c r="G35" s="619">
        <v>114.321755</v>
      </c>
      <c r="I35" s="619">
        <v>1.77641</v>
      </c>
      <c r="K35" s="619">
        <v>172.545536</v>
      </c>
      <c r="M35" s="619">
        <v>3988.5374729999999</v>
      </c>
      <c r="O35" s="619">
        <v>1663.6757540000001</v>
      </c>
      <c r="Q35" s="619">
        <v>441.93671999999998</v>
      </c>
      <c r="R35" s="590"/>
      <c r="S35" s="599"/>
      <c r="T35" s="596"/>
      <c r="U35" s="600" t="s">
        <v>447</v>
      </c>
      <c r="V35" s="619">
        <v>1653.417594</v>
      </c>
      <c r="X35" s="619">
        <v>392.06051600000001</v>
      </c>
      <c r="Z35" s="619">
        <v>12.967287000000001</v>
      </c>
      <c r="AB35" s="619">
        <v>2.7933569999999999</v>
      </c>
      <c r="AD35" s="619"/>
      <c r="AF35" s="619"/>
      <c r="AH35" s="619"/>
    </row>
    <row r="36" spans="1:35" s="589" customFormat="1" ht="18" customHeight="1">
      <c r="A36" s="591"/>
      <c r="B36" s="599"/>
      <c r="C36" s="596"/>
      <c r="D36" s="600" t="s">
        <v>37</v>
      </c>
      <c r="E36" s="618">
        <v>9211.7518349999991</v>
      </c>
      <c r="G36" s="619">
        <v>104.243861</v>
      </c>
      <c r="I36" s="619">
        <v>1.973306</v>
      </c>
      <c r="K36" s="619">
        <v>157.67192700000001</v>
      </c>
      <c r="M36" s="619">
        <v>4309.9768089999998</v>
      </c>
      <c r="O36" s="619">
        <v>1692.7186079999999</v>
      </c>
      <c r="Q36" s="619">
        <v>697.43859099999997</v>
      </c>
      <c r="R36" s="590"/>
      <c r="S36" s="599"/>
      <c r="T36" s="596"/>
      <c r="U36" s="600" t="s">
        <v>37</v>
      </c>
      <c r="V36" s="619">
        <v>1604.626252</v>
      </c>
      <c r="X36" s="619">
        <v>624.56504700000005</v>
      </c>
      <c r="Z36" s="619">
        <v>15.695624</v>
      </c>
      <c r="AB36" s="619">
        <v>2.8418100000000002</v>
      </c>
      <c r="AD36" s="619"/>
      <c r="AF36" s="619"/>
      <c r="AH36" s="619"/>
    </row>
    <row r="37" spans="1:35" s="589" customFormat="1" ht="18" customHeight="1">
      <c r="A37" s="591"/>
      <c r="B37" s="599"/>
      <c r="C37" s="596"/>
      <c r="D37" s="600" t="s">
        <v>40</v>
      </c>
      <c r="E37" s="618">
        <v>10356.760641000001</v>
      </c>
      <c r="G37" s="619">
        <v>120.35799</v>
      </c>
      <c r="I37" s="619">
        <v>2.8869660000000001</v>
      </c>
      <c r="K37" s="619">
        <v>193.15390500000001</v>
      </c>
      <c r="M37" s="619">
        <v>5423.9674789999999</v>
      </c>
      <c r="O37" s="619">
        <v>1849.66013</v>
      </c>
      <c r="Q37" s="619">
        <v>486.47465299999999</v>
      </c>
      <c r="R37" s="590"/>
      <c r="S37" s="599"/>
      <c r="T37" s="596"/>
      <c r="U37" s="600" t="s">
        <v>40</v>
      </c>
      <c r="V37" s="619">
        <v>1776.5374260000001</v>
      </c>
      <c r="X37" s="619">
        <v>485.42653000000001</v>
      </c>
      <c r="Z37" s="619">
        <v>14.863394</v>
      </c>
      <c r="AB37" s="619">
        <v>3.4321679999999999</v>
      </c>
      <c r="AD37" s="619"/>
      <c r="AF37" s="619"/>
      <c r="AH37" s="619"/>
    </row>
    <row r="38" spans="1:35" s="589" customFormat="1" ht="18" customHeight="1">
      <c r="A38" s="591"/>
      <c r="B38" s="599"/>
      <c r="C38" s="596"/>
      <c r="D38" s="600" t="s">
        <v>38</v>
      </c>
      <c r="E38" s="618">
        <v>11773.600200000001</v>
      </c>
      <c r="G38" s="619">
        <v>96.814402999999999</v>
      </c>
      <c r="I38" s="619">
        <v>4.261889</v>
      </c>
      <c r="K38" s="619">
        <v>184.78030100000001</v>
      </c>
      <c r="M38" s="619">
        <v>6280.9162930000002</v>
      </c>
      <c r="O38" s="619">
        <v>2101.2036370000001</v>
      </c>
      <c r="Q38" s="619">
        <v>635.50679500000001</v>
      </c>
      <c r="R38" s="590"/>
      <c r="S38" s="599"/>
      <c r="T38" s="596"/>
      <c r="U38" s="600" t="s">
        <v>38</v>
      </c>
      <c r="V38" s="619">
        <v>1848.068401</v>
      </c>
      <c r="X38" s="619">
        <v>598.633779</v>
      </c>
      <c r="Z38" s="619">
        <v>17.669619000000001</v>
      </c>
      <c r="AB38" s="619">
        <v>5.7450830000000002</v>
      </c>
      <c r="AD38" s="619"/>
      <c r="AF38" s="619"/>
      <c r="AH38" s="619"/>
    </row>
    <row r="39" spans="1:35" s="589" customFormat="1" ht="18" customHeight="1">
      <c r="A39" s="591"/>
      <c r="B39" s="599"/>
      <c r="C39" s="596"/>
      <c r="D39" s="600"/>
      <c r="E39" s="618"/>
      <c r="G39" s="619"/>
      <c r="I39" s="619"/>
      <c r="K39" s="619"/>
      <c r="M39" s="619"/>
      <c r="O39" s="619"/>
      <c r="Q39" s="619"/>
      <c r="R39" s="590"/>
      <c r="S39" s="599"/>
      <c r="T39" s="596"/>
      <c r="U39" s="600"/>
      <c r="V39" s="619"/>
      <c r="X39" s="619"/>
      <c r="Z39" s="619"/>
      <c r="AB39" s="619"/>
      <c r="AD39" s="619"/>
      <c r="AF39" s="619"/>
      <c r="AH39" s="619"/>
    </row>
    <row r="40" spans="1:35" s="589" customFormat="1" ht="18.95" customHeight="1">
      <c r="A40" s="591"/>
      <c r="B40" s="599" t="s">
        <v>498</v>
      </c>
      <c r="C40" s="596"/>
      <c r="D40" s="681" t="s">
        <v>507</v>
      </c>
      <c r="E40" s="618">
        <v>10524.51319</v>
      </c>
      <c r="G40" s="619">
        <v>73.580485999999993</v>
      </c>
      <c r="I40" s="619">
        <v>2.2686999999999999</v>
      </c>
      <c r="K40" s="619">
        <v>184.28079099999999</v>
      </c>
      <c r="M40" s="619">
        <v>5482.6626850000002</v>
      </c>
      <c r="O40" s="619">
        <v>1839.893673</v>
      </c>
      <c r="Q40" s="619">
        <v>354.587086</v>
      </c>
      <c r="R40" s="590"/>
      <c r="S40" s="599" t="s">
        <v>498</v>
      </c>
      <c r="T40" s="596"/>
      <c r="U40" s="600" t="s">
        <v>493</v>
      </c>
      <c r="V40" s="619">
        <v>2064.0212240000001</v>
      </c>
      <c r="W40" s="600"/>
      <c r="X40" s="619">
        <v>501.15237100000002</v>
      </c>
      <c r="Z40" s="619">
        <v>14.725115000000001</v>
      </c>
      <c r="AB40" s="619">
        <v>7.3410589999999996</v>
      </c>
      <c r="AD40" s="619"/>
      <c r="AF40" s="619"/>
      <c r="AH40" s="619"/>
    </row>
    <row r="41" spans="1:35" s="589" customFormat="1" ht="18.95" customHeight="1">
      <c r="A41" s="591"/>
      <c r="B41" s="599"/>
      <c r="C41" s="596"/>
      <c r="D41" s="600" t="s">
        <v>503</v>
      </c>
      <c r="E41" s="618">
        <v>9855.7298840000003</v>
      </c>
      <c r="G41" s="619">
        <v>85.845994000000005</v>
      </c>
      <c r="I41" s="619">
        <v>1.2775000000000001</v>
      </c>
      <c r="K41" s="619">
        <v>121.67558699999999</v>
      </c>
      <c r="M41" s="619">
        <v>5095.097221</v>
      </c>
      <c r="O41" s="619">
        <v>1588.4006179999999</v>
      </c>
      <c r="Q41" s="619">
        <v>582.46202500000004</v>
      </c>
      <c r="R41" s="590"/>
      <c r="S41" s="599"/>
      <c r="T41" s="596"/>
      <c r="U41" s="600" t="s">
        <v>494</v>
      </c>
      <c r="V41" s="619">
        <v>1828.0275810000001</v>
      </c>
      <c r="W41" s="600"/>
      <c r="X41" s="619">
        <v>531.73358499999995</v>
      </c>
      <c r="Z41" s="619">
        <v>11.033526999999999</v>
      </c>
      <c r="AB41" s="619">
        <v>10.176246000000001</v>
      </c>
      <c r="AD41" s="619"/>
      <c r="AF41" s="619"/>
      <c r="AH41" s="619"/>
    </row>
    <row r="42" spans="1:35" s="589" customFormat="1" ht="18.95" customHeight="1">
      <c r="A42" s="591"/>
      <c r="B42" s="599"/>
      <c r="C42" s="596"/>
      <c r="D42" s="600" t="s">
        <v>504</v>
      </c>
      <c r="E42" s="618">
        <v>11925.416991</v>
      </c>
      <c r="G42" s="619">
        <v>94.749742999999995</v>
      </c>
      <c r="I42" s="619">
        <v>3.471419</v>
      </c>
      <c r="K42" s="619">
        <v>185.92157900000001</v>
      </c>
      <c r="M42" s="619">
        <v>7000.5530339999996</v>
      </c>
      <c r="O42" s="619">
        <v>1836.860962</v>
      </c>
      <c r="Q42" s="619">
        <v>339.343863</v>
      </c>
      <c r="R42" s="590"/>
      <c r="S42" s="599"/>
      <c r="T42" s="596"/>
      <c r="U42" s="600" t="s">
        <v>495</v>
      </c>
      <c r="V42" s="619">
        <v>1817.1040780000001</v>
      </c>
      <c r="W42" s="600"/>
      <c r="X42" s="619">
        <v>625.00045599999999</v>
      </c>
      <c r="Z42" s="619">
        <v>14.020174000000001</v>
      </c>
      <c r="AB42" s="619">
        <v>8.3916830000000004</v>
      </c>
      <c r="AD42" s="619"/>
      <c r="AF42" s="619"/>
      <c r="AH42" s="619"/>
    </row>
    <row r="43" spans="1:35" s="589" customFormat="1" ht="18.95" customHeight="1">
      <c r="A43" s="591"/>
      <c r="B43" s="599"/>
      <c r="C43" s="596"/>
      <c r="D43" s="600" t="s">
        <v>505</v>
      </c>
      <c r="E43" s="618">
        <v>12346.767528</v>
      </c>
      <c r="F43" s="569"/>
      <c r="G43" s="619">
        <v>105.984954</v>
      </c>
      <c r="H43" s="619"/>
      <c r="I43" s="619">
        <v>3.4141279999999998</v>
      </c>
      <c r="J43" s="619"/>
      <c r="K43" s="619">
        <v>198.24756600000001</v>
      </c>
      <c r="L43" s="619"/>
      <c r="M43" s="619">
        <v>6545.9049999999997</v>
      </c>
      <c r="N43" s="619"/>
      <c r="O43" s="619">
        <v>1712.1039880000001</v>
      </c>
      <c r="P43" s="619"/>
      <c r="Q43" s="619">
        <v>541.64688000000001</v>
      </c>
      <c r="R43" s="566"/>
      <c r="S43" s="599"/>
      <c r="T43" s="596"/>
      <c r="U43" s="600" t="s">
        <v>496</v>
      </c>
      <c r="V43" s="619">
        <v>2572.7407880000001</v>
      </c>
      <c r="W43" s="569"/>
      <c r="X43" s="619">
        <v>650.96069999999997</v>
      </c>
      <c r="Y43" s="619"/>
      <c r="Z43" s="619">
        <v>14.295138</v>
      </c>
      <c r="AA43" s="619"/>
      <c r="AB43" s="619">
        <v>1.468386</v>
      </c>
      <c r="AC43" s="568"/>
      <c r="AD43" s="567"/>
      <c r="AE43" s="567"/>
      <c r="AF43" s="567"/>
      <c r="AG43" s="567"/>
      <c r="AH43" s="567"/>
      <c r="AI43" s="566"/>
    </row>
    <row r="44" spans="1:35" s="589" customFormat="1" ht="18.95" customHeight="1">
      <c r="A44" s="591"/>
      <c r="B44" s="599"/>
      <c r="C44" s="596"/>
      <c r="D44" s="600" t="s">
        <v>508</v>
      </c>
      <c r="E44" s="618">
        <v>12618.079858999999</v>
      </c>
      <c r="F44" s="569"/>
      <c r="G44" s="619">
        <v>123.288658</v>
      </c>
      <c r="H44" s="619"/>
      <c r="I44" s="619">
        <v>0.87157200000000001</v>
      </c>
      <c r="J44" s="619"/>
      <c r="K44" s="619">
        <v>164.74243300000001</v>
      </c>
      <c r="L44" s="619"/>
      <c r="M44" s="619">
        <v>7572.5626050000001</v>
      </c>
      <c r="N44" s="619"/>
      <c r="O44" s="619">
        <v>1824.1830849999999</v>
      </c>
      <c r="P44" s="619"/>
      <c r="Q44" s="619">
        <v>442.32831299999998</v>
      </c>
      <c r="R44" s="566"/>
      <c r="S44" s="599"/>
      <c r="T44" s="596"/>
      <c r="U44" s="600" t="s">
        <v>497</v>
      </c>
      <c r="V44" s="619">
        <v>1885.21255</v>
      </c>
      <c r="W44" s="569"/>
      <c r="X44" s="619">
        <v>585.76238699999999</v>
      </c>
      <c r="Y44" s="619"/>
      <c r="Z44" s="619">
        <v>10.171144</v>
      </c>
      <c r="AA44" s="619"/>
      <c r="AB44" s="619">
        <v>19.487666000000001</v>
      </c>
      <c r="AC44" s="568"/>
      <c r="AD44" s="567"/>
      <c r="AE44" s="567"/>
      <c r="AF44" s="567"/>
      <c r="AG44" s="567"/>
      <c r="AH44" s="567"/>
      <c r="AI44" s="566"/>
    </row>
    <row r="45" spans="1:35" s="589" customFormat="1" ht="18.95" customHeight="1">
      <c r="A45" s="591"/>
      <c r="B45" s="599"/>
      <c r="C45" s="596"/>
      <c r="D45" s="600" t="s">
        <v>514</v>
      </c>
      <c r="E45" s="618">
        <v>13871.535819999999</v>
      </c>
      <c r="F45" s="569"/>
      <c r="G45" s="619">
        <v>95.655347000000006</v>
      </c>
      <c r="H45" s="619"/>
      <c r="I45" s="619">
        <v>2.7232609999999999</v>
      </c>
      <c r="J45" s="619"/>
      <c r="K45" s="619">
        <v>129.75859700000001</v>
      </c>
      <c r="L45" s="619"/>
      <c r="M45" s="619">
        <v>8121.0752629999997</v>
      </c>
      <c r="N45" s="619"/>
      <c r="O45" s="619">
        <v>2220.3415570000002</v>
      </c>
      <c r="P45" s="619"/>
      <c r="Q45" s="619">
        <v>473.625452</v>
      </c>
      <c r="R45" s="566"/>
      <c r="S45" s="599"/>
      <c r="T45" s="596"/>
      <c r="U45" s="600" t="s">
        <v>514</v>
      </c>
      <c r="V45" s="619">
        <v>2133.5793960000001</v>
      </c>
      <c r="W45" s="569"/>
      <c r="X45" s="619">
        <v>673.96659099999999</v>
      </c>
      <c r="Y45" s="619"/>
      <c r="Z45" s="619">
        <v>11.875144000000001</v>
      </c>
      <c r="AA45" s="619"/>
      <c r="AB45" s="619">
        <v>8.9352119999999999</v>
      </c>
      <c r="AC45" s="568"/>
      <c r="AD45" s="567"/>
      <c r="AE45" s="567"/>
      <c r="AF45" s="567"/>
      <c r="AG45" s="567"/>
      <c r="AH45" s="567"/>
      <c r="AI45" s="566"/>
    </row>
    <row r="46" spans="1:35" s="589" customFormat="1" ht="18.95" customHeight="1">
      <c r="A46" s="591"/>
      <c r="B46" s="599"/>
      <c r="C46" s="596"/>
      <c r="D46" s="600" t="s">
        <v>515</v>
      </c>
      <c r="E46" s="618">
        <v>13774.607075</v>
      </c>
      <c r="F46" s="569"/>
      <c r="G46" s="619">
        <v>101.88149900000001</v>
      </c>
      <c r="H46" s="619"/>
      <c r="I46" s="619">
        <v>2.5738210000000001</v>
      </c>
      <c r="J46" s="619"/>
      <c r="K46" s="619">
        <v>193.43589499999999</v>
      </c>
      <c r="L46" s="619"/>
      <c r="M46" s="619">
        <v>8322.6253500000003</v>
      </c>
      <c r="N46" s="619"/>
      <c r="O46" s="619">
        <v>1732.1650979999999</v>
      </c>
      <c r="P46" s="619"/>
      <c r="Q46" s="619">
        <v>604.75011500000005</v>
      </c>
      <c r="R46" s="566"/>
      <c r="S46" s="599"/>
      <c r="T46" s="596"/>
      <c r="U46" s="600" t="s">
        <v>515</v>
      </c>
      <c r="V46" s="619">
        <v>2142.82089</v>
      </c>
      <c r="W46" s="569"/>
      <c r="X46" s="619">
        <v>652.90615500000001</v>
      </c>
      <c r="Y46" s="619"/>
      <c r="Z46" s="619">
        <v>11.171855000000001</v>
      </c>
      <c r="AA46" s="619"/>
      <c r="AB46" s="619">
        <v>10.276396999999999</v>
      </c>
      <c r="AC46" s="568"/>
      <c r="AD46" s="567"/>
      <c r="AE46" s="567"/>
      <c r="AF46" s="567"/>
      <c r="AG46" s="567"/>
      <c r="AH46" s="567"/>
      <c r="AI46" s="566"/>
    </row>
    <row r="47" spans="1:35" ht="18" customHeight="1" thickBot="1">
      <c r="A47" s="44"/>
      <c r="B47" s="45"/>
      <c r="C47" s="45"/>
      <c r="D47" s="45"/>
      <c r="E47" s="67"/>
      <c r="F47" s="67"/>
      <c r="G47" s="67"/>
      <c r="H47" s="67"/>
      <c r="I47" s="67"/>
      <c r="J47" s="67"/>
      <c r="K47" s="67"/>
      <c r="L47" s="67"/>
      <c r="M47" s="67"/>
      <c r="N47" s="67"/>
      <c r="O47" s="67"/>
      <c r="P47" s="67"/>
      <c r="Q47" s="67"/>
      <c r="R47" s="67"/>
      <c r="S47" s="68"/>
      <c r="T47" s="67"/>
      <c r="U47" s="67"/>
      <c r="V47" s="67"/>
      <c r="W47" s="67"/>
      <c r="X47" s="67"/>
      <c r="Y47" s="67"/>
      <c r="Z47" s="67"/>
      <c r="AA47" s="67"/>
      <c r="AB47" s="67"/>
      <c r="AC47" s="46"/>
      <c r="AD47" s="44"/>
    </row>
    <row r="48" spans="1:35" ht="18" customHeight="1">
      <c r="A48" s="48">
        <v>87</v>
      </c>
      <c r="B48" s="48"/>
      <c r="C48" s="48"/>
      <c r="D48" s="48"/>
      <c r="E48" s="48"/>
      <c r="F48" s="48"/>
      <c r="G48" s="48"/>
      <c r="H48" s="48"/>
      <c r="I48" s="48"/>
      <c r="J48" s="48"/>
      <c r="K48" s="48"/>
      <c r="L48" s="48"/>
      <c r="M48" s="48"/>
      <c r="N48" s="48"/>
      <c r="O48" s="48"/>
      <c r="P48" s="48"/>
      <c r="Q48" s="48"/>
      <c r="R48" s="48"/>
      <c r="S48" s="69"/>
      <c r="T48" s="48"/>
      <c r="U48" s="48"/>
      <c r="V48" s="48"/>
      <c r="W48" s="48"/>
      <c r="X48" s="48"/>
      <c r="Y48" s="48"/>
      <c r="Z48" s="48"/>
      <c r="AA48" s="48"/>
      <c r="AB48" s="48"/>
      <c r="AC48" s="48"/>
      <c r="AD48" s="48"/>
    </row>
    <row r="49" spans="1:31" ht="18" customHeight="1">
      <c r="A49" s="48"/>
      <c r="B49" s="48"/>
      <c r="C49" s="48"/>
      <c r="D49" s="48"/>
      <c r="E49" s="48"/>
      <c r="F49" s="48"/>
      <c r="G49" s="48"/>
      <c r="H49" s="48"/>
      <c r="I49" s="48"/>
      <c r="J49" s="48"/>
      <c r="K49" s="48"/>
      <c r="L49" s="48"/>
      <c r="M49" s="48"/>
      <c r="N49" s="48"/>
      <c r="O49" s="48"/>
      <c r="P49" s="48"/>
      <c r="Q49" s="48"/>
      <c r="R49" s="48"/>
      <c r="S49" s="69"/>
      <c r="T49" s="48"/>
      <c r="U49" s="48"/>
      <c r="V49" s="48"/>
      <c r="W49" s="48"/>
      <c r="X49" s="48"/>
      <c r="Y49" s="48"/>
      <c r="Z49" s="48"/>
      <c r="AA49" s="48"/>
      <c r="AB49" s="48"/>
      <c r="AC49" s="48"/>
      <c r="AD49" s="48"/>
    </row>
    <row r="50" spans="1:31" ht="18" customHeight="1">
      <c r="A50" s="48"/>
      <c r="B50" s="49"/>
      <c r="C50" s="49"/>
      <c r="D50" s="49"/>
      <c r="E50" s="48"/>
      <c r="F50" s="48"/>
      <c r="G50" s="48"/>
      <c r="H50" s="48"/>
      <c r="I50" s="48"/>
      <c r="J50" s="48"/>
      <c r="K50" s="48"/>
      <c r="L50" s="48"/>
      <c r="M50" s="48"/>
      <c r="N50" s="48"/>
      <c r="O50" s="48"/>
      <c r="P50" s="48"/>
      <c r="Q50" s="48"/>
      <c r="R50" s="48"/>
      <c r="S50" s="70"/>
      <c r="T50" s="49"/>
      <c r="U50" s="49"/>
      <c r="V50" s="48"/>
      <c r="W50" s="48"/>
      <c r="X50" s="48"/>
      <c r="Y50" s="48"/>
      <c r="Z50" s="48"/>
      <c r="AA50" s="48"/>
      <c r="AB50" s="48"/>
      <c r="AC50" s="48"/>
      <c r="AD50" s="48"/>
    </row>
    <row r="51" spans="1:31" ht="37.5" customHeight="1">
      <c r="A51" s="48"/>
      <c r="B51" s="49"/>
      <c r="C51" s="49"/>
      <c r="D51" s="49"/>
      <c r="E51" s="48"/>
      <c r="F51" s="48"/>
      <c r="G51" s="48"/>
      <c r="H51" s="48"/>
      <c r="I51" s="48"/>
      <c r="J51" s="48"/>
      <c r="K51" s="48"/>
      <c r="L51" s="48"/>
      <c r="M51" s="48"/>
      <c r="N51" s="48"/>
      <c r="O51" s="48"/>
      <c r="P51" s="48"/>
      <c r="Q51" s="48"/>
      <c r="R51" s="48"/>
      <c r="S51" s="70"/>
      <c r="T51" s="49"/>
      <c r="U51" s="49"/>
      <c r="V51" s="48"/>
      <c r="W51" s="48"/>
      <c r="X51" s="48"/>
      <c r="Y51" s="48"/>
      <c r="Z51" s="48"/>
      <c r="AA51" s="48"/>
      <c r="AB51" s="48"/>
      <c r="AC51" s="48"/>
      <c r="AD51" s="48"/>
    </row>
    <row r="52" spans="1:31" s="51" customFormat="1" ht="18" customHeight="1">
      <c r="A52" s="924"/>
      <c r="B52" s="924"/>
      <c r="C52" s="924"/>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4"/>
      <c r="AC52" s="924"/>
      <c r="AD52" s="924"/>
      <c r="AE52" s="71"/>
    </row>
    <row r="53" spans="1:31" ht="18" customHeight="1"/>
    <row r="54" spans="1:31" ht="15" customHeight="1"/>
    <row r="55" spans="1:31" ht="15" customHeight="1"/>
    <row r="56" spans="1:31" ht="15" customHeight="1">
      <c r="E56" s="52"/>
      <c r="F56" s="52"/>
      <c r="G56" s="52"/>
      <c r="H56" s="52"/>
      <c r="I56" s="52"/>
      <c r="J56" s="52"/>
      <c r="K56" s="52"/>
      <c r="L56" s="52"/>
      <c r="M56" s="52"/>
      <c r="N56" s="52"/>
      <c r="O56" s="52"/>
      <c r="P56" s="52"/>
      <c r="Q56" s="52"/>
      <c r="R56" s="52"/>
      <c r="S56" s="73"/>
      <c r="T56" s="52"/>
      <c r="U56" s="52"/>
      <c r="V56" s="52"/>
      <c r="W56" s="52"/>
      <c r="X56" s="52"/>
      <c r="Y56" s="52"/>
      <c r="Z56" s="52"/>
      <c r="AA56" s="52"/>
      <c r="AB56" s="52"/>
      <c r="AC56" s="52"/>
      <c r="AD56" s="52"/>
    </row>
    <row r="57" spans="1:31" ht="15" customHeight="1">
      <c r="E57" s="52"/>
      <c r="F57" s="52"/>
      <c r="G57" s="52"/>
      <c r="H57" s="52"/>
      <c r="I57" s="52"/>
      <c r="J57" s="52"/>
      <c r="K57" s="52"/>
      <c r="L57" s="52"/>
      <c r="M57" s="52"/>
      <c r="N57" s="52"/>
      <c r="O57" s="52"/>
      <c r="P57" s="52"/>
      <c r="Q57" s="52"/>
      <c r="R57" s="52"/>
      <c r="S57" s="73"/>
      <c r="T57" s="52"/>
      <c r="U57" s="52"/>
      <c r="V57" s="52"/>
      <c r="W57" s="52"/>
      <c r="X57" s="52"/>
      <c r="Y57" s="52"/>
      <c r="Z57" s="52"/>
      <c r="AA57" s="52"/>
      <c r="AB57" s="52"/>
      <c r="AC57" s="52"/>
      <c r="AD57" s="52"/>
    </row>
    <row r="58" spans="1:31" ht="15" customHeight="1"/>
    <row r="59" spans="1:31" ht="15" customHeight="1"/>
    <row r="60" spans="1:31" ht="15" customHeight="1"/>
    <row r="61" spans="1:31" ht="15" customHeight="1"/>
    <row r="62" spans="1:31" ht="15" customHeight="1"/>
    <row r="63" spans="1:31" ht="15" customHeight="1"/>
    <row r="64" spans="1:31" ht="15" customHeight="1"/>
    <row r="65" spans="19:19" ht="15" customHeight="1">
      <c r="S65" s="47"/>
    </row>
    <row r="66" spans="19:19" ht="15" customHeight="1">
      <c r="S66" s="47"/>
    </row>
    <row r="67" spans="19:19" ht="15" customHeight="1">
      <c r="S67" s="47"/>
    </row>
    <row r="68" spans="19:19" ht="15" customHeight="1">
      <c r="S68" s="47"/>
    </row>
    <row r="69" spans="19:19" ht="15" customHeight="1">
      <c r="S69" s="47"/>
    </row>
    <row r="70" spans="19:19" ht="15" customHeight="1">
      <c r="S70" s="47"/>
    </row>
    <row r="71" spans="19:19" ht="15" customHeight="1">
      <c r="S71" s="47"/>
    </row>
    <row r="72" spans="19:19" ht="15" customHeight="1">
      <c r="S72" s="47"/>
    </row>
    <row r="73" spans="19:19" ht="15" customHeight="1">
      <c r="S73" s="47"/>
    </row>
  </sheetData>
  <mergeCells count="7">
    <mergeCell ref="A52:R52"/>
    <mergeCell ref="S52:AD52"/>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topLeftCell="B1" zoomScale="80" zoomScaleNormal="80" zoomScaleSheetLayoutView="80" workbookViewId="0">
      <pane ySplit="18" topLeftCell="A25" activePane="bottomLeft" state="frozen"/>
      <selection activeCell="P28" sqref="P28"/>
      <selection pane="bottomLeft" activeCell="P28" sqref="P28"/>
    </sheetView>
  </sheetViews>
  <sheetFormatPr defaultRowHeight="14.25"/>
  <cols>
    <col min="1" max="1" width="1.7109375" style="47" hidden="1" customWidth="1"/>
    <col min="2" max="2" width="7.140625" style="72" customWidth="1"/>
    <col min="3" max="3" width="1.42578125" style="47" hidden="1" customWidth="1"/>
    <col min="4" max="4" width="6" style="47" customWidth="1"/>
    <col min="5" max="5" width="12.7109375" style="47" customWidth="1"/>
    <col min="6" max="6" width="1.7109375" style="47" customWidth="1"/>
    <col min="7" max="7" width="12.42578125" style="47" customWidth="1"/>
    <col min="8" max="8" width="3.42578125" style="47" customWidth="1"/>
    <col min="9" max="9" width="9" style="47" customWidth="1"/>
    <col min="10" max="10" width="4.140625" style="47" customWidth="1"/>
    <col min="11" max="11" width="11.28515625" style="47" customWidth="1"/>
    <col min="12" max="12" width="4" style="47" customWidth="1"/>
    <col min="13" max="13" width="11.5703125" style="47" customWidth="1"/>
    <col min="14" max="14" width="5.42578125" style="47" customWidth="1"/>
    <col min="15" max="15" width="9.28515625" style="47" customWidth="1"/>
    <col min="16" max="16" width="2.7109375" style="47" customWidth="1"/>
    <col min="17" max="17" width="11.5703125" style="47" customWidth="1"/>
    <col min="18" max="18" width="1.7109375" style="47" hidden="1" customWidth="1"/>
    <col min="19" max="19" width="1.7109375" style="47" customWidth="1"/>
    <col min="20" max="20" width="6.85546875" style="47" customWidth="1"/>
    <col min="21" max="21" width="3.7109375" style="47" hidden="1" customWidth="1"/>
    <col min="22" max="22" width="6.42578125" style="47" customWidth="1"/>
    <col min="23" max="23" width="13.140625" style="47" customWidth="1"/>
    <col min="24" max="24" width="9.5703125" style="47" customWidth="1"/>
    <col min="25" max="25" width="17.42578125" style="47" customWidth="1"/>
    <col min="26" max="26" width="6.28515625" style="47" customWidth="1"/>
    <col min="27" max="27" width="10" style="47" customWidth="1"/>
    <col min="28" max="28" width="11.28515625" style="47" customWidth="1"/>
    <col min="29" max="29" width="8.85546875" style="47" customWidth="1"/>
    <col min="30" max="31" width="5.85546875" style="47" customWidth="1"/>
    <col min="32" max="16384" width="9.140625" style="47"/>
  </cols>
  <sheetData>
    <row r="1" spans="1:31" s="1" customFormat="1" ht="18" customHeight="1">
      <c r="B1" s="931" t="s">
        <v>319</v>
      </c>
      <c r="C1" s="931"/>
      <c r="D1" s="931"/>
      <c r="E1" s="74" t="s">
        <v>320</v>
      </c>
      <c r="F1" s="4"/>
      <c r="G1" s="4"/>
      <c r="H1" s="4"/>
      <c r="I1" s="4"/>
      <c r="J1" s="4"/>
      <c r="K1" s="4"/>
      <c r="L1" s="4"/>
      <c r="M1" s="4"/>
      <c r="N1" s="4"/>
      <c r="O1" s="4"/>
      <c r="P1" s="4"/>
      <c r="Q1" s="4"/>
      <c r="R1" s="4"/>
      <c r="S1" s="4"/>
      <c r="T1" s="931" t="s">
        <v>319</v>
      </c>
      <c r="U1" s="931"/>
      <c r="V1" s="931"/>
      <c r="W1" s="74" t="s">
        <v>321</v>
      </c>
      <c r="X1" s="4"/>
      <c r="Y1" s="4"/>
      <c r="Z1" s="4"/>
      <c r="AA1" s="4"/>
      <c r="AB1" s="4"/>
      <c r="AC1" s="4"/>
      <c r="AD1" s="4"/>
      <c r="AE1" s="4"/>
    </row>
    <row r="2" spans="1:31" s="1" customFormat="1" ht="18" customHeight="1">
      <c r="A2" s="54" t="s">
        <v>2</v>
      </c>
      <c r="B2" s="931"/>
      <c r="C2" s="931"/>
      <c r="D2" s="931"/>
      <c r="E2" s="55" t="s">
        <v>322</v>
      </c>
      <c r="F2" s="54"/>
      <c r="G2" s="54"/>
      <c r="H2" s="54"/>
      <c r="I2" s="54"/>
      <c r="J2" s="54"/>
      <c r="K2" s="54"/>
      <c r="L2" s="54"/>
      <c r="M2" s="54"/>
      <c r="N2" s="54"/>
      <c r="O2" s="54"/>
      <c r="P2" s="54"/>
      <c r="Q2" s="54"/>
      <c r="R2" s="54"/>
      <c r="S2" s="54"/>
      <c r="T2" s="931"/>
      <c r="U2" s="931"/>
      <c r="V2" s="931"/>
      <c r="W2" s="55" t="s">
        <v>323</v>
      </c>
      <c r="X2" s="54"/>
      <c r="Y2" s="54"/>
      <c r="Z2" s="54"/>
      <c r="AA2" s="54"/>
      <c r="AB2" s="54"/>
      <c r="AC2" s="54"/>
      <c r="AD2" s="54"/>
      <c r="AE2" s="54"/>
    </row>
    <row r="3" spans="1:31" s="1" customFormat="1" ht="18" customHeight="1" thickBot="1">
      <c r="B3" s="367"/>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16" t="s">
        <v>13</v>
      </c>
      <c r="F5" s="21"/>
      <c r="G5" s="316" t="s">
        <v>46</v>
      </c>
      <c r="H5" s="21"/>
      <c r="I5" s="316" t="s">
        <v>47</v>
      </c>
      <c r="J5" s="21"/>
      <c r="K5" s="316" t="s">
        <v>48</v>
      </c>
      <c r="L5" s="21"/>
      <c r="M5" s="316" t="s">
        <v>49</v>
      </c>
      <c r="N5" s="21"/>
      <c r="O5" s="316" t="s">
        <v>50</v>
      </c>
      <c r="P5" s="21"/>
      <c r="Q5" s="316" t="s">
        <v>48</v>
      </c>
      <c r="R5" s="21"/>
      <c r="S5" s="17"/>
      <c r="T5" s="17"/>
      <c r="U5" s="13"/>
      <c r="V5" s="17"/>
      <c r="W5" s="926" t="s">
        <v>51</v>
      </c>
      <c r="X5" s="926"/>
      <c r="Y5" s="316" t="s">
        <v>52</v>
      </c>
      <c r="Z5" s="316"/>
      <c r="AA5" s="316" t="s">
        <v>53</v>
      </c>
      <c r="AB5" s="21"/>
      <c r="AC5" s="316" t="s">
        <v>54</v>
      </c>
      <c r="AD5" s="13"/>
      <c r="AE5" s="379"/>
    </row>
    <row r="6" spans="1:31" s="15" customFormat="1" ht="12.95" customHeight="1">
      <c r="A6" s="16"/>
      <c r="B6" s="20"/>
      <c r="C6" s="21"/>
      <c r="D6" s="17"/>
      <c r="E6" s="58"/>
      <c r="F6" s="21"/>
      <c r="G6" s="58"/>
      <c r="H6" s="21"/>
      <c r="I6" s="316" t="s">
        <v>55</v>
      </c>
      <c r="J6" s="21"/>
      <c r="K6" s="316" t="s">
        <v>56</v>
      </c>
      <c r="L6" s="21"/>
      <c r="M6" s="316" t="s">
        <v>57</v>
      </c>
      <c r="N6" s="21"/>
      <c r="O6" s="316" t="s">
        <v>58</v>
      </c>
      <c r="P6" s="21"/>
      <c r="Q6" s="316" t="s">
        <v>59</v>
      </c>
      <c r="R6" s="21"/>
      <c r="S6" s="17"/>
      <c r="T6" s="22"/>
      <c r="U6" s="17"/>
      <c r="V6" s="17"/>
      <c r="W6" s="926" t="s">
        <v>60</v>
      </c>
      <c r="X6" s="926"/>
      <c r="Y6" s="316" t="s">
        <v>61</v>
      </c>
      <c r="Z6" s="316"/>
      <c r="AA6" s="316" t="s">
        <v>62</v>
      </c>
      <c r="AB6" s="21"/>
      <c r="AC6" s="316" t="s">
        <v>63</v>
      </c>
      <c r="AD6" s="13"/>
      <c r="AE6" s="379"/>
    </row>
    <row r="7" spans="1:31" s="15" customFormat="1" ht="15.75" customHeight="1">
      <c r="A7" s="16"/>
      <c r="B7" s="13"/>
      <c r="C7" s="21"/>
      <c r="D7" s="17"/>
      <c r="E7" s="316"/>
      <c r="F7" s="21"/>
      <c r="G7" s="316"/>
      <c r="H7" s="21"/>
      <c r="I7" s="316" t="s">
        <v>64</v>
      </c>
      <c r="J7" s="21"/>
      <c r="K7" s="316" t="s">
        <v>65</v>
      </c>
      <c r="L7" s="21"/>
      <c r="M7" s="316" t="s">
        <v>66</v>
      </c>
      <c r="N7" s="21"/>
      <c r="O7" s="316" t="s">
        <v>67</v>
      </c>
      <c r="P7" s="21"/>
      <c r="Q7" s="58"/>
      <c r="R7" s="22"/>
      <c r="S7" s="17"/>
      <c r="T7" s="17"/>
      <c r="U7" s="17"/>
      <c r="V7" s="17"/>
      <c r="W7" s="926" t="s">
        <v>68</v>
      </c>
      <c r="X7" s="926"/>
      <c r="Y7" s="316" t="s">
        <v>69</v>
      </c>
      <c r="Z7" s="316"/>
      <c r="AA7" s="58"/>
      <c r="AB7" s="22"/>
      <c r="AC7" s="316" t="s">
        <v>316</v>
      </c>
      <c r="AD7" s="13"/>
      <c r="AE7" s="379"/>
    </row>
    <row r="8" spans="1:31" s="15" customFormat="1" ht="12.95" customHeight="1">
      <c r="A8" s="16"/>
      <c r="B8" s="24"/>
      <c r="C8" s="22"/>
      <c r="D8" s="22"/>
      <c r="E8" s="17"/>
      <c r="F8" s="21"/>
      <c r="G8" s="23"/>
      <c r="H8" s="22"/>
      <c r="I8" s="58"/>
      <c r="J8" s="21"/>
      <c r="K8" s="316" t="s">
        <v>71</v>
      </c>
      <c r="L8" s="21"/>
      <c r="M8" s="316" t="s">
        <v>55</v>
      </c>
      <c r="N8" s="21"/>
      <c r="O8" s="316" t="s">
        <v>72</v>
      </c>
      <c r="P8" s="21"/>
      <c r="Q8" s="58"/>
      <c r="R8" s="17"/>
      <c r="S8" s="17"/>
      <c r="T8" s="17"/>
      <c r="U8" s="17"/>
      <c r="V8" s="17"/>
      <c r="W8" s="58"/>
      <c r="X8" s="58"/>
      <c r="Y8" s="58"/>
      <c r="Z8" s="58"/>
      <c r="AA8" s="58"/>
      <c r="AB8" s="22"/>
      <c r="AC8" s="58"/>
      <c r="AD8" s="20"/>
      <c r="AE8" s="380"/>
    </row>
    <row r="9" spans="1:31" s="15" customFormat="1" ht="12.95" customHeight="1">
      <c r="A9" s="16"/>
      <c r="B9" s="24"/>
      <c r="C9" s="22"/>
      <c r="D9" s="22"/>
      <c r="E9" s="17"/>
      <c r="F9" s="21"/>
      <c r="G9" s="23"/>
      <c r="H9" s="22"/>
      <c r="I9" s="58"/>
      <c r="J9" s="21"/>
      <c r="K9" s="316" t="s">
        <v>73</v>
      </c>
      <c r="L9" s="21"/>
      <c r="M9" s="316" t="s">
        <v>74</v>
      </c>
      <c r="N9" s="21"/>
      <c r="O9" s="316" t="s">
        <v>75</v>
      </c>
      <c r="P9" s="21"/>
      <c r="Q9" s="58"/>
      <c r="R9" s="17"/>
      <c r="S9" s="17"/>
      <c r="T9" s="17"/>
      <c r="U9" s="17"/>
      <c r="V9" s="17"/>
      <c r="W9" s="58"/>
      <c r="X9" s="58"/>
      <c r="Y9" s="58"/>
      <c r="Z9" s="58"/>
      <c r="AA9" s="58"/>
      <c r="AB9" s="22"/>
      <c r="AC9" s="58"/>
      <c r="AD9" s="20"/>
      <c r="AE9" s="380"/>
    </row>
    <row r="10" spans="1:31" s="15" customFormat="1" ht="15" customHeight="1">
      <c r="A10" s="16"/>
      <c r="B10" s="530" t="s">
        <v>17</v>
      </c>
      <c r="C10" s="17"/>
      <c r="D10" s="17"/>
      <c r="E10" s="17"/>
      <c r="F10" s="21"/>
      <c r="G10" s="17"/>
      <c r="H10" s="17"/>
      <c r="I10" s="58"/>
      <c r="J10" s="21"/>
      <c r="K10" s="316"/>
      <c r="L10" s="21"/>
      <c r="M10" s="316"/>
      <c r="N10" s="21"/>
      <c r="O10" s="316"/>
      <c r="P10" s="21"/>
      <c r="Q10" s="23"/>
      <c r="R10" s="17"/>
      <c r="S10" s="17"/>
      <c r="T10" s="530" t="s">
        <v>17</v>
      </c>
      <c r="U10" s="17"/>
      <c r="V10" s="17"/>
      <c r="W10" s="58"/>
      <c r="X10" s="58"/>
      <c r="Y10" s="58"/>
      <c r="Z10" s="58"/>
      <c r="AA10" s="58"/>
      <c r="AB10" s="22"/>
      <c r="AC10" s="381"/>
      <c r="AD10" s="20"/>
      <c r="AE10" s="380"/>
    </row>
    <row r="11" spans="1:31" s="15" customFormat="1" ht="12.95" customHeight="1">
      <c r="A11" s="16"/>
      <c r="B11" s="531" t="s">
        <v>21</v>
      </c>
      <c r="C11" s="21"/>
      <c r="D11" s="17"/>
      <c r="E11" s="58" t="s">
        <v>25</v>
      </c>
      <c r="F11" s="17"/>
      <c r="G11" s="58" t="s">
        <v>76</v>
      </c>
      <c r="H11" s="17"/>
      <c r="I11" s="58" t="s">
        <v>77</v>
      </c>
      <c r="J11" s="17"/>
      <c r="K11" s="58" t="s">
        <v>78</v>
      </c>
      <c r="L11" s="17"/>
      <c r="M11" s="58" t="s">
        <v>79</v>
      </c>
      <c r="N11" s="17"/>
      <c r="O11" s="58" t="s">
        <v>80</v>
      </c>
      <c r="P11" s="21"/>
      <c r="Q11" s="58" t="s">
        <v>81</v>
      </c>
      <c r="R11" s="17"/>
      <c r="S11" s="17"/>
      <c r="T11" s="531" t="s">
        <v>21</v>
      </c>
      <c r="U11" s="22"/>
      <c r="V11" s="17"/>
      <c r="W11" s="927" t="s">
        <v>82</v>
      </c>
      <c r="X11" s="927"/>
      <c r="Y11" s="58" t="s">
        <v>83</v>
      </c>
      <c r="Z11" s="58"/>
      <c r="AA11" s="58" t="s">
        <v>84</v>
      </c>
      <c r="AB11" s="17"/>
      <c r="AC11" s="58" t="s">
        <v>84</v>
      </c>
      <c r="AD11" s="20"/>
      <c r="AE11" s="380"/>
    </row>
    <row r="12" spans="1:31" s="15" customFormat="1" ht="12.95" customHeight="1">
      <c r="A12" s="16"/>
      <c r="B12" s="24"/>
      <c r="C12" s="17"/>
      <c r="D12" s="17"/>
      <c r="E12" s="17"/>
      <c r="F12" s="17"/>
      <c r="G12" s="17"/>
      <c r="H12" s="17"/>
      <c r="I12" s="58" t="s">
        <v>85</v>
      </c>
      <c r="J12" s="17"/>
      <c r="K12" s="58" t="s">
        <v>86</v>
      </c>
      <c r="L12" s="17"/>
      <c r="M12" s="58" t="s">
        <v>87</v>
      </c>
      <c r="N12" s="17"/>
      <c r="O12" s="58" t="s">
        <v>88</v>
      </c>
      <c r="P12" s="17"/>
      <c r="Q12" s="58" t="s">
        <v>89</v>
      </c>
      <c r="R12" s="17"/>
      <c r="S12" s="17"/>
      <c r="T12" s="17"/>
      <c r="U12" s="17"/>
      <c r="V12" s="17"/>
      <c r="W12" s="927" t="s">
        <v>90</v>
      </c>
      <c r="X12" s="927"/>
      <c r="Y12" s="58" t="s">
        <v>91</v>
      </c>
      <c r="Z12" s="58"/>
      <c r="AA12" s="58" t="s">
        <v>92</v>
      </c>
      <c r="AB12" s="17"/>
      <c r="AC12" s="58" t="s">
        <v>317</v>
      </c>
      <c r="AD12" s="20"/>
      <c r="AE12" s="380"/>
    </row>
    <row r="13" spans="1:31" s="15" customFormat="1" ht="12.95" customHeight="1">
      <c r="A13" s="16"/>
      <c r="B13" s="24"/>
      <c r="C13" s="17"/>
      <c r="D13" s="17"/>
      <c r="E13" s="17"/>
      <c r="F13" s="17"/>
      <c r="G13" s="17"/>
      <c r="H13" s="17"/>
      <c r="I13" s="58" t="s">
        <v>94</v>
      </c>
      <c r="J13" s="17"/>
      <c r="K13" s="58" t="s">
        <v>95</v>
      </c>
      <c r="L13" s="17"/>
      <c r="M13" s="58" t="s">
        <v>96</v>
      </c>
      <c r="N13" s="17"/>
      <c r="O13" s="58" t="s">
        <v>97</v>
      </c>
      <c r="P13" s="17"/>
      <c r="Q13" s="17"/>
      <c r="R13" s="17"/>
      <c r="S13" s="17"/>
      <c r="T13" s="17"/>
      <c r="U13" s="17"/>
      <c r="V13" s="17"/>
      <c r="W13" s="22"/>
      <c r="X13" s="22"/>
      <c r="Y13" s="58" t="s">
        <v>98</v>
      </c>
      <c r="Z13" s="58"/>
      <c r="AA13" s="58" t="s">
        <v>99</v>
      </c>
      <c r="AB13" s="17"/>
      <c r="AC13" s="58" t="s">
        <v>318</v>
      </c>
      <c r="AD13" s="20"/>
      <c r="AE13" s="380"/>
    </row>
    <row r="14" spans="1:31" s="15" customFormat="1" ht="12.95" customHeight="1">
      <c r="A14" s="16"/>
      <c r="B14" s="24"/>
      <c r="C14" s="17"/>
      <c r="D14" s="17"/>
      <c r="E14" s="17"/>
      <c r="F14" s="17"/>
      <c r="G14" s="17"/>
      <c r="H14" s="17"/>
      <c r="I14" s="58"/>
      <c r="J14" s="17"/>
      <c r="K14" s="58"/>
      <c r="L14" s="17"/>
      <c r="M14" s="58" t="s">
        <v>101</v>
      </c>
      <c r="N14" s="17"/>
      <c r="O14" s="58"/>
      <c r="P14" s="17"/>
      <c r="Q14" s="17"/>
      <c r="R14" s="17"/>
      <c r="S14" s="17"/>
      <c r="T14" s="17"/>
      <c r="U14" s="17"/>
      <c r="V14" s="17"/>
      <c r="W14" s="17"/>
      <c r="X14" s="22"/>
      <c r="Y14" s="20"/>
      <c r="Z14" s="22"/>
      <c r="AA14" s="17"/>
      <c r="AB14" s="17"/>
      <c r="AC14" s="20"/>
      <c r="AD14" s="20"/>
      <c r="AE14" s="380"/>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59"/>
      <c r="F16" s="25"/>
      <c r="G16" s="25"/>
      <c r="H16" s="25"/>
      <c r="I16" s="25"/>
      <c r="J16" s="25"/>
      <c r="K16" s="25"/>
      <c r="L16" s="25"/>
      <c r="M16" s="60"/>
      <c r="N16" s="60"/>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928" t="s">
        <v>452</v>
      </c>
      <c r="F17" s="928"/>
      <c r="G17" s="928"/>
      <c r="H17" s="928"/>
      <c r="I17" s="928"/>
      <c r="J17" s="928"/>
      <c r="K17" s="928"/>
      <c r="L17" s="928"/>
      <c r="M17" s="928"/>
      <c r="N17" s="928"/>
      <c r="O17" s="928"/>
      <c r="P17" s="928"/>
      <c r="Q17" s="928"/>
      <c r="R17" s="17"/>
      <c r="S17" s="17"/>
      <c r="T17" s="17"/>
      <c r="U17" s="17"/>
      <c r="V17" s="17"/>
      <c r="W17" s="926" t="s">
        <v>451</v>
      </c>
      <c r="X17" s="926"/>
      <c r="Y17" s="926"/>
      <c r="Z17" s="929"/>
      <c r="AA17" s="926"/>
      <c r="AB17" s="926"/>
      <c r="AC17" s="926"/>
      <c r="AD17" s="926"/>
      <c r="AE17" s="26"/>
    </row>
    <row r="18" spans="1:35" s="15" customFormat="1" ht="5.0999999999999996" customHeight="1" thickBot="1">
      <c r="A18" s="27"/>
      <c r="B18" s="62"/>
      <c r="C18" s="28"/>
      <c r="D18" s="28"/>
      <c r="E18" s="63" t="s">
        <v>454</v>
      </c>
      <c r="F18" s="28"/>
      <c r="G18" s="28"/>
      <c r="H18" s="28"/>
      <c r="I18" s="28"/>
      <c r="J18" s="28"/>
      <c r="K18" s="28"/>
      <c r="L18" s="28"/>
      <c r="M18" s="28"/>
      <c r="N18" s="28"/>
      <c r="O18" s="28"/>
      <c r="P18" s="28"/>
      <c r="Q18" s="28"/>
      <c r="R18" s="28"/>
      <c r="S18" s="28"/>
      <c r="T18" s="28"/>
      <c r="U18" s="28"/>
      <c r="V18" s="28"/>
      <c r="W18" s="28"/>
      <c r="X18" s="63"/>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95"/>
      <c r="U19" s="30"/>
      <c r="V19" s="30"/>
      <c r="W19" s="30"/>
      <c r="X19" s="31"/>
      <c r="Y19" s="31"/>
      <c r="Z19" s="43"/>
      <c r="AA19" s="31"/>
      <c r="AB19" s="31"/>
      <c r="AC19" s="31"/>
      <c r="AD19" s="31"/>
      <c r="AE19" s="382"/>
    </row>
    <row r="20" spans="1:35" s="15" customFormat="1" ht="17.25" customHeight="1">
      <c r="A20" s="35"/>
      <c r="B20" s="30" t="s">
        <v>304</v>
      </c>
      <c r="C20" s="32"/>
      <c r="D20" s="30"/>
      <c r="E20" s="370">
        <v>28714.724150999999</v>
      </c>
      <c r="F20" s="309"/>
      <c r="G20" s="371">
        <v>4555.7855159999999</v>
      </c>
      <c r="H20" s="309"/>
      <c r="I20" s="371">
        <v>718.15675599999997</v>
      </c>
      <c r="J20" s="309"/>
      <c r="K20" s="371">
        <v>917.46887200000003</v>
      </c>
      <c r="L20" s="309"/>
      <c r="M20" s="371">
        <v>3084.3453840000002</v>
      </c>
      <c r="N20" s="309"/>
      <c r="O20" s="371">
        <v>311.50318099999998</v>
      </c>
      <c r="P20" s="309"/>
      <c r="Q20" s="371">
        <v>3277.4309429999998</v>
      </c>
      <c r="R20" s="371"/>
      <c r="S20" s="371"/>
      <c r="T20" s="30" t="s">
        <v>303</v>
      </c>
      <c r="U20" s="32"/>
      <c r="V20" s="30"/>
      <c r="W20" s="371">
        <v>3637.1486289999998</v>
      </c>
      <c r="X20" s="33"/>
      <c r="Y20" s="383">
        <v>9523.8695059999991</v>
      </c>
      <c r="Z20" s="350"/>
      <c r="AA20" s="371">
        <v>2564.653444</v>
      </c>
      <c r="AB20" s="33"/>
      <c r="AC20" s="371">
        <v>124.36192</v>
      </c>
      <c r="AD20" s="33"/>
      <c r="AE20" s="384"/>
    </row>
    <row r="21" spans="1:35" s="595" customFormat="1" ht="17.25" customHeight="1">
      <c r="A21" s="636"/>
      <c r="B21" s="599" t="s">
        <v>456</v>
      </c>
      <c r="C21" s="596"/>
      <c r="D21" s="599"/>
      <c r="E21" s="572">
        <v>30658.564804000001</v>
      </c>
      <c r="F21" s="544"/>
      <c r="G21" s="574">
        <v>4720.6282709999996</v>
      </c>
      <c r="H21" s="544"/>
      <c r="I21" s="574">
        <v>772.91035999999997</v>
      </c>
      <c r="J21" s="544"/>
      <c r="K21" s="574">
        <v>1065.8712820000001</v>
      </c>
      <c r="L21" s="544"/>
      <c r="M21" s="574">
        <v>4284.357352</v>
      </c>
      <c r="N21" s="544"/>
      <c r="O21" s="574">
        <v>389.952359</v>
      </c>
      <c r="P21" s="544"/>
      <c r="Q21" s="574">
        <v>3659.8785349999998</v>
      </c>
      <c r="R21" s="574"/>
      <c r="S21" s="574"/>
      <c r="T21" s="599" t="s">
        <v>456</v>
      </c>
      <c r="U21" s="596"/>
      <c r="V21" s="599"/>
      <c r="W21" s="574">
        <v>3877.3045910000001</v>
      </c>
      <c r="X21" s="593"/>
      <c r="Y21" s="575">
        <v>9219.6266730000007</v>
      </c>
      <c r="Z21" s="634"/>
      <c r="AA21" s="574">
        <v>2564.057859</v>
      </c>
      <c r="AB21" s="593"/>
      <c r="AC21" s="574">
        <v>103.97752199999999</v>
      </c>
      <c r="AD21" s="593"/>
      <c r="AE21" s="543"/>
    </row>
    <row r="22" spans="1:35" s="595" customFormat="1" ht="17.25" customHeight="1">
      <c r="A22" s="636"/>
      <c r="B22" s="599" t="s">
        <v>462</v>
      </c>
      <c r="C22" s="596"/>
      <c r="D22" s="599"/>
      <c r="E22" s="572">
        <v>35342.494385999998</v>
      </c>
      <c r="F22" s="544"/>
      <c r="G22" s="574">
        <v>4625.2336240000004</v>
      </c>
      <c r="H22" s="544"/>
      <c r="I22" s="574">
        <v>927.75754500000005</v>
      </c>
      <c r="J22" s="544"/>
      <c r="K22" s="574">
        <v>986.02403100000004</v>
      </c>
      <c r="L22" s="544"/>
      <c r="M22" s="574">
        <v>4972.4968319999998</v>
      </c>
      <c r="N22" s="544"/>
      <c r="O22" s="574">
        <v>767.58034999999995</v>
      </c>
      <c r="P22" s="544"/>
      <c r="Q22" s="574">
        <v>3574.7064759999998</v>
      </c>
      <c r="R22" s="574"/>
      <c r="S22" s="574"/>
      <c r="T22" s="599" t="s">
        <v>462</v>
      </c>
      <c r="U22" s="596"/>
      <c r="V22" s="599"/>
      <c r="W22" s="574">
        <v>4293.7923940000001</v>
      </c>
      <c r="X22" s="593"/>
      <c r="Y22" s="575">
        <v>12438.815576999999</v>
      </c>
      <c r="Z22" s="634"/>
      <c r="AA22" s="574">
        <v>2659.2985490000001</v>
      </c>
      <c r="AB22" s="593"/>
      <c r="AC22" s="574">
        <v>96.789007999999995</v>
      </c>
      <c r="AD22" s="593"/>
      <c r="AE22" s="543"/>
    </row>
    <row r="23" spans="1:35" s="595" customFormat="1" ht="17.25" customHeight="1">
      <c r="A23" s="636"/>
      <c r="B23" s="635" t="s">
        <v>479</v>
      </c>
      <c r="C23" s="596"/>
      <c r="D23" s="599"/>
      <c r="E23" s="572">
        <v>38090.125607000002</v>
      </c>
      <c r="F23" s="544"/>
      <c r="G23" s="574">
        <v>4899.9331359999996</v>
      </c>
      <c r="H23" s="544"/>
      <c r="I23" s="574">
        <v>840.64556100000004</v>
      </c>
      <c r="J23" s="544"/>
      <c r="K23" s="574">
        <v>1048.9544249999999</v>
      </c>
      <c r="L23" s="544"/>
      <c r="M23" s="574">
        <v>3112.247903</v>
      </c>
      <c r="N23" s="544"/>
      <c r="O23" s="574">
        <v>530.469607</v>
      </c>
      <c r="P23" s="544"/>
      <c r="Q23" s="574">
        <v>3325.6702970000001</v>
      </c>
      <c r="R23" s="574"/>
      <c r="S23" s="574"/>
      <c r="T23" s="635" t="s">
        <v>479</v>
      </c>
      <c r="U23" s="596"/>
      <c r="V23" s="599"/>
      <c r="W23" s="574">
        <v>3481.7552270000001</v>
      </c>
      <c r="X23" s="593"/>
      <c r="Y23" s="575">
        <v>18429.279082000001</v>
      </c>
      <c r="Z23" s="634"/>
      <c r="AA23" s="574">
        <v>2322.8744940000001</v>
      </c>
      <c r="AB23" s="593"/>
      <c r="AC23" s="574">
        <v>98.295874999999995</v>
      </c>
      <c r="AD23" s="593"/>
      <c r="AE23" s="543"/>
    </row>
    <row r="24" spans="1:35" s="595" customFormat="1" ht="17.25" customHeight="1">
      <c r="A24" s="636"/>
      <c r="B24" s="635" t="s">
        <v>499</v>
      </c>
      <c r="C24" s="596"/>
      <c r="D24" s="599"/>
      <c r="E24" s="572">
        <v>31570.249968</v>
      </c>
      <c r="F24" s="544"/>
      <c r="G24" s="574">
        <v>5354.9946669999999</v>
      </c>
      <c r="H24" s="544"/>
      <c r="I24" s="574">
        <v>823.72936000000004</v>
      </c>
      <c r="J24" s="544"/>
      <c r="K24" s="574">
        <v>1047.6735409999999</v>
      </c>
      <c r="L24" s="544"/>
      <c r="M24" s="574">
        <v>3421.5382169999998</v>
      </c>
      <c r="N24" s="544"/>
      <c r="O24" s="574">
        <v>403.28441199999997</v>
      </c>
      <c r="P24" s="544"/>
      <c r="Q24" s="574">
        <v>4602.1807330000001</v>
      </c>
      <c r="R24" s="574"/>
      <c r="S24" s="574"/>
      <c r="T24" s="635" t="s">
        <v>499</v>
      </c>
      <c r="U24" s="596"/>
      <c r="V24" s="599"/>
      <c r="W24" s="574">
        <v>3979.6398239999999</v>
      </c>
      <c r="X24" s="593"/>
      <c r="Y24" s="575">
        <v>9186.4289609999996</v>
      </c>
      <c r="Z24" s="634"/>
      <c r="AA24" s="574">
        <v>2637.141153</v>
      </c>
      <c r="AB24" s="593"/>
      <c r="AC24" s="574">
        <v>113.6391</v>
      </c>
      <c r="AD24" s="593"/>
      <c r="AE24" s="543"/>
    </row>
    <row r="25" spans="1:35" s="15" customFormat="1" ht="10.5" customHeight="1">
      <c r="A25" s="35"/>
      <c r="B25" s="36"/>
      <c r="C25" s="37"/>
      <c r="D25" s="36"/>
      <c r="E25" s="374"/>
      <c r="F25" s="375"/>
      <c r="G25" s="376"/>
      <c r="H25" s="375"/>
      <c r="I25" s="376"/>
      <c r="J25" s="375"/>
      <c r="K25" s="376"/>
      <c r="L25" s="375"/>
      <c r="M25" s="376"/>
      <c r="N25" s="375"/>
      <c r="O25" s="376"/>
      <c r="P25" s="375"/>
      <c r="Q25" s="376"/>
      <c r="R25" s="376"/>
      <c r="S25" s="376"/>
      <c r="T25" s="97"/>
      <c r="U25" s="37"/>
      <c r="V25" s="36"/>
      <c r="W25" s="376"/>
      <c r="X25" s="38"/>
      <c r="Y25" s="385"/>
      <c r="Z25" s="386"/>
      <c r="AA25" s="376"/>
      <c r="AB25" s="38"/>
      <c r="AC25" s="376"/>
      <c r="AD25" s="38"/>
      <c r="AE25" s="384"/>
    </row>
    <row r="26" spans="1:35" s="595" customFormat="1" ht="16.5" customHeight="1">
      <c r="A26" s="592"/>
      <c r="B26" s="599"/>
      <c r="C26" s="596"/>
      <c r="D26" s="600"/>
      <c r="E26" s="572"/>
      <c r="F26" s="573"/>
      <c r="G26" s="574"/>
      <c r="H26" s="573"/>
      <c r="I26" s="574"/>
      <c r="J26" s="573"/>
      <c r="K26" s="574"/>
      <c r="L26" s="573"/>
      <c r="M26" s="574"/>
      <c r="N26" s="573"/>
      <c r="O26" s="574"/>
      <c r="P26" s="573"/>
      <c r="Q26" s="574"/>
      <c r="R26" s="593"/>
      <c r="S26" s="592"/>
      <c r="T26" s="599"/>
      <c r="U26" s="596"/>
      <c r="V26" s="600"/>
      <c r="W26" s="574"/>
      <c r="X26" s="573"/>
      <c r="Y26" s="574"/>
      <c r="Z26" s="573"/>
      <c r="AA26" s="574"/>
      <c r="AB26" s="573"/>
      <c r="AC26" s="574"/>
      <c r="AD26" s="573"/>
      <c r="AE26" s="574"/>
      <c r="AF26" s="573"/>
      <c r="AG26" s="574"/>
      <c r="AH26" s="573"/>
      <c r="AI26" s="574"/>
    </row>
    <row r="27" spans="1:35" s="595" customFormat="1" ht="16.5" customHeight="1">
      <c r="A27" s="592"/>
      <c r="B27" s="635" t="s">
        <v>499</v>
      </c>
      <c r="C27" s="596"/>
      <c r="D27" s="600" t="s">
        <v>39</v>
      </c>
      <c r="E27" s="572">
        <v>2120.9419929999999</v>
      </c>
      <c r="F27" s="573"/>
      <c r="G27" s="574">
        <v>345.00092599999999</v>
      </c>
      <c r="H27" s="573"/>
      <c r="I27" s="574">
        <v>57.123646000000001</v>
      </c>
      <c r="J27" s="573"/>
      <c r="K27" s="574">
        <v>114.35463300000001</v>
      </c>
      <c r="L27" s="573"/>
      <c r="M27" s="574">
        <v>163.86023800000001</v>
      </c>
      <c r="N27" s="573"/>
      <c r="O27" s="574">
        <v>77.391620000000003</v>
      </c>
      <c r="P27" s="573"/>
      <c r="Q27" s="574">
        <v>283.31987600000002</v>
      </c>
      <c r="R27" s="593"/>
      <c r="S27" s="592"/>
      <c r="T27" s="635" t="s">
        <v>499</v>
      </c>
      <c r="U27" s="596"/>
      <c r="V27" s="600" t="s">
        <v>39</v>
      </c>
      <c r="W27" s="574">
        <v>289.16915999999998</v>
      </c>
      <c r="X27" s="573"/>
      <c r="Y27" s="574">
        <v>590.167284</v>
      </c>
      <c r="Z27" s="573"/>
      <c r="AA27" s="574">
        <v>190.216397</v>
      </c>
      <c r="AB27" s="573"/>
      <c r="AC27" s="574">
        <v>10.338213</v>
      </c>
      <c r="AD27" s="573"/>
      <c r="AE27" s="574"/>
      <c r="AF27" s="573"/>
      <c r="AG27" s="574"/>
      <c r="AH27" s="573"/>
      <c r="AI27" s="574"/>
    </row>
    <row r="28" spans="1:35" s="595" customFormat="1" ht="16.5" customHeight="1">
      <c r="A28" s="592"/>
      <c r="B28" s="599"/>
      <c r="C28" s="596"/>
      <c r="D28" s="600" t="s">
        <v>32</v>
      </c>
      <c r="E28" s="572">
        <v>2240.6719939999998</v>
      </c>
      <c r="F28" s="573"/>
      <c r="G28" s="574">
        <v>397.90634599999998</v>
      </c>
      <c r="H28" s="573"/>
      <c r="I28" s="574">
        <v>67.540130000000005</v>
      </c>
      <c r="J28" s="573"/>
      <c r="K28" s="574">
        <v>26.215917999999999</v>
      </c>
      <c r="L28" s="573"/>
      <c r="M28" s="574">
        <v>187.89324500000001</v>
      </c>
      <c r="N28" s="573"/>
      <c r="O28" s="574">
        <v>41.600062999999999</v>
      </c>
      <c r="P28" s="573"/>
      <c r="Q28" s="574">
        <v>295.070379</v>
      </c>
      <c r="R28" s="593"/>
      <c r="S28" s="592"/>
      <c r="T28" s="599"/>
      <c r="U28" s="596"/>
      <c r="V28" s="600" t="s">
        <v>32</v>
      </c>
      <c r="W28" s="574">
        <v>291.98827699999998</v>
      </c>
      <c r="X28" s="573"/>
      <c r="Y28" s="574">
        <v>718.85533199999998</v>
      </c>
      <c r="Z28" s="573"/>
      <c r="AA28" s="574">
        <v>202.98744099999999</v>
      </c>
      <c r="AB28" s="573"/>
      <c r="AC28" s="574">
        <v>10.614863</v>
      </c>
      <c r="AD28" s="573"/>
      <c r="AE28" s="574"/>
      <c r="AF28" s="573"/>
      <c r="AG28" s="574"/>
      <c r="AH28" s="573"/>
      <c r="AI28" s="574"/>
    </row>
    <row r="29" spans="1:35" s="595" customFormat="1" ht="16.5" customHeight="1">
      <c r="A29" s="592"/>
      <c r="B29" s="599"/>
      <c r="C29" s="596"/>
      <c r="D29" s="600" t="s">
        <v>33</v>
      </c>
      <c r="E29" s="572">
        <v>2707.2718519999999</v>
      </c>
      <c r="F29" s="573"/>
      <c r="G29" s="574">
        <v>494.84213399999999</v>
      </c>
      <c r="H29" s="573"/>
      <c r="I29" s="574">
        <v>58.889330999999999</v>
      </c>
      <c r="J29" s="573"/>
      <c r="K29" s="574">
        <v>32.089061999999998</v>
      </c>
      <c r="L29" s="573"/>
      <c r="M29" s="574">
        <v>170.28680900000001</v>
      </c>
      <c r="N29" s="573"/>
      <c r="O29" s="574">
        <v>92.050003000000004</v>
      </c>
      <c r="P29" s="573"/>
      <c r="Q29" s="574">
        <v>333.119305</v>
      </c>
      <c r="R29" s="593"/>
      <c r="S29" s="592"/>
      <c r="T29" s="599"/>
      <c r="U29" s="596"/>
      <c r="V29" s="600" t="s">
        <v>33</v>
      </c>
      <c r="W29" s="574">
        <v>377.10794199999998</v>
      </c>
      <c r="X29" s="573"/>
      <c r="Y29" s="574">
        <v>870.30563299999994</v>
      </c>
      <c r="Z29" s="573"/>
      <c r="AA29" s="574">
        <v>269.38619299999999</v>
      </c>
      <c r="AB29" s="573"/>
      <c r="AC29" s="574">
        <v>9.1954399999999996</v>
      </c>
      <c r="AD29" s="573"/>
      <c r="AE29" s="574"/>
      <c r="AF29" s="573"/>
      <c r="AG29" s="574"/>
      <c r="AH29" s="573"/>
      <c r="AI29" s="574"/>
    </row>
    <row r="30" spans="1:35" s="595" customFormat="1" ht="16.5" customHeight="1">
      <c r="A30" s="592"/>
      <c r="B30" s="599"/>
      <c r="C30" s="596"/>
      <c r="D30" s="600" t="s">
        <v>310</v>
      </c>
      <c r="E30" s="572">
        <v>2740.5393210000002</v>
      </c>
      <c r="F30" s="573"/>
      <c r="G30" s="574">
        <v>538.35239200000001</v>
      </c>
      <c r="H30" s="573"/>
      <c r="I30" s="574">
        <v>74.558610999999999</v>
      </c>
      <c r="J30" s="573"/>
      <c r="K30" s="574">
        <v>38.952539999999999</v>
      </c>
      <c r="L30" s="573"/>
      <c r="M30" s="574">
        <v>165.57584900000001</v>
      </c>
      <c r="N30" s="573"/>
      <c r="O30" s="574">
        <v>19.247335</v>
      </c>
      <c r="P30" s="573"/>
      <c r="Q30" s="574">
        <v>394.64973500000002</v>
      </c>
      <c r="R30" s="593"/>
      <c r="S30" s="592"/>
      <c r="T30" s="599"/>
      <c r="U30" s="596"/>
      <c r="V30" s="600" t="s">
        <v>310</v>
      </c>
      <c r="W30" s="574">
        <v>347.25690500000002</v>
      </c>
      <c r="X30" s="573"/>
      <c r="Y30" s="574">
        <v>865.63172899999995</v>
      </c>
      <c r="Z30" s="573"/>
      <c r="AA30" s="574">
        <v>284.86812900000001</v>
      </c>
      <c r="AB30" s="573"/>
      <c r="AC30" s="574">
        <v>11.446096000000001</v>
      </c>
      <c r="AD30" s="573"/>
      <c r="AE30" s="574"/>
      <c r="AF30" s="573"/>
      <c r="AG30" s="574"/>
      <c r="AH30" s="573"/>
      <c r="AI30" s="574"/>
    </row>
    <row r="31" spans="1:35" s="595" customFormat="1" ht="16.5" customHeight="1">
      <c r="A31" s="592"/>
      <c r="B31" s="599"/>
      <c r="C31" s="596"/>
      <c r="D31" s="600" t="s">
        <v>34</v>
      </c>
      <c r="E31" s="572">
        <v>2780.6557360000002</v>
      </c>
      <c r="F31" s="573"/>
      <c r="G31" s="574">
        <v>424.52598799999998</v>
      </c>
      <c r="H31" s="573"/>
      <c r="I31" s="574">
        <v>82.821995999999999</v>
      </c>
      <c r="J31" s="573"/>
      <c r="K31" s="574">
        <v>225.25059200000001</v>
      </c>
      <c r="L31" s="573"/>
      <c r="M31" s="574">
        <v>233.62957399999999</v>
      </c>
      <c r="N31" s="573"/>
      <c r="O31" s="574">
        <v>26.449428999999999</v>
      </c>
      <c r="P31" s="573"/>
      <c r="Q31" s="574">
        <v>301.370295</v>
      </c>
      <c r="R31" s="593"/>
      <c r="S31" s="592"/>
      <c r="T31" s="599"/>
      <c r="U31" s="596"/>
      <c r="V31" s="600" t="s">
        <v>34</v>
      </c>
      <c r="W31" s="574">
        <v>394.95960400000001</v>
      </c>
      <c r="X31" s="573"/>
      <c r="Y31" s="574">
        <v>859.364148</v>
      </c>
      <c r="Z31" s="573"/>
      <c r="AA31" s="574">
        <v>223.596079</v>
      </c>
      <c r="AB31" s="573"/>
      <c r="AC31" s="574">
        <v>8.6880310000000005</v>
      </c>
      <c r="AD31" s="573"/>
      <c r="AE31" s="574"/>
      <c r="AF31" s="573"/>
      <c r="AG31" s="574"/>
      <c r="AH31" s="573"/>
      <c r="AI31" s="574"/>
    </row>
    <row r="32" spans="1:35" s="595" customFormat="1" ht="16.5" customHeight="1">
      <c r="A32" s="592"/>
      <c r="B32" s="599"/>
      <c r="C32" s="596"/>
      <c r="D32" s="600" t="s">
        <v>35</v>
      </c>
      <c r="E32" s="572">
        <v>2637.2302490000002</v>
      </c>
      <c r="F32" s="573"/>
      <c r="G32" s="574">
        <v>477.51027199999999</v>
      </c>
      <c r="H32" s="573"/>
      <c r="I32" s="574">
        <v>82.868731999999994</v>
      </c>
      <c r="J32" s="573"/>
      <c r="K32" s="574">
        <v>30.906880000000001</v>
      </c>
      <c r="L32" s="573"/>
      <c r="M32" s="574">
        <v>413.41906999999998</v>
      </c>
      <c r="N32" s="573"/>
      <c r="O32" s="574">
        <v>27.767189999999999</v>
      </c>
      <c r="P32" s="573"/>
      <c r="Q32" s="574">
        <v>436.543815</v>
      </c>
      <c r="R32" s="593"/>
      <c r="S32" s="592"/>
      <c r="T32" s="599"/>
      <c r="U32" s="596"/>
      <c r="V32" s="600" t="s">
        <v>35</v>
      </c>
      <c r="W32" s="574">
        <v>323.80252899999999</v>
      </c>
      <c r="X32" s="573"/>
      <c r="Y32" s="574">
        <v>645.30396499999995</v>
      </c>
      <c r="Z32" s="573"/>
      <c r="AA32" s="574">
        <v>189.29050699999999</v>
      </c>
      <c r="AB32" s="573"/>
      <c r="AC32" s="574">
        <v>9.8172890000000006</v>
      </c>
      <c r="AD32" s="573"/>
      <c r="AE32" s="574"/>
      <c r="AF32" s="573"/>
      <c r="AG32" s="574"/>
      <c r="AH32" s="573"/>
      <c r="AI32" s="574"/>
    </row>
    <row r="33" spans="1:36" s="595" customFormat="1" ht="16.5" customHeight="1">
      <c r="A33" s="592"/>
      <c r="B33" s="599"/>
      <c r="C33" s="596"/>
      <c r="D33" s="600" t="s">
        <v>446</v>
      </c>
      <c r="E33" s="572">
        <v>2070.5325699999999</v>
      </c>
      <c r="F33" s="573"/>
      <c r="G33" s="574">
        <v>409.490522</v>
      </c>
      <c r="H33" s="573"/>
      <c r="I33" s="574">
        <v>48.344197000000001</v>
      </c>
      <c r="J33" s="573"/>
      <c r="K33" s="574">
        <v>24.785637999999999</v>
      </c>
      <c r="L33" s="573"/>
      <c r="M33" s="574">
        <v>254.979343</v>
      </c>
      <c r="N33" s="573"/>
      <c r="O33" s="574">
        <v>16.360156</v>
      </c>
      <c r="P33" s="573"/>
      <c r="Q33" s="574">
        <v>410.46938499999999</v>
      </c>
      <c r="R33" s="593"/>
      <c r="S33" s="592"/>
      <c r="T33" s="599"/>
      <c r="U33" s="596"/>
      <c r="V33" s="600" t="s">
        <v>446</v>
      </c>
      <c r="W33" s="574">
        <v>280.89169500000003</v>
      </c>
      <c r="X33" s="573"/>
      <c r="Y33" s="574">
        <v>488.303335</v>
      </c>
      <c r="Z33" s="573"/>
      <c r="AA33" s="574">
        <v>127.91700299999999</v>
      </c>
      <c r="AB33" s="573"/>
      <c r="AC33" s="574">
        <v>8.9912960000000002</v>
      </c>
      <c r="AD33" s="573"/>
      <c r="AE33" s="574"/>
      <c r="AF33" s="573"/>
      <c r="AG33" s="574"/>
      <c r="AH33" s="573"/>
      <c r="AI33" s="574"/>
    </row>
    <row r="34" spans="1:36" s="595" customFormat="1" ht="16.5" customHeight="1">
      <c r="A34" s="592"/>
      <c r="B34" s="599"/>
      <c r="C34" s="596"/>
      <c r="D34" s="600" t="s">
        <v>36</v>
      </c>
      <c r="E34" s="572">
        <v>2244.3831949999999</v>
      </c>
      <c r="F34" s="573"/>
      <c r="G34" s="574">
        <v>421.76760400000001</v>
      </c>
      <c r="H34" s="573"/>
      <c r="I34" s="574">
        <v>42.848711999999999</v>
      </c>
      <c r="J34" s="573"/>
      <c r="K34" s="574">
        <v>36.36741</v>
      </c>
      <c r="L34" s="573"/>
      <c r="M34" s="574">
        <v>388.342085</v>
      </c>
      <c r="N34" s="573"/>
      <c r="O34" s="574">
        <v>5.9493669999999996</v>
      </c>
      <c r="P34" s="573"/>
      <c r="Q34" s="574">
        <v>324.26478700000001</v>
      </c>
      <c r="R34" s="593"/>
      <c r="S34" s="592"/>
      <c r="T34" s="599"/>
      <c r="U34" s="596"/>
      <c r="V34" s="600" t="s">
        <v>36</v>
      </c>
      <c r="W34" s="574">
        <v>267.49481700000001</v>
      </c>
      <c r="X34" s="573"/>
      <c r="Y34" s="574">
        <v>595.50061900000003</v>
      </c>
      <c r="Z34" s="573"/>
      <c r="AA34" s="574">
        <v>154.43403799999999</v>
      </c>
      <c r="AB34" s="573"/>
      <c r="AC34" s="574">
        <v>7.4137560000000002</v>
      </c>
      <c r="AD34" s="573"/>
      <c r="AE34" s="574"/>
      <c r="AF34" s="573"/>
      <c r="AG34" s="574"/>
      <c r="AH34" s="573"/>
      <c r="AI34" s="574"/>
    </row>
    <row r="35" spans="1:36" s="595" customFormat="1" ht="16.5" customHeight="1">
      <c r="A35" s="592"/>
      <c r="B35" s="599"/>
      <c r="C35" s="596"/>
      <c r="D35" s="600" t="s">
        <v>447</v>
      </c>
      <c r="E35" s="572">
        <v>2864.1076250000001</v>
      </c>
      <c r="F35" s="573"/>
      <c r="G35" s="574">
        <v>459.25944800000002</v>
      </c>
      <c r="H35" s="573"/>
      <c r="I35" s="574">
        <v>76.588324</v>
      </c>
      <c r="J35" s="573"/>
      <c r="K35" s="574">
        <v>24.306754000000002</v>
      </c>
      <c r="L35" s="573"/>
      <c r="M35" s="574">
        <v>408.41870699999998</v>
      </c>
      <c r="N35" s="573"/>
      <c r="O35" s="574">
        <v>6.6230209999999996</v>
      </c>
      <c r="P35" s="573"/>
      <c r="Q35" s="574">
        <v>447.14763799999997</v>
      </c>
      <c r="R35" s="593"/>
      <c r="S35" s="592"/>
      <c r="T35" s="599"/>
      <c r="U35" s="596"/>
      <c r="V35" s="600" t="s">
        <v>447</v>
      </c>
      <c r="W35" s="574">
        <v>352.23202199999997</v>
      </c>
      <c r="X35" s="573"/>
      <c r="Y35" s="574">
        <v>869.07362499999999</v>
      </c>
      <c r="Z35" s="573"/>
      <c r="AA35" s="574">
        <v>209.12224499999999</v>
      </c>
      <c r="AB35" s="573"/>
      <c r="AC35" s="574">
        <v>11.335841</v>
      </c>
      <c r="AD35" s="573"/>
      <c r="AE35" s="574"/>
      <c r="AF35" s="573"/>
      <c r="AG35" s="574"/>
      <c r="AH35" s="573"/>
      <c r="AI35" s="574"/>
    </row>
    <row r="36" spans="1:36" s="595" customFormat="1" ht="16.5" customHeight="1">
      <c r="A36" s="592"/>
      <c r="B36" s="599"/>
      <c r="C36" s="596"/>
      <c r="D36" s="600" t="s">
        <v>37</v>
      </c>
      <c r="E36" s="572">
        <v>2882.3013780000001</v>
      </c>
      <c r="F36" s="573"/>
      <c r="G36" s="574">
        <v>433.17752899999999</v>
      </c>
      <c r="H36" s="573"/>
      <c r="I36" s="574">
        <v>73.129506000000006</v>
      </c>
      <c r="J36" s="573"/>
      <c r="K36" s="574">
        <v>155.03125499999999</v>
      </c>
      <c r="L36" s="573"/>
      <c r="M36" s="574">
        <v>434.19806799999998</v>
      </c>
      <c r="N36" s="573"/>
      <c r="O36" s="574">
        <v>6.1770480000000001</v>
      </c>
      <c r="P36" s="573"/>
      <c r="Q36" s="574">
        <v>377.34321599999998</v>
      </c>
      <c r="R36" s="593"/>
      <c r="S36" s="592"/>
      <c r="T36" s="599"/>
      <c r="U36" s="596"/>
      <c r="V36" s="600" t="s">
        <v>37</v>
      </c>
      <c r="W36" s="574">
        <v>317.88242600000001</v>
      </c>
      <c r="X36" s="573"/>
      <c r="Y36" s="574">
        <v>832.62628800000005</v>
      </c>
      <c r="Z36" s="573"/>
      <c r="AA36" s="574">
        <v>242.70569599999999</v>
      </c>
      <c r="AB36" s="573"/>
      <c r="AC36" s="574">
        <v>10.030346</v>
      </c>
      <c r="AD36" s="573"/>
      <c r="AE36" s="574"/>
      <c r="AF36" s="573"/>
      <c r="AG36" s="574"/>
      <c r="AH36" s="573"/>
      <c r="AI36" s="574"/>
    </row>
    <row r="37" spans="1:36" s="595" customFormat="1" ht="16.5" customHeight="1">
      <c r="A37" s="592"/>
      <c r="B37" s="599"/>
      <c r="C37" s="596"/>
      <c r="D37" s="600" t="s">
        <v>40</v>
      </c>
      <c r="E37" s="572">
        <v>3042.8855560000002</v>
      </c>
      <c r="F37" s="573"/>
      <c r="G37" s="574">
        <v>476.302369</v>
      </c>
      <c r="H37" s="573"/>
      <c r="I37" s="574">
        <v>71.562584999999999</v>
      </c>
      <c r="J37" s="573"/>
      <c r="K37" s="574">
        <v>246.039725</v>
      </c>
      <c r="L37" s="573"/>
      <c r="M37" s="574">
        <v>266.21766700000001</v>
      </c>
      <c r="N37" s="573"/>
      <c r="O37" s="574">
        <v>52.261318000000003</v>
      </c>
      <c r="P37" s="573"/>
      <c r="Q37" s="574">
        <v>465.862236</v>
      </c>
      <c r="R37" s="593"/>
      <c r="S37" s="592"/>
      <c r="T37" s="599"/>
      <c r="U37" s="596"/>
      <c r="V37" s="600" t="s">
        <v>40</v>
      </c>
      <c r="W37" s="574">
        <v>328.66806600000001</v>
      </c>
      <c r="X37" s="573"/>
      <c r="Y37" s="574">
        <v>853.44553499999995</v>
      </c>
      <c r="Z37" s="573"/>
      <c r="AA37" s="574">
        <v>274.49954600000001</v>
      </c>
      <c r="AB37" s="573"/>
      <c r="AC37" s="574">
        <v>8.0265090000000008</v>
      </c>
      <c r="AD37" s="573"/>
      <c r="AE37" s="574"/>
      <c r="AF37" s="573"/>
      <c r="AG37" s="574"/>
      <c r="AH37" s="573"/>
      <c r="AI37" s="574"/>
    </row>
    <row r="38" spans="1:36" s="595" customFormat="1" ht="16.5" customHeight="1">
      <c r="A38" s="592"/>
      <c r="B38" s="599"/>
      <c r="C38" s="596"/>
      <c r="D38" s="600" t="s">
        <v>38</v>
      </c>
      <c r="E38" s="572">
        <v>3238.7284989999998</v>
      </c>
      <c r="F38" s="573"/>
      <c r="G38" s="574">
        <v>476.85913699999998</v>
      </c>
      <c r="H38" s="573"/>
      <c r="I38" s="574">
        <v>87.453590000000005</v>
      </c>
      <c r="J38" s="573"/>
      <c r="K38" s="574">
        <v>93.373133999999993</v>
      </c>
      <c r="L38" s="573"/>
      <c r="M38" s="574">
        <v>334.71756199999999</v>
      </c>
      <c r="N38" s="573"/>
      <c r="O38" s="574">
        <v>31.407862000000002</v>
      </c>
      <c r="P38" s="573"/>
      <c r="Q38" s="574">
        <v>533.02006600000004</v>
      </c>
      <c r="R38" s="593"/>
      <c r="S38" s="592"/>
      <c r="T38" s="599"/>
      <c r="U38" s="596"/>
      <c r="V38" s="600" t="s">
        <v>38</v>
      </c>
      <c r="W38" s="574">
        <v>408.18638099999998</v>
      </c>
      <c r="X38" s="573"/>
      <c r="Y38" s="574">
        <v>997.85146799999995</v>
      </c>
      <c r="Z38" s="573"/>
      <c r="AA38" s="574">
        <v>268.11787900000002</v>
      </c>
      <c r="AB38" s="573"/>
      <c r="AC38" s="574">
        <v>7.7414199999999997</v>
      </c>
      <c r="AD38" s="573"/>
      <c r="AE38" s="574"/>
      <c r="AF38" s="573"/>
      <c r="AG38" s="574"/>
      <c r="AH38" s="573"/>
      <c r="AI38" s="574"/>
    </row>
    <row r="39" spans="1:36" s="595" customFormat="1" ht="16.5" customHeight="1">
      <c r="A39" s="592"/>
      <c r="B39" s="599"/>
      <c r="C39" s="596"/>
      <c r="D39" s="600"/>
      <c r="E39" s="572"/>
      <c r="F39" s="573"/>
      <c r="G39" s="574"/>
      <c r="H39" s="573"/>
      <c r="I39" s="574"/>
      <c r="J39" s="573"/>
      <c r="K39" s="574"/>
      <c r="L39" s="573"/>
      <c r="M39" s="574"/>
      <c r="N39" s="573"/>
      <c r="O39" s="574"/>
      <c r="P39" s="573"/>
      <c r="Q39" s="574"/>
      <c r="R39" s="593"/>
      <c r="S39" s="592"/>
      <c r="T39" s="599"/>
      <c r="U39" s="596"/>
      <c r="V39" s="600"/>
      <c r="W39" s="574"/>
      <c r="X39" s="573"/>
      <c r="Y39" s="574"/>
      <c r="Z39" s="573"/>
      <c r="AA39" s="574"/>
      <c r="AB39" s="573"/>
      <c r="AC39" s="574"/>
      <c r="AD39" s="573"/>
      <c r="AE39" s="574"/>
      <c r="AF39" s="573"/>
      <c r="AG39" s="574"/>
      <c r="AH39" s="573"/>
      <c r="AI39" s="574"/>
    </row>
    <row r="40" spans="1:36" s="595" customFormat="1" ht="16.5" customHeight="1">
      <c r="A40" s="592"/>
      <c r="B40" s="635" t="s">
        <v>487</v>
      </c>
      <c r="C40" s="596"/>
      <c r="D40" s="600" t="s">
        <v>39</v>
      </c>
      <c r="E40" s="572">
        <v>2991.8</v>
      </c>
      <c r="F40" s="573"/>
      <c r="G40" s="574">
        <v>488.3</v>
      </c>
      <c r="H40" s="573"/>
      <c r="I40" s="574">
        <v>90.6</v>
      </c>
      <c r="J40" s="573"/>
      <c r="K40" s="574">
        <v>116.6</v>
      </c>
      <c r="L40" s="573"/>
      <c r="M40" s="574">
        <v>341.2</v>
      </c>
      <c r="N40" s="573"/>
      <c r="O40" s="574">
        <v>9</v>
      </c>
      <c r="P40" s="573"/>
      <c r="Q40" s="574">
        <v>422.8</v>
      </c>
      <c r="R40" s="593"/>
      <c r="S40" s="592"/>
      <c r="T40" s="635" t="s">
        <v>487</v>
      </c>
      <c r="U40" s="596"/>
      <c r="V40" s="600" t="s">
        <v>39</v>
      </c>
      <c r="W40" s="574">
        <v>341.3</v>
      </c>
      <c r="X40" s="573"/>
      <c r="Y40" s="574">
        <v>919.4</v>
      </c>
      <c r="Z40" s="573"/>
      <c r="AA40" s="574">
        <v>254</v>
      </c>
      <c r="AB40" s="573"/>
      <c r="AC40" s="574">
        <v>8.6</v>
      </c>
      <c r="AD40" s="573"/>
      <c r="AE40" s="574"/>
      <c r="AF40" s="573"/>
      <c r="AG40" s="574"/>
      <c r="AH40" s="573"/>
      <c r="AI40" s="574"/>
    </row>
    <row r="41" spans="1:36" s="595" customFormat="1" ht="16.5" customHeight="1">
      <c r="A41" s="592"/>
      <c r="B41" s="599"/>
      <c r="C41" s="596"/>
      <c r="D41" s="600" t="s">
        <v>32</v>
      </c>
      <c r="E41" s="572">
        <v>2374.1</v>
      </c>
      <c r="F41" s="573"/>
      <c r="G41" s="574">
        <v>463.1</v>
      </c>
      <c r="H41" s="573"/>
      <c r="I41" s="574">
        <v>75.599999999999994</v>
      </c>
      <c r="J41" s="573"/>
      <c r="K41" s="574">
        <v>45</v>
      </c>
      <c r="L41" s="573"/>
      <c r="M41" s="574">
        <v>240.6</v>
      </c>
      <c r="N41" s="573"/>
      <c r="O41" s="574">
        <v>78.7</v>
      </c>
      <c r="P41" s="573"/>
      <c r="Q41" s="574">
        <v>332.6</v>
      </c>
      <c r="R41" s="593"/>
      <c r="S41" s="592"/>
      <c r="T41" s="599"/>
      <c r="U41" s="596"/>
      <c r="V41" s="600" t="s">
        <v>32</v>
      </c>
      <c r="W41" s="574">
        <v>344.6</v>
      </c>
      <c r="X41" s="573"/>
      <c r="Y41" s="574">
        <v>569.1</v>
      </c>
      <c r="Z41" s="573"/>
      <c r="AA41" s="574">
        <v>192.5</v>
      </c>
      <c r="AB41" s="573"/>
      <c r="AC41" s="574">
        <v>5.8</v>
      </c>
      <c r="AD41" s="573"/>
      <c r="AE41" s="574"/>
      <c r="AF41" s="573"/>
      <c r="AG41" s="574"/>
      <c r="AH41" s="573"/>
      <c r="AI41" s="574"/>
    </row>
    <row r="42" spans="1:36" s="595" customFormat="1" ht="16.5" customHeight="1">
      <c r="A42" s="592"/>
      <c r="B42" s="599"/>
      <c r="C42" s="596"/>
      <c r="D42" s="600" t="s">
        <v>33</v>
      </c>
      <c r="E42" s="572">
        <v>3289.7</v>
      </c>
      <c r="F42" s="573"/>
      <c r="G42" s="574">
        <v>476.3</v>
      </c>
      <c r="H42" s="573"/>
      <c r="I42" s="574">
        <v>83.3</v>
      </c>
      <c r="J42" s="573"/>
      <c r="K42" s="574">
        <v>152.9</v>
      </c>
      <c r="L42" s="573"/>
      <c r="M42" s="574">
        <v>364.5</v>
      </c>
      <c r="N42" s="573"/>
      <c r="O42" s="574">
        <v>38.4</v>
      </c>
      <c r="P42" s="573"/>
      <c r="Q42" s="574">
        <v>510</v>
      </c>
      <c r="R42" s="593"/>
      <c r="S42" s="592"/>
      <c r="T42" s="599"/>
      <c r="U42" s="596"/>
      <c r="V42" s="600" t="s">
        <v>33</v>
      </c>
      <c r="W42" s="574">
        <v>394.3</v>
      </c>
      <c r="X42" s="573"/>
      <c r="Y42" s="574">
        <v>1012.3</v>
      </c>
      <c r="Z42" s="573"/>
      <c r="AA42" s="574">
        <v>248.6</v>
      </c>
      <c r="AB42" s="573"/>
      <c r="AC42" s="574">
        <v>9</v>
      </c>
      <c r="AD42" s="573"/>
      <c r="AE42" s="574"/>
      <c r="AF42" s="573"/>
      <c r="AG42" s="574"/>
      <c r="AH42" s="573"/>
      <c r="AI42" s="574"/>
    </row>
    <row r="43" spans="1:36" s="595" customFormat="1" ht="16.5" customHeight="1">
      <c r="A43" s="592"/>
      <c r="B43" s="599"/>
      <c r="C43" s="596"/>
      <c r="D43" s="600" t="s">
        <v>310</v>
      </c>
      <c r="E43" s="572">
        <v>3350.2</v>
      </c>
      <c r="F43" s="569"/>
      <c r="G43" s="567">
        <v>520.20000000000005</v>
      </c>
      <c r="H43" s="567"/>
      <c r="I43" s="567">
        <v>88.6</v>
      </c>
      <c r="J43" s="567"/>
      <c r="K43" s="567">
        <v>206.7</v>
      </c>
      <c r="L43" s="568"/>
      <c r="M43" s="567">
        <v>498.7</v>
      </c>
      <c r="N43" s="567"/>
      <c r="O43" s="567">
        <v>8.6</v>
      </c>
      <c r="P43" s="567"/>
      <c r="Q43" s="567">
        <v>419.8</v>
      </c>
      <c r="R43" s="566"/>
      <c r="S43" s="592"/>
      <c r="T43" s="599"/>
      <c r="U43" s="596"/>
      <c r="V43" s="600" t="s">
        <v>310</v>
      </c>
      <c r="W43" s="574">
        <v>395.1</v>
      </c>
      <c r="X43" s="569"/>
      <c r="Y43" s="567">
        <v>854.7</v>
      </c>
      <c r="Z43" s="567"/>
      <c r="AA43" s="567">
        <v>350</v>
      </c>
      <c r="AB43" s="567"/>
      <c r="AC43" s="567">
        <v>7.8</v>
      </c>
      <c r="AD43" s="568"/>
      <c r="AE43" s="567"/>
      <c r="AF43" s="567"/>
      <c r="AG43" s="567"/>
      <c r="AH43" s="567"/>
      <c r="AI43" s="567"/>
      <c r="AJ43" s="566"/>
    </row>
    <row r="44" spans="1:36" s="595" customFormat="1" ht="16.5" customHeight="1">
      <c r="A44" s="592"/>
      <c r="B44" s="599"/>
      <c r="C44" s="596"/>
      <c r="D44" s="600" t="s">
        <v>34</v>
      </c>
      <c r="E44" s="572">
        <v>3488.6625709999998</v>
      </c>
      <c r="F44" s="569"/>
      <c r="G44" s="567">
        <v>555.12734899999998</v>
      </c>
      <c r="H44" s="567"/>
      <c r="I44" s="567">
        <v>81.412476999999996</v>
      </c>
      <c r="J44" s="567"/>
      <c r="K44" s="567">
        <v>222.44574399999999</v>
      </c>
      <c r="L44" s="568"/>
      <c r="M44" s="567">
        <v>593.32691499999999</v>
      </c>
      <c r="N44" s="567"/>
      <c r="O44" s="567">
        <v>34.473896000000003</v>
      </c>
      <c r="P44" s="567"/>
      <c r="Q44" s="567">
        <v>356.09118999999998</v>
      </c>
      <c r="R44" s="566"/>
      <c r="S44" s="592"/>
      <c r="T44" s="599"/>
      <c r="U44" s="596"/>
      <c r="V44" s="600" t="s">
        <v>34</v>
      </c>
      <c r="W44" s="574">
        <v>394.29357700000003</v>
      </c>
      <c r="X44" s="569"/>
      <c r="Y44" s="567">
        <v>1003.493127</v>
      </c>
      <c r="Z44" s="567"/>
      <c r="AA44" s="567">
        <v>238.97120100000001</v>
      </c>
      <c r="AB44" s="567"/>
      <c r="AC44" s="567">
        <v>9.0270949999999992</v>
      </c>
      <c r="AD44" s="568"/>
      <c r="AE44" s="567"/>
      <c r="AF44" s="567"/>
      <c r="AG44" s="567"/>
      <c r="AH44" s="567"/>
      <c r="AI44" s="567"/>
      <c r="AJ44" s="566"/>
    </row>
    <row r="45" spans="1:36" s="595" customFormat="1" ht="16.5" customHeight="1">
      <c r="A45" s="592"/>
      <c r="B45" s="599"/>
      <c r="C45" s="596"/>
      <c r="D45" s="600" t="s">
        <v>35</v>
      </c>
      <c r="E45" s="572">
        <v>3625.333361</v>
      </c>
      <c r="F45" s="569"/>
      <c r="G45" s="567">
        <v>585.51800600000001</v>
      </c>
      <c r="H45" s="567"/>
      <c r="I45" s="567">
        <v>114.318765</v>
      </c>
      <c r="J45" s="567"/>
      <c r="K45" s="567">
        <v>208.70193599999999</v>
      </c>
      <c r="L45" s="568"/>
      <c r="M45" s="567">
        <v>373.08162600000003</v>
      </c>
      <c r="N45" s="567"/>
      <c r="O45" s="567">
        <v>8.9757979999999993</v>
      </c>
      <c r="P45" s="567"/>
      <c r="Q45" s="567">
        <v>546.94509300000004</v>
      </c>
      <c r="R45" s="566"/>
      <c r="S45" s="592"/>
      <c r="T45" s="599"/>
      <c r="U45" s="596"/>
      <c r="V45" s="600" t="s">
        <v>35</v>
      </c>
      <c r="W45" s="574">
        <v>464.96383900000001</v>
      </c>
      <c r="X45" s="569"/>
      <c r="Y45" s="567">
        <v>1001.983974</v>
      </c>
      <c r="Z45" s="567"/>
      <c r="AA45" s="567">
        <v>309.79178000000002</v>
      </c>
      <c r="AB45" s="567"/>
      <c r="AC45" s="567">
        <v>11.052543999999999</v>
      </c>
      <c r="AD45" s="568"/>
      <c r="AE45" s="567"/>
      <c r="AF45" s="567"/>
      <c r="AG45" s="567"/>
      <c r="AH45" s="567"/>
      <c r="AI45" s="567"/>
      <c r="AJ45" s="566"/>
    </row>
    <row r="46" spans="1:36" s="595" customFormat="1" ht="16.5" customHeight="1">
      <c r="A46" s="592"/>
      <c r="B46" s="599"/>
      <c r="C46" s="596"/>
      <c r="D46" s="600" t="s">
        <v>446</v>
      </c>
      <c r="E46" s="572">
        <v>3332.8523879999998</v>
      </c>
      <c r="F46" s="569"/>
      <c r="G46" s="567">
        <v>607.21427900000003</v>
      </c>
      <c r="H46" s="567"/>
      <c r="I46" s="567">
        <v>105.655232</v>
      </c>
      <c r="J46" s="567"/>
      <c r="K46" s="567">
        <v>25.097687000000001</v>
      </c>
      <c r="L46" s="568"/>
      <c r="M46" s="567">
        <v>329.70693299999999</v>
      </c>
      <c r="N46" s="567"/>
      <c r="O46" s="567">
        <v>70.570147000000006</v>
      </c>
      <c r="P46" s="567"/>
      <c r="Q46" s="567">
        <v>421.07018199999999</v>
      </c>
      <c r="R46" s="566"/>
      <c r="S46" s="592"/>
      <c r="T46" s="599"/>
      <c r="U46" s="596"/>
      <c r="V46" s="600" t="s">
        <v>446</v>
      </c>
      <c r="W46" s="574">
        <v>544.32945199999995</v>
      </c>
      <c r="X46" s="569"/>
      <c r="Y46" s="567">
        <v>908.08262000000002</v>
      </c>
      <c r="Z46" s="567"/>
      <c r="AA46" s="567">
        <v>310.51441799999998</v>
      </c>
      <c r="AB46" s="567"/>
      <c r="AC46" s="567">
        <v>10.611438</v>
      </c>
      <c r="AD46" s="568"/>
      <c r="AE46" s="567"/>
      <c r="AF46" s="567"/>
      <c r="AG46" s="567"/>
      <c r="AH46" s="567"/>
      <c r="AI46" s="567"/>
      <c r="AJ46" s="566"/>
    </row>
    <row r="47" spans="1:36" ht="17.25" customHeight="1" thickBot="1">
      <c r="A47" s="44"/>
      <c r="B47" s="753"/>
      <c r="C47" s="753"/>
      <c r="D47" s="753"/>
      <c r="E47" s="754"/>
      <c r="F47" s="754"/>
      <c r="G47" s="754"/>
      <c r="H47" s="754"/>
      <c r="I47" s="754"/>
      <c r="J47" s="754"/>
      <c r="K47" s="754"/>
      <c r="L47" s="754"/>
      <c r="M47" s="754"/>
      <c r="N47" s="754"/>
      <c r="O47" s="754"/>
      <c r="P47" s="754"/>
      <c r="Q47" s="754"/>
      <c r="R47" s="754"/>
      <c r="S47" s="754"/>
      <c r="T47" s="754"/>
      <c r="U47" s="754"/>
      <c r="V47" s="754"/>
      <c r="W47" s="754"/>
      <c r="X47" s="754"/>
      <c r="Y47" s="754"/>
      <c r="Z47" s="754"/>
      <c r="AA47" s="754"/>
      <c r="AB47" s="754"/>
      <c r="AC47" s="754"/>
      <c r="AD47" s="755"/>
      <c r="AE47" s="756"/>
      <c r="AF47" s="757"/>
      <c r="AG47" s="757"/>
      <c r="AH47" s="757"/>
      <c r="AI47" s="757"/>
    </row>
    <row r="48" spans="1:36" ht="18" customHeight="1">
      <c r="A48" s="48"/>
      <c r="B48" s="69"/>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2" ht="30" customHeight="1">
      <c r="A49" s="48">
        <v>87</v>
      </c>
      <c r="B49" s="69"/>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2" ht="30" customHeight="1">
      <c r="A50" s="48"/>
      <c r="B50" s="69"/>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2" s="51" customFormat="1" ht="18" customHeight="1">
      <c r="A51" s="930"/>
      <c r="B51" s="930"/>
      <c r="C51" s="930"/>
      <c r="D51" s="930"/>
      <c r="E51" s="930"/>
      <c r="F51" s="930"/>
      <c r="G51" s="930"/>
      <c r="H51" s="930"/>
      <c r="I51" s="930"/>
      <c r="J51" s="930"/>
      <c r="K51" s="930"/>
      <c r="L51" s="930"/>
      <c r="M51" s="930"/>
      <c r="N51" s="930"/>
      <c r="O51" s="930"/>
      <c r="P51" s="930"/>
      <c r="Q51" s="930"/>
      <c r="R51" s="930"/>
      <c r="S51" s="387">
        <v>210</v>
      </c>
      <c r="T51" s="930"/>
      <c r="U51" s="930"/>
      <c r="V51" s="930"/>
      <c r="W51" s="930"/>
      <c r="X51" s="930"/>
      <c r="Y51" s="930"/>
      <c r="Z51" s="930"/>
      <c r="AA51" s="930"/>
      <c r="AB51" s="930"/>
      <c r="AC51" s="930"/>
      <c r="AD51" s="930"/>
      <c r="AE51" s="387"/>
      <c r="AF51" s="71"/>
    </row>
    <row r="53" spans="1:32" ht="15" customHeight="1"/>
    <row r="54" spans="1:32" ht="15" customHeight="1"/>
    <row r="55" spans="1:32" ht="15" customHeight="1"/>
    <row r="56" spans="1:32" ht="15" customHeight="1"/>
    <row r="57" spans="1:32" ht="15" customHeight="1"/>
    <row r="58" spans="1:32" ht="15" customHeight="1"/>
    <row r="59" spans="1:32" ht="15" customHeight="1"/>
    <row r="60" spans="1:32" ht="15" customHeight="1"/>
    <row r="61" spans="1:32" ht="15" customHeight="1"/>
    <row r="62" spans="1:32" ht="15" customHeight="1"/>
    <row r="63" spans="1:32" ht="15" customHeight="1"/>
    <row r="64" spans="1:32" ht="15" customHeight="1"/>
    <row r="65" ht="15" customHeight="1"/>
    <row r="66" ht="15" customHeight="1"/>
    <row r="67" ht="15" customHeight="1"/>
    <row r="68" ht="15" customHeight="1"/>
    <row r="69" ht="15" customHeight="1"/>
    <row r="70" ht="15" customHeight="1"/>
    <row r="71" ht="15" customHeight="1"/>
    <row r="72" ht="15" customHeight="1"/>
  </sheetData>
  <mergeCells count="11">
    <mergeCell ref="B1:D2"/>
    <mergeCell ref="T1:V2"/>
    <mergeCell ref="W5:X5"/>
    <mergeCell ref="W6:X6"/>
    <mergeCell ref="W7:X7"/>
    <mergeCell ref="W11:X11"/>
    <mergeCell ref="W12:X12"/>
    <mergeCell ref="E17:Q17"/>
    <mergeCell ref="W17:AD17"/>
    <mergeCell ref="A51:R51"/>
    <mergeCell ref="T51:AD5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view="pageBreakPreview" topLeftCell="B1" zoomScale="89" zoomScaleNormal="80" zoomScaleSheetLayoutView="89" workbookViewId="0">
      <pane xSplit="3" ySplit="18" topLeftCell="E28" activePane="bottomRight" state="frozen"/>
      <selection activeCell="P28" sqref="P28"/>
      <selection pane="topRight" activeCell="P28" sqref="P28"/>
      <selection pane="bottomLeft" activeCell="P28" sqref="P28"/>
      <selection pane="bottomRight" activeCell="P28" sqref="P28"/>
    </sheetView>
  </sheetViews>
  <sheetFormatPr defaultRowHeight="14.25"/>
  <cols>
    <col min="1" max="1" width="2.28515625" style="47" hidden="1" customWidth="1"/>
    <col min="2" max="2" width="7.140625" style="47" customWidth="1"/>
    <col min="3" max="3" width="3.42578125" style="47" hidden="1" customWidth="1"/>
    <col min="4" max="4" width="7" style="47" customWidth="1"/>
    <col min="5" max="5" width="11.140625" style="47" customWidth="1"/>
    <col min="6" max="6" width="5.140625" style="47" customWidth="1"/>
    <col min="7" max="7" width="8.5703125" style="47" customWidth="1"/>
    <col min="8" max="8" width="5.140625" style="47" customWidth="1"/>
    <col min="9" max="9" width="8.85546875" style="47" customWidth="1"/>
    <col min="10" max="10" width="5.140625" style="47" customWidth="1"/>
    <col min="11" max="11" width="9.5703125" style="47" customWidth="1"/>
    <col min="12" max="12" width="5.140625" style="47" customWidth="1"/>
    <col min="13" max="13" width="10.28515625" style="47" customWidth="1"/>
    <col min="14" max="14" width="5.140625" style="47" customWidth="1"/>
    <col min="15" max="15" width="8.5703125" style="47" customWidth="1"/>
    <col min="16" max="16" width="5.140625" style="47" customWidth="1"/>
    <col min="17" max="17" width="10.7109375" style="47" customWidth="1"/>
    <col min="18" max="18" width="2.28515625" style="47" hidden="1" customWidth="1"/>
    <col min="19" max="19" width="1.7109375" style="47" customWidth="1"/>
    <col min="20" max="20" width="7" style="47" customWidth="1"/>
    <col min="21" max="21" width="2.42578125" style="47" hidden="1" customWidth="1"/>
    <col min="22" max="22" width="6.7109375" style="47" customWidth="1"/>
    <col min="23" max="23" width="8.85546875" style="47" customWidth="1"/>
    <col min="24" max="24" width="3.28515625" style="47" customWidth="1"/>
    <col min="25" max="25" width="8.85546875" style="47" customWidth="1"/>
    <col min="26" max="26" width="10" style="47" customWidth="1"/>
    <col min="27" max="27" width="12.5703125" style="47" customWidth="1"/>
    <col min="28" max="28" width="8.7109375" style="47" customWidth="1"/>
    <col min="29" max="29" width="12.5703125" style="47" customWidth="1"/>
    <col min="30" max="30" width="8.85546875" style="47" customWidth="1"/>
    <col min="31" max="31" width="6.42578125" style="47" customWidth="1"/>
    <col min="32" max="32" width="1.7109375" style="47" customWidth="1"/>
    <col min="33" max="16384" width="9.140625" style="47"/>
  </cols>
  <sheetData>
    <row r="1" spans="1:32" s="1" customFormat="1" ht="18" customHeight="1">
      <c r="B1" s="925" t="s">
        <v>102</v>
      </c>
      <c r="C1" s="925"/>
      <c r="D1" s="925"/>
      <c r="E1" s="74" t="s">
        <v>103</v>
      </c>
      <c r="F1" s="4"/>
      <c r="G1" s="4"/>
      <c r="H1" s="4"/>
      <c r="I1" s="4"/>
      <c r="J1" s="4"/>
      <c r="K1" s="4"/>
      <c r="L1" s="4"/>
      <c r="M1" s="4"/>
      <c r="N1" s="4"/>
      <c r="O1" s="75"/>
      <c r="P1" s="4"/>
      <c r="Q1" s="4"/>
      <c r="R1" s="4"/>
      <c r="S1" s="76"/>
      <c r="T1" s="925" t="s">
        <v>102</v>
      </c>
      <c r="U1" s="925"/>
      <c r="V1" s="925"/>
      <c r="W1" s="74" t="s">
        <v>104</v>
      </c>
      <c r="X1" s="76"/>
      <c r="Y1" s="76"/>
      <c r="Z1" s="76"/>
      <c r="AA1" s="76"/>
      <c r="AB1" s="76"/>
      <c r="AC1" s="76"/>
      <c r="AD1" s="76"/>
      <c r="AE1" s="76"/>
      <c r="AF1" s="77"/>
    </row>
    <row r="2" spans="1:32" s="1" customFormat="1" ht="18" customHeight="1">
      <c r="A2" s="54" t="s">
        <v>105</v>
      </c>
      <c r="B2" s="925"/>
      <c r="C2" s="925"/>
      <c r="D2" s="925"/>
      <c r="E2" s="55" t="s">
        <v>106</v>
      </c>
      <c r="F2" s="54"/>
      <c r="G2" s="54"/>
      <c r="H2" s="54"/>
      <c r="I2" s="54"/>
      <c r="J2" s="54"/>
      <c r="K2" s="54"/>
      <c r="L2" s="54"/>
      <c r="M2" s="54"/>
      <c r="N2" s="54"/>
      <c r="O2" s="54"/>
      <c r="P2" s="54"/>
      <c r="Q2" s="54"/>
      <c r="R2" s="54"/>
      <c r="S2" s="54" t="s">
        <v>107</v>
      </c>
      <c r="T2" s="925"/>
      <c r="U2" s="925"/>
      <c r="V2" s="925"/>
      <c r="W2" s="55" t="s">
        <v>108</v>
      </c>
      <c r="X2" s="78"/>
      <c r="Y2" s="78"/>
      <c r="Z2" s="78"/>
      <c r="AA2" s="78"/>
      <c r="AB2" s="78"/>
      <c r="AC2" s="78"/>
      <c r="AD2" s="78"/>
      <c r="AE2" s="78"/>
      <c r="AF2" s="79"/>
    </row>
    <row r="3" spans="1:32" s="9" customFormat="1" ht="15" customHeight="1" thickBot="1">
      <c r="S3" s="80"/>
      <c r="T3" s="80"/>
      <c r="U3" s="80"/>
      <c r="V3" s="80"/>
      <c r="W3" s="80"/>
      <c r="X3" s="80"/>
      <c r="Y3" s="80"/>
      <c r="Z3" s="80"/>
      <c r="AA3" s="80"/>
      <c r="AB3" s="80"/>
      <c r="AC3" s="80"/>
      <c r="AD3" s="80"/>
      <c r="AE3" s="80"/>
      <c r="AF3" s="81"/>
    </row>
    <row r="4" spans="1:32" s="15" customFormat="1" ht="6.75" customHeight="1">
      <c r="A4" s="11"/>
      <c r="B4" s="12"/>
      <c r="C4" s="12"/>
      <c r="D4" s="12"/>
      <c r="E4" s="12"/>
      <c r="F4" s="12"/>
      <c r="G4" s="12"/>
      <c r="H4" s="12"/>
      <c r="I4" s="12"/>
      <c r="J4" s="12"/>
      <c r="K4" s="12"/>
      <c r="L4" s="12"/>
      <c r="M4" s="12"/>
      <c r="N4" s="12"/>
      <c r="O4" s="12"/>
      <c r="P4" s="12"/>
      <c r="Q4" s="12"/>
      <c r="R4" s="12"/>
      <c r="S4" s="82"/>
      <c r="T4" s="82"/>
      <c r="U4" s="82"/>
      <c r="V4" s="82"/>
      <c r="W4" s="82"/>
      <c r="X4" s="82"/>
      <c r="Y4" s="82"/>
      <c r="Z4" s="82"/>
      <c r="AA4" s="82"/>
      <c r="AB4" s="82"/>
      <c r="AC4" s="82"/>
      <c r="AD4" s="82"/>
      <c r="AE4" s="82"/>
      <c r="AF4" s="83"/>
    </row>
    <row r="5" spans="1:32" s="15" customFormat="1" ht="15" customHeight="1">
      <c r="A5" s="16"/>
      <c r="B5" s="21"/>
      <c r="C5" s="21"/>
      <c r="D5" s="21"/>
      <c r="E5" s="316" t="s">
        <v>13</v>
      </c>
      <c r="F5" s="21"/>
      <c r="G5" s="316" t="s">
        <v>46</v>
      </c>
      <c r="H5" s="21"/>
      <c r="I5" s="316" t="s">
        <v>47</v>
      </c>
      <c r="J5" s="21"/>
      <c r="K5" s="316" t="s">
        <v>48</v>
      </c>
      <c r="L5" s="21"/>
      <c r="M5" s="316" t="s">
        <v>49</v>
      </c>
      <c r="N5" s="21"/>
      <c r="O5" s="316" t="s">
        <v>50</v>
      </c>
      <c r="P5" s="21"/>
      <c r="Q5" s="316" t="s">
        <v>48</v>
      </c>
      <c r="R5" s="21"/>
      <c r="S5" s="83"/>
      <c r="T5" s="17"/>
      <c r="U5" s="84"/>
      <c r="V5" s="84"/>
      <c r="W5" s="318" t="s">
        <v>51</v>
      </c>
      <c r="X5" s="84"/>
      <c r="Y5" s="84"/>
      <c r="Z5" s="318" t="s">
        <v>52</v>
      </c>
      <c r="AA5" s="84"/>
      <c r="AB5" s="318" t="s">
        <v>53</v>
      </c>
      <c r="AC5" s="84"/>
      <c r="AD5" s="318" t="s">
        <v>54</v>
      </c>
      <c r="AE5" s="85"/>
      <c r="AF5" s="84"/>
    </row>
    <row r="6" spans="1:32" s="15" customFormat="1" ht="12.95" customHeight="1">
      <c r="A6" s="16"/>
      <c r="B6" s="58"/>
      <c r="C6" s="21"/>
      <c r="D6" s="17"/>
      <c r="E6" s="58"/>
      <c r="F6" s="21"/>
      <c r="G6" s="58"/>
      <c r="H6" s="21"/>
      <c r="I6" s="316" t="s">
        <v>55</v>
      </c>
      <c r="J6" s="21"/>
      <c r="K6" s="316" t="s">
        <v>56</v>
      </c>
      <c r="L6" s="21"/>
      <c r="M6" s="316" t="s">
        <v>57</v>
      </c>
      <c r="N6" s="21"/>
      <c r="O6" s="316" t="s">
        <v>58</v>
      </c>
      <c r="P6" s="21"/>
      <c r="Q6" s="316" t="s">
        <v>59</v>
      </c>
      <c r="R6" s="21"/>
      <c r="S6" s="83"/>
      <c r="T6" s="932"/>
      <c r="U6" s="932"/>
      <c r="V6" s="317"/>
      <c r="W6" s="318" t="s">
        <v>60</v>
      </c>
      <c r="X6" s="84"/>
      <c r="Y6" s="84"/>
      <c r="Z6" s="318" t="s">
        <v>61</v>
      </c>
      <c r="AA6" s="84"/>
      <c r="AB6" s="318" t="s">
        <v>62</v>
      </c>
      <c r="AC6" s="84"/>
      <c r="AD6" s="318" t="s">
        <v>63</v>
      </c>
      <c r="AE6" s="85"/>
      <c r="AF6" s="84"/>
    </row>
    <row r="7" spans="1:32" s="15" customFormat="1" ht="16.5" customHeight="1">
      <c r="A7" s="16"/>
      <c r="B7" s="316"/>
      <c r="C7" s="21"/>
      <c r="D7" s="17"/>
      <c r="E7" s="316"/>
      <c r="F7" s="21"/>
      <c r="G7" s="316"/>
      <c r="H7" s="21"/>
      <c r="I7" s="316" t="s">
        <v>64</v>
      </c>
      <c r="J7" s="21"/>
      <c r="K7" s="316" t="s">
        <v>65</v>
      </c>
      <c r="L7" s="21"/>
      <c r="M7" s="316" t="s">
        <v>66</v>
      </c>
      <c r="N7" s="21"/>
      <c r="O7" s="316" t="s">
        <v>67</v>
      </c>
      <c r="P7" s="21"/>
      <c r="Q7" s="58"/>
      <c r="R7" s="22"/>
      <c r="S7" s="83"/>
      <c r="T7" s="83"/>
      <c r="U7" s="83"/>
      <c r="V7" s="83"/>
      <c r="W7" s="318" t="s">
        <v>68</v>
      </c>
      <c r="X7" s="84"/>
      <c r="Y7" s="84"/>
      <c r="Z7" s="318" t="s">
        <v>109</v>
      </c>
      <c r="AA7" s="84"/>
      <c r="AB7" s="317"/>
      <c r="AC7" s="83"/>
      <c r="AD7" s="318" t="s">
        <v>70</v>
      </c>
      <c r="AE7" s="85"/>
      <c r="AF7" s="84"/>
    </row>
    <row r="8" spans="1:32" s="15" customFormat="1" ht="12.95" customHeight="1">
      <c r="A8" s="16"/>
      <c r="B8" s="17"/>
      <c r="C8" s="22"/>
      <c r="D8" s="22"/>
      <c r="E8" s="17"/>
      <c r="F8" s="22"/>
      <c r="G8" s="23"/>
      <c r="H8" s="22"/>
      <c r="I8" s="58"/>
      <c r="J8" s="21"/>
      <c r="K8" s="316" t="s">
        <v>71</v>
      </c>
      <c r="L8" s="21"/>
      <c r="M8" s="316" t="s">
        <v>55</v>
      </c>
      <c r="N8" s="21"/>
      <c r="O8" s="316" t="s">
        <v>72</v>
      </c>
      <c r="P8" s="21"/>
      <c r="Q8" s="58"/>
      <c r="R8" s="17"/>
      <c r="S8" s="83"/>
      <c r="T8" s="83"/>
      <c r="U8" s="83"/>
      <c r="V8" s="83"/>
      <c r="W8" s="317"/>
      <c r="X8" s="317"/>
      <c r="Y8" s="86"/>
      <c r="Z8" s="317"/>
      <c r="AA8" s="86"/>
      <c r="AB8" s="317"/>
      <c r="AC8" s="83"/>
      <c r="AD8" s="317"/>
      <c r="AE8" s="87"/>
      <c r="AF8" s="83"/>
    </row>
    <row r="9" spans="1:32" s="15" customFormat="1" ht="13.5" customHeight="1">
      <c r="A9" s="16"/>
      <c r="B9" s="530" t="s">
        <v>17</v>
      </c>
      <c r="C9" s="22"/>
      <c r="D9" s="22"/>
      <c r="E9" s="17"/>
      <c r="F9" s="22"/>
      <c r="G9" s="23"/>
      <c r="H9" s="22"/>
      <c r="I9" s="58"/>
      <c r="J9" s="21"/>
      <c r="K9" s="316" t="s">
        <v>73</v>
      </c>
      <c r="L9" s="21"/>
      <c r="M9" s="316" t="s">
        <v>74</v>
      </c>
      <c r="N9" s="21"/>
      <c r="O9" s="316" t="s">
        <v>75</v>
      </c>
      <c r="P9" s="21"/>
      <c r="Q9" s="58"/>
      <c r="R9" s="17"/>
      <c r="S9" s="83"/>
      <c r="T9" s="532" t="s">
        <v>17</v>
      </c>
      <c r="U9" s="83"/>
      <c r="V9" s="83"/>
      <c r="W9" s="317"/>
      <c r="X9" s="317"/>
      <c r="Y9" s="86"/>
      <c r="Z9" s="317"/>
      <c r="AA9" s="86"/>
      <c r="AB9" s="317"/>
      <c r="AC9" s="83"/>
      <c r="AD9" s="317"/>
      <c r="AE9" s="87"/>
      <c r="AF9" s="83"/>
    </row>
    <row r="10" spans="1:32" s="15" customFormat="1" ht="15" customHeight="1">
      <c r="A10" s="16"/>
      <c r="B10" s="531" t="s">
        <v>21</v>
      </c>
      <c r="C10" s="22"/>
      <c r="D10" s="22"/>
      <c r="E10" s="17"/>
      <c r="F10" s="17"/>
      <c r="G10" s="17"/>
      <c r="H10" s="17"/>
      <c r="I10" s="58"/>
      <c r="J10" s="21"/>
      <c r="K10" s="316"/>
      <c r="L10" s="21"/>
      <c r="M10" s="316"/>
      <c r="N10" s="21"/>
      <c r="O10" s="316"/>
      <c r="P10" s="21"/>
      <c r="Q10" s="23"/>
      <c r="R10" s="17"/>
      <c r="S10" s="83"/>
      <c r="T10" s="533" t="s">
        <v>21</v>
      </c>
      <c r="U10" s="86"/>
      <c r="V10" s="86"/>
      <c r="W10" s="317"/>
      <c r="X10" s="317"/>
      <c r="Y10" s="86"/>
      <c r="Z10" s="317"/>
      <c r="AA10" s="86"/>
      <c r="AB10" s="317"/>
      <c r="AC10" s="83"/>
      <c r="AD10" s="317"/>
      <c r="AE10" s="87"/>
      <c r="AF10" s="83"/>
    </row>
    <row r="11" spans="1:32" s="15" customFormat="1" ht="12.95" customHeight="1">
      <c r="A11" s="16"/>
      <c r="B11" s="17"/>
      <c r="C11" s="17"/>
      <c r="D11" s="17"/>
      <c r="E11" s="58" t="s">
        <v>25</v>
      </c>
      <c r="F11" s="21"/>
      <c r="G11" s="58" t="s">
        <v>76</v>
      </c>
      <c r="H11" s="17"/>
      <c r="I11" s="58" t="s">
        <v>77</v>
      </c>
      <c r="J11" s="17"/>
      <c r="K11" s="58" t="s">
        <v>78</v>
      </c>
      <c r="L11" s="17"/>
      <c r="M11" s="58" t="s">
        <v>79</v>
      </c>
      <c r="N11" s="17"/>
      <c r="O11" s="58" t="s">
        <v>80</v>
      </c>
      <c r="P11" s="21"/>
      <c r="Q11" s="58" t="s">
        <v>81</v>
      </c>
      <c r="R11" s="17"/>
      <c r="S11" s="83"/>
      <c r="T11" s="17"/>
      <c r="U11" s="17"/>
      <c r="V11" s="17"/>
      <c r="W11" s="317" t="s">
        <v>82</v>
      </c>
      <c r="X11" s="317"/>
      <c r="Y11" s="86"/>
      <c r="Z11" s="317" t="s">
        <v>83</v>
      </c>
      <c r="AA11" s="86"/>
      <c r="AB11" s="317" t="s">
        <v>84</v>
      </c>
      <c r="AC11" s="83"/>
      <c r="AD11" s="317" t="s">
        <v>84</v>
      </c>
      <c r="AE11" s="87"/>
      <c r="AF11" s="83"/>
    </row>
    <row r="12" spans="1:32" s="15" customFormat="1" ht="12.95" customHeight="1">
      <c r="A12" s="16"/>
      <c r="B12" s="17"/>
      <c r="C12" s="17"/>
      <c r="D12" s="17"/>
      <c r="E12" s="17"/>
      <c r="F12" s="17"/>
      <c r="G12" s="17"/>
      <c r="H12" s="17"/>
      <c r="I12" s="58" t="s">
        <v>85</v>
      </c>
      <c r="J12" s="17"/>
      <c r="K12" s="58" t="s">
        <v>86</v>
      </c>
      <c r="L12" s="17"/>
      <c r="M12" s="58" t="s">
        <v>87</v>
      </c>
      <c r="N12" s="17"/>
      <c r="O12" s="58" t="s">
        <v>88</v>
      </c>
      <c r="P12" s="17"/>
      <c r="Q12" s="58" t="s">
        <v>89</v>
      </c>
      <c r="R12" s="17"/>
      <c r="S12" s="83"/>
      <c r="T12" s="83"/>
      <c r="U12" s="83"/>
      <c r="V12" s="83"/>
      <c r="W12" s="932" t="s">
        <v>90</v>
      </c>
      <c r="X12" s="932"/>
      <c r="Y12" s="86"/>
      <c r="Z12" s="317" t="s">
        <v>91</v>
      </c>
      <c r="AA12" s="86"/>
      <c r="AB12" s="317" t="s">
        <v>92</v>
      </c>
      <c r="AC12" s="83"/>
      <c r="AD12" s="317" t="s">
        <v>93</v>
      </c>
      <c r="AE12" s="87"/>
      <c r="AF12" s="83"/>
    </row>
    <row r="13" spans="1:32" s="15" customFormat="1" ht="12.95" customHeight="1">
      <c r="A13" s="16"/>
      <c r="B13" s="17"/>
      <c r="C13" s="17"/>
      <c r="D13" s="17"/>
      <c r="E13" s="17"/>
      <c r="F13" s="17"/>
      <c r="G13" s="17"/>
      <c r="H13" s="17"/>
      <c r="I13" s="58" t="s">
        <v>94</v>
      </c>
      <c r="J13" s="17"/>
      <c r="K13" s="58" t="s">
        <v>95</v>
      </c>
      <c r="L13" s="17"/>
      <c r="M13" s="58" t="s">
        <v>96</v>
      </c>
      <c r="N13" s="17"/>
      <c r="O13" s="58" t="s">
        <v>97</v>
      </c>
      <c r="P13" s="17"/>
      <c r="Q13" s="17"/>
      <c r="R13" s="17"/>
      <c r="S13" s="83"/>
      <c r="T13" s="83"/>
      <c r="U13" s="83"/>
      <c r="V13" s="83"/>
      <c r="W13" s="86"/>
      <c r="X13" s="86"/>
      <c r="Y13" s="86"/>
      <c r="Z13" s="317" t="s">
        <v>98</v>
      </c>
      <c r="AA13" s="86"/>
      <c r="AB13" s="317" t="s">
        <v>99</v>
      </c>
      <c r="AC13" s="83"/>
      <c r="AD13" s="317" t="s">
        <v>100</v>
      </c>
      <c r="AE13" s="87"/>
      <c r="AF13" s="83"/>
    </row>
    <row r="14" spans="1:32" s="15" customFormat="1" ht="12.95" customHeight="1">
      <c r="A14" s="16"/>
      <c r="B14" s="17"/>
      <c r="C14" s="17"/>
      <c r="D14" s="17"/>
      <c r="E14" s="17"/>
      <c r="F14" s="17"/>
      <c r="G14" s="17"/>
      <c r="H14" s="17"/>
      <c r="I14" s="58"/>
      <c r="J14" s="17"/>
      <c r="K14" s="58"/>
      <c r="L14" s="17"/>
      <c r="M14" s="58" t="s">
        <v>101</v>
      </c>
      <c r="N14" s="17"/>
      <c r="O14" s="58"/>
      <c r="P14" s="17"/>
      <c r="Q14" s="17"/>
      <c r="R14" s="17"/>
      <c r="S14" s="83"/>
      <c r="T14" s="83"/>
      <c r="U14" s="83"/>
      <c r="V14" s="83"/>
      <c r="W14" s="86"/>
      <c r="X14" s="86"/>
      <c r="Y14" s="86"/>
      <c r="Z14" s="317"/>
      <c r="AA14" s="86"/>
      <c r="AB14" s="83"/>
      <c r="AC14" s="83"/>
      <c r="AD14" s="87"/>
      <c r="AE14" s="87"/>
      <c r="AF14" s="83"/>
    </row>
    <row r="15" spans="1:32" s="15" customFormat="1" ht="5.0999999999999996" customHeight="1">
      <c r="A15" s="16"/>
      <c r="B15" s="17"/>
      <c r="C15" s="17"/>
      <c r="D15" s="17"/>
      <c r="E15" s="21"/>
      <c r="F15" s="21"/>
      <c r="G15" s="17"/>
      <c r="H15" s="17"/>
      <c r="I15" s="17"/>
      <c r="J15" s="17"/>
      <c r="K15" s="17"/>
      <c r="L15" s="17"/>
      <c r="M15" s="58"/>
      <c r="N15" s="20"/>
      <c r="O15" s="17"/>
      <c r="P15" s="17"/>
      <c r="Q15" s="17"/>
      <c r="R15" s="17"/>
      <c r="S15" s="83"/>
      <c r="T15" s="83"/>
      <c r="U15" s="83"/>
      <c r="V15" s="83"/>
      <c r="W15" s="83"/>
      <c r="X15" s="83"/>
      <c r="Y15" s="83"/>
      <c r="Z15" s="83"/>
      <c r="AA15" s="83"/>
      <c r="AB15" s="83"/>
      <c r="AC15" s="83"/>
      <c r="AD15" s="83"/>
      <c r="AE15" s="83"/>
      <c r="AF15" s="83"/>
    </row>
    <row r="16" spans="1:32" s="15" customFormat="1" ht="5.0999999999999996" customHeight="1">
      <c r="A16" s="16"/>
      <c r="B16" s="17"/>
      <c r="C16" s="17"/>
      <c r="D16" s="17"/>
      <c r="E16" s="59"/>
      <c r="F16" s="59"/>
      <c r="G16" s="25"/>
      <c r="H16" s="25"/>
      <c r="I16" s="25"/>
      <c r="J16" s="25"/>
      <c r="K16" s="25"/>
      <c r="L16" s="25"/>
      <c r="M16" s="60"/>
      <c r="N16" s="60"/>
      <c r="O16" s="25"/>
      <c r="P16" s="25"/>
      <c r="Q16" s="25"/>
      <c r="R16" s="25"/>
      <c r="S16" s="83"/>
      <c r="T16" s="83"/>
      <c r="U16" s="83"/>
      <c r="V16" s="83"/>
      <c r="W16" s="88"/>
      <c r="X16" s="88"/>
      <c r="Y16" s="88"/>
      <c r="Z16" s="88"/>
      <c r="AA16" s="88"/>
      <c r="AB16" s="88"/>
      <c r="AC16" s="88"/>
      <c r="AD16" s="88"/>
      <c r="AE16" s="88"/>
      <c r="AF16" s="83"/>
    </row>
    <row r="17" spans="1:32" s="15" customFormat="1" ht="15" customHeight="1">
      <c r="A17" s="16"/>
      <c r="B17" s="17"/>
      <c r="C17" s="17"/>
      <c r="D17" s="17"/>
      <c r="E17" s="928" t="s">
        <v>451</v>
      </c>
      <c r="F17" s="928"/>
      <c r="G17" s="928"/>
      <c r="H17" s="928"/>
      <c r="I17" s="928"/>
      <c r="J17" s="928"/>
      <c r="K17" s="928"/>
      <c r="L17" s="928"/>
      <c r="M17" s="928"/>
      <c r="N17" s="928"/>
      <c r="O17" s="928"/>
      <c r="P17" s="928"/>
      <c r="Q17" s="928"/>
      <c r="R17" s="17"/>
      <c r="S17" s="83"/>
      <c r="T17" s="83"/>
      <c r="U17" s="83"/>
      <c r="V17" s="83"/>
      <c r="W17" s="933" t="s">
        <v>453</v>
      </c>
      <c r="X17" s="933"/>
      <c r="Y17" s="933"/>
      <c r="Z17" s="933"/>
      <c r="AA17" s="933"/>
      <c r="AB17" s="933"/>
      <c r="AC17" s="933"/>
      <c r="AD17" s="933"/>
      <c r="AE17" s="83"/>
      <c r="AF17" s="83"/>
    </row>
    <row r="18" spans="1:32" s="15" customFormat="1" ht="5.25" customHeight="1" thickBot="1">
      <c r="A18" s="27"/>
      <c r="B18" s="28"/>
      <c r="C18" s="28"/>
      <c r="D18" s="28"/>
      <c r="E18" s="63" t="s">
        <v>454</v>
      </c>
      <c r="F18" s="61"/>
      <c r="G18" s="28"/>
      <c r="H18" s="28"/>
      <c r="I18" s="28"/>
      <c r="J18" s="28"/>
      <c r="K18" s="28"/>
      <c r="L18" s="28"/>
      <c r="M18" s="28"/>
      <c r="N18" s="28"/>
      <c r="O18" s="28"/>
      <c r="P18" s="28"/>
      <c r="Q18" s="28"/>
      <c r="R18" s="28"/>
      <c r="S18" s="89"/>
      <c r="T18" s="89"/>
      <c r="U18" s="89"/>
      <c r="V18" s="89"/>
      <c r="W18" s="28"/>
      <c r="X18" s="28"/>
      <c r="Y18" s="90"/>
      <c r="Z18" s="89"/>
      <c r="AA18" s="89"/>
      <c r="AB18" s="89"/>
      <c r="AC18" s="89"/>
      <c r="AD18" s="89"/>
      <c r="AE18" s="89"/>
      <c r="AF18" s="89"/>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1"/>
      <c r="T19" s="92"/>
      <c r="U19" s="93"/>
      <c r="V19" s="93"/>
      <c r="W19" s="94"/>
      <c r="X19" s="94"/>
      <c r="Y19" s="94"/>
      <c r="Z19" s="94"/>
      <c r="AA19" s="94"/>
      <c r="AB19" s="94"/>
      <c r="AC19" s="94"/>
      <c r="AD19" s="94"/>
      <c r="AE19" s="94"/>
      <c r="AF19" s="91"/>
    </row>
    <row r="20" spans="1:32" s="528" customFormat="1" ht="17.100000000000001" customHeight="1">
      <c r="A20" s="519"/>
      <c r="B20" s="521" t="s">
        <v>304</v>
      </c>
      <c r="C20" s="525"/>
      <c r="D20" s="521"/>
      <c r="E20" s="526">
        <v>40089.665999999997</v>
      </c>
      <c r="F20" s="526"/>
      <c r="G20" s="524">
        <v>4612.4279999999999</v>
      </c>
      <c r="H20" s="524"/>
      <c r="I20" s="524">
        <v>647.56500000000005</v>
      </c>
      <c r="J20" s="524"/>
      <c r="K20" s="524">
        <v>3723.5230000000001</v>
      </c>
      <c r="L20" s="524"/>
      <c r="M20" s="524">
        <v>3431.2269999999999</v>
      </c>
      <c r="N20" s="524"/>
      <c r="O20" s="524">
        <v>229.322</v>
      </c>
      <c r="P20" s="524"/>
      <c r="Q20" s="524">
        <v>6233.2730000000001</v>
      </c>
      <c r="R20" s="524" t="e">
        <f>SUM(#REF!)</f>
        <v>#REF!</v>
      </c>
      <c r="S20" s="524"/>
      <c r="T20" s="521" t="s">
        <v>304</v>
      </c>
      <c r="U20" s="524">
        <v>0</v>
      </c>
      <c r="V20" s="524"/>
      <c r="W20" s="524">
        <v>5106.0559999999996</v>
      </c>
      <c r="X20" s="524"/>
      <c r="Y20" s="524"/>
      <c r="Z20" s="524">
        <v>13087.620999999999</v>
      </c>
      <c r="AA20" s="524"/>
      <c r="AB20" s="524">
        <v>2776.0140000000001</v>
      </c>
      <c r="AC20" s="524"/>
      <c r="AD20" s="524">
        <v>242.63300000000001</v>
      </c>
      <c r="AE20" s="529"/>
      <c r="AF20" s="519"/>
    </row>
    <row r="21" spans="1:32" s="528" customFormat="1" ht="17.100000000000001" customHeight="1">
      <c r="A21" s="519"/>
      <c r="B21" s="521" t="s">
        <v>456</v>
      </c>
      <c r="C21" s="525"/>
      <c r="D21" s="521"/>
      <c r="E21" s="526">
        <v>44804.7</v>
      </c>
      <c r="F21" s="526"/>
      <c r="G21" s="524">
        <v>4762.3</v>
      </c>
      <c r="H21" s="524"/>
      <c r="I21" s="524">
        <v>684.7</v>
      </c>
      <c r="J21" s="524"/>
      <c r="K21" s="524">
        <v>4430.7</v>
      </c>
      <c r="L21" s="524"/>
      <c r="M21" s="524">
        <v>3999.6</v>
      </c>
      <c r="N21" s="524"/>
      <c r="O21" s="524">
        <v>341.6</v>
      </c>
      <c r="P21" s="524"/>
      <c r="Q21" s="524">
        <v>6727.5</v>
      </c>
      <c r="R21" s="524" t="e">
        <f>SUM(#REF!)</f>
        <v>#REF!</v>
      </c>
      <c r="S21" s="524"/>
      <c r="T21" s="30" t="s">
        <v>456</v>
      </c>
      <c r="U21" s="524"/>
      <c r="V21" s="524"/>
      <c r="W21" s="524">
        <v>6188.1</v>
      </c>
      <c r="X21" s="524"/>
      <c r="Y21" s="524"/>
      <c r="Z21" s="524">
        <v>14214.5</v>
      </c>
      <c r="AA21" s="524"/>
      <c r="AB21" s="524">
        <v>3247.5</v>
      </c>
      <c r="AC21" s="524"/>
      <c r="AD21" s="524">
        <v>208.2</v>
      </c>
      <c r="AE21" s="529"/>
      <c r="AF21" s="519"/>
    </row>
    <row r="22" spans="1:32" s="595" customFormat="1" ht="17.100000000000001" customHeight="1">
      <c r="A22" s="592"/>
      <c r="B22" s="30" t="s">
        <v>462</v>
      </c>
      <c r="C22" s="596"/>
      <c r="D22" s="599"/>
      <c r="E22" s="526">
        <v>44605.294000000002</v>
      </c>
      <c r="F22" s="526"/>
      <c r="G22" s="524">
        <v>4831.7570000000005</v>
      </c>
      <c r="H22" s="524"/>
      <c r="I22" s="524">
        <v>770.64600000000007</v>
      </c>
      <c r="J22" s="524"/>
      <c r="K22" s="524">
        <v>4312.4050000000007</v>
      </c>
      <c r="L22" s="524"/>
      <c r="M22" s="524">
        <v>3091.1909999999998</v>
      </c>
      <c r="N22" s="524"/>
      <c r="O22" s="524">
        <v>457.255</v>
      </c>
      <c r="P22" s="524"/>
      <c r="Q22" s="524">
        <v>6754.9210000000003</v>
      </c>
      <c r="R22" s="524"/>
      <c r="S22" s="524"/>
      <c r="T22" s="30" t="s">
        <v>462</v>
      </c>
      <c r="U22" s="524"/>
      <c r="V22" s="524"/>
      <c r="W22" s="524">
        <v>6166.2370000000001</v>
      </c>
      <c r="X22" s="524"/>
      <c r="Y22" s="524"/>
      <c r="Z22" s="524">
        <v>14265.29</v>
      </c>
      <c r="AA22" s="524"/>
      <c r="AB22" s="524">
        <v>3770.1909999999998</v>
      </c>
      <c r="AC22" s="524"/>
      <c r="AD22" s="524">
        <v>185.09</v>
      </c>
      <c r="AE22" s="598"/>
      <c r="AF22" s="592"/>
    </row>
    <row r="23" spans="1:32" s="595" customFormat="1" ht="17.100000000000001" customHeight="1">
      <c r="A23" s="592"/>
      <c r="B23" s="599" t="s">
        <v>479</v>
      </c>
      <c r="C23" s="596"/>
      <c r="D23" s="599"/>
      <c r="E23" s="526">
        <v>41872.535000000003</v>
      </c>
      <c r="F23" s="526"/>
      <c r="G23" s="524">
        <v>5152.9449999999997</v>
      </c>
      <c r="H23" s="524"/>
      <c r="I23" s="524">
        <v>694.81400000000008</v>
      </c>
      <c r="J23" s="524"/>
      <c r="K23" s="524">
        <v>3674.7879999999996</v>
      </c>
      <c r="L23" s="524"/>
      <c r="M23" s="524">
        <v>2301.2870000000003</v>
      </c>
      <c r="N23" s="524"/>
      <c r="O23" s="524">
        <v>171.82700000000003</v>
      </c>
      <c r="P23" s="524"/>
      <c r="Q23" s="524">
        <v>6961.8739999999998</v>
      </c>
      <c r="R23" s="524"/>
      <c r="S23" s="524"/>
      <c r="T23" s="599" t="s">
        <v>479</v>
      </c>
      <c r="U23" s="524"/>
      <c r="V23" s="524"/>
      <c r="W23" s="524">
        <v>5753.241</v>
      </c>
      <c r="X23" s="524"/>
      <c r="Y23" s="524"/>
      <c r="Z23" s="524">
        <v>13247.422999999999</v>
      </c>
      <c r="AA23" s="524"/>
      <c r="AB23" s="524">
        <v>2843.442</v>
      </c>
      <c r="AC23" s="524"/>
      <c r="AD23" s="524">
        <v>150.83800000000002</v>
      </c>
      <c r="AE23" s="598"/>
      <c r="AF23" s="592"/>
    </row>
    <row r="24" spans="1:32" s="860" customFormat="1" ht="17.100000000000001" customHeight="1">
      <c r="A24" s="858"/>
      <c r="B24" s="635" t="s">
        <v>501</v>
      </c>
      <c r="C24" s="596"/>
      <c r="D24" s="599"/>
      <c r="E24" s="859">
        <v>49083.614966000001</v>
      </c>
      <c r="F24" s="859"/>
      <c r="G24" s="527">
        <v>5770.4074359999995</v>
      </c>
      <c r="H24" s="527"/>
      <c r="I24" s="527">
        <v>721.73128100000008</v>
      </c>
      <c r="J24" s="527"/>
      <c r="K24" s="527">
        <v>4912.155882</v>
      </c>
      <c r="L24" s="527"/>
      <c r="M24" s="527">
        <v>3887.6953130000002</v>
      </c>
      <c r="N24" s="527"/>
      <c r="O24" s="527">
        <v>210.71992299999997</v>
      </c>
      <c r="P24" s="527"/>
      <c r="Q24" s="527">
        <v>9149.6302180000002</v>
      </c>
      <c r="R24" s="527">
        <v>0</v>
      </c>
      <c r="S24" s="527">
        <v>0</v>
      </c>
      <c r="T24" s="635" t="s">
        <v>501</v>
      </c>
      <c r="U24" s="527">
        <v>0</v>
      </c>
      <c r="V24" s="527"/>
      <c r="W24" s="527">
        <v>6808.9001129999997</v>
      </c>
      <c r="X24" s="527"/>
      <c r="Y24" s="527"/>
      <c r="Z24" s="527">
        <v>14609.928637000001</v>
      </c>
      <c r="AA24" s="527"/>
      <c r="AB24" s="527">
        <v>2836.236664</v>
      </c>
      <c r="AC24" s="527"/>
      <c r="AD24" s="527">
        <v>176.20949899999999</v>
      </c>
      <c r="AE24" s="861"/>
      <c r="AF24" s="858"/>
    </row>
    <row r="25" spans="1:32" s="15" customFormat="1" ht="10.5" customHeight="1">
      <c r="A25" s="35"/>
      <c r="B25" s="36"/>
      <c r="C25" s="37"/>
      <c r="D25" s="36"/>
      <c r="E25" s="64"/>
      <c r="F25" s="65"/>
      <c r="G25" s="66"/>
      <c r="H25" s="65"/>
      <c r="I25" s="66"/>
      <c r="J25" s="65"/>
      <c r="K25" s="66"/>
      <c r="L25" s="65"/>
      <c r="M25" s="66"/>
      <c r="N25" s="65"/>
      <c r="O25" s="66"/>
      <c r="P25" s="65"/>
      <c r="Q25" s="66"/>
      <c r="R25" s="96"/>
      <c r="S25" s="35"/>
      <c r="T25" s="97"/>
      <c r="U25" s="37"/>
      <c r="V25" s="37"/>
      <c r="W25" s="66"/>
      <c r="X25" s="65"/>
      <c r="Y25" s="65"/>
      <c r="Z25" s="66"/>
      <c r="AA25" s="65"/>
      <c r="AB25" s="66"/>
      <c r="AC25" s="65"/>
      <c r="AD25" s="66"/>
      <c r="AE25" s="96"/>
      <c r="AF25" s="35"/>
    </row>
    <row r="26" spans="1:32" s="15" customFormat="1" ht="18">
      <c r="A26" s="862"/>
      <c r="B26" s="863"/>
      <c r="C26" s="864"/>
      <c r="D26" s="863"/>
      <c r="E26" s="865"/>
      <c r="F26" s="866"/>
      <c r="G26" s="867"/>
      <c r="H26" s="866"/>
      <c r="I26" s="867"/>
      <c r="J26" s="866"/>
      <c r="K26" s="867"/>
      <c r="L26" s="866"/>
      <c r="M26" s="867"/>
      <c r="N26" s="866"/>
      <c r="O26" s="867"/>
      <c r="P26" s="866"/>
      <c r="Q26" s="867"/>
      <c r="R26" s="868"/>
      <c r="S26" s="862"/>
      <c r="T26" s="869"/>
      <c r="U26" s="864"/>
      <c r="V26" s="864"/>
      <c r="W26" s="867"/>
      <c r="X26" s="866"/>
      <c r="Y26" s="866"/>
      <c r="Z26" s="867"/>
      <c r="AA26" s="866"/>
      <c r="AB26" s="867"/>
      <c r="AC26" s="866"/>
      <c r="AD26" s="867"/>
      <c r="AE26" s="868"/>
      <c r="AF26" s="862"/>
    </row>
    <row r="27" spans="1:32" s="595" customFormat="1" ht="16.5" customHeight="1">
      <c r="A27" s="597"/>
      <c r="B27" s="599" t="s">
        <v>500</v>
      </c>
      <c r="C27" s="596"/>
      <c r="D27" s="681" t="s">
        <v>39</v>
      </c>
      <c r="E27" s="620">
        <v>3280.3602569999998</v>
      </c>
      <c r="F27" s="620"/>
      <c r="G27" s="621">
        <v>402.07646299999999</v>
      </c>
      <c r="H27" s="621"/>
      <c r="I27" s="621">
        <v>71.067008999999999</v>
      </c>
      <c r="J27" s="621"/>
      <c r="K27" s="621">
        <v>310.73804000000001</v>
      </c>
      <c r="L27" s="621"/>
      <c r="M27" s="621">
        <v>211.25837999999999</v>
      </c>
      <c r="N27" s="621"/>
      <c r="O27" s="621">
        <v>6.2433899999999998</v>
      </c>
      <c r="P27" s="621"/>
      <c r="Q27" s="621">
        <v>585.935292</v>
      </c>
      <c r="R27" s="593"/>
      <c r="S27" s="592" t="s">
        <v>483</v>
      </c>
      <c r="T27" s="599" t="s">
        <v>500</v>
      </c>
      <c r="U27" s="596"/>
      <c r="V27" s="681" t="s">
        <v>39</v>
      </c>
      <c r="W27" s="621">
        <v>435.10657200000003</v>
      </c>
      <c r="X27" s="620"/>
      <c r="Y27" s="621"/>
      <c r="Z27" s="621">
        <v>1014.431014</v>
      </c>
      <c r="AA27" s="621"/>
      <c r="AB27" s="621">
        <v>231.781961</v>
      </c>
      <c r="AC27" s="621"/>
      <c r="AD27" s="621">
        <v>11.722136000000001</v>
      </c>
      <c r="AE27" s="621"/>
      <c r="AF27" s="597"/>
    </row>
    <row r="28" spans="1:32" s="595" customFormat="1" ht="16.5" customHeight="1">
      <c r="A28" s="597"/>
      <c r="B28" s="599"/>
      <c r="C28" s="596"/>
      <c r="D28" s="600" t="s">
        <v>32</v>
      </c>
      <c r="E28" s="620">
        <v>3797.1873759999999</v>
      </c>
      <c r="F28" s="620"/>
      <c r="G28" s="621">
        <v>454.22903000000002</v>
      </c>
      <c r="H28" s="621"/>
      <c r="I28" s="621">
        <v>52.132778999999999</v>
      </c>
      <c r="J28" s="621"/>
      <c r="K28" s="621">
        <v>443.534719</v>
      </c>
      <c r="L28" s="621"/>
      <c r="M28" s="621">
        <v>198.71187</v>
      </c>
      <c r="N28" s="621"/>
      <c r="O28" s="621">
        <v>3.8798159999999999</v>
      </c>
      <c r="P28" s="621"/>
      <c r="Q28" s="621">
        <v>645.35944900000004</v>
      </c>
      <c r="R28" s="593"/>
      <c r="S28" s="592"/>
      <c r="T28" s="599"/>
      <c r="U28" s="596"/>
      <c r="V28" s="600" t="s">
        <v>32</v>
      </c>
      <c r="W28" s="621">
        <v>471.19224400000002</v>
      </c>
      <c r="X28" s="620"/>
      <c r="Y28" s="621"/>
      <c r="Z28" s="621">
        <v>1320.414149</v>
      </c>
      <c r="AA28" s="621"/>
      <c r="AB28" s="621">
        <v>195.02772300000001</v>
      </c>
      <c r="AC28" s="621"/>
      <c r="AD28" s="621">
        <v>12.705596999999999</v>
      </c>
      <c r="AE28" s="621"/>
      <c r="AF28" s="597"/>
    </row>
    <row r="29" spans="1:32" s="595" customFormat="1" ht="16.5" customHeight="1">
      <c r="A29" s="597"/>
      <c r="B29" s="599"/>
      <c r="C29" s="596"/>
      <c r="D29" s="600" t="s">
        <v>33</v>
      </c>
      <c r="E29" s="620">
        <v>3933.083509</v>
      </c>
      <c r="F29" s="620"/>
      <c r="G29" s="621">
        <v>468.18749500000001</v>
      </c>
      <c r="H29" s="621"/>
      <c r="I29" s="621">
        <v>56.139144999999999</v>
      </c>
      <c r="J29" s="621"/>
      <c r="K29" s="621">
        <v>382.59608500000002</v>
      </c>
      <c r="L29" s="621"/>
      <c r="M29" s="621">
        <v>268.90433300000001</v>
      </c>
      <c r="N29" s="621"/>
      <c r="O29" s="621">
        <v>25.668666999999999</v>
      </c>
      <c r="P29" s="621"/>
      <c r="Q29" s="621">
        <v>680.56945800000005</v>
      </c>
      <c r="R29" s="593"/>
      <c r="S29" s="592"/>
      <c r="T29" s="599"/>
      <c r="U29" s="596"/>
      <c r="V29" s="600" t="s">
        <v>33</v>
      </c>
      <c r="W29" s="621">
        <v>505.471046</v>
      </c>
      <c r="X29" s="620"/>
      <c r="Y29" s="621"/>
      <c r="Z29" s="621">
        <v>1297.2960210000001</v>
      </c>
      <c r="AA29" s="621"/>
      <c r="AB29" s="621">
        <v>232.203946</v>
      </c>
      <c r="AC29" s="621"/>
      <c r="AD29" s="621">
        <v>16.047312999999999</v>
      </c>
      <c r="AE29" s="621"/>
      <c r="AF29" s="597"/>
    </row>
    <row r="30" spans="1:32" s="595" customFormat="1" ht="16.5" customHeight="1">
      <c r="A30" s="597"/>
      <c r="B30" s="599"/>
      <c r="C30" s="596"/>
      <c r="D30" s="600" t="s">
        <v>310</v>
      </c>
      <c r="E30" s="620">
        <v>4127.1389099999997</v>
      </c>
      <c r="F30" s="620"/>
      <c r="G30" s="621">
        <v>527.31302200000005</v>
      </c>
      <c r="H30" s="621"/>
      <c r="I30" s="621">
        <v>48.477705999999998</v>
      </c>
      <c r="J30" s="621"/>
      <c r="K30" s="621">
        <v>332.385041</v>
      </c>
      <c r="L30" s="621"/>
      <c r="M30" s="621">
        <v>361.801401</v>
      </c>
      <c r="N30" s="621"/>
      <c r="O30" s="621">
        <v>6.5263650000000002</v>
      </c>
      <c r="P30" s="621"/>
      <c r="Q30" s="621">
        <v>719.48782700000004</v>
      </c>
      <c r="R30" s="593"/>
      <c r="S30" s="592"/>
      <c r="T30" s="599"/>
      <c r="U30" s="596"/>
      <c r="V30" s="600" t="s">
        <v>310</v>
      </c>
      <c r="W30" s="621">
        <v>434.95610099999999</v>
      </c>
      <c r="X30" s="620"/>
      <c r="Y30" s="621"/>
      <c r="Z30" s="621">
        <v>1413.4488859999999</v>
      </c>
      <c r="AA30" s="621"/>
      <c r="AB30" s="621">
        <v>268.19421399999999</v>
      </c>
      <c r="AC30" s="621"/>
      <c r="AD30" s="621">
        <v>14.548347</v>
      </c>
      <c r="AE30" s="621"/>
      <c r="AF30" s="597"/>
    </row>
    <row r="31" spans="1:32" s="595" customFormat="1" ht="16.5" customHeight="1">
      <c r="A31" s="597"/>
      <c r="B31" s="599"/>
      <c r="C31" s="596"/>
      <c r="D31" s="600" t="s">
        <v>34</v>
      </c>
      <c r="E31" s="620">
        <v>4269.4312870000003</v>
      </c>
      <c r="F31" s="620"/>
      <c r="G31" s="621">
        <v>466.31601899999998</v>
      </c>
      <c r="H31" s="621"/>
      <c r="I31" s="621">
        <v>67.555445000000006</v>
      </c>
      <c r="J31" s="621"/>
      <c r="K31" s="621">
        <v>498.939639</v>
      </c>
      <c r="L31" s="621"/>
      <c r="M31" s="621">
        <v>353.827224</v>
      </c>
      <c r="N31" s="621"/>
      <c r="O31" s="621">
        <v>6.0531899999999998</v>
      </c>
      <c r="P31" s="621"/>
      <c r="Q31" s="621">
        <v>666.635445</v>
      </c>
      <c r="R31" s="593"/>
      <c r="S31" s="592"/>
      <c r="T31" s="599"/>
      <c r="U31" s="596"/>
      <c r="V31" s="600" t="s">
        <v>34</v>
      </c>
      <c r="W31" s="621">
        <v>498.25241199999999</v>
      </c>
      <c r="X31" s="620"/>
      <c r="Y31" s="621"/>
      <c r="Z31" s="621">
        <v>1349.2518009999999</v>
      </c>
      <c r="AA31" s="621"/>
      <c r="AB31" s="621">
        <v>349.80719399999998</v>
      </c>
      <c r="AC31" s="621"/>
      <c r="AD31" s="621">
        <v>12.792918</v>
      </c>
      <c r="AE31" s="621"/>
      <c r="AF31" s="597"/>
    </row>
    <row r="32" spans="1:32" s="595" customFormat="1" ht="16.5" customHeight="1">
      <c r="A32" s="597"/>
      <c r="B32" s="599"/>
      <c r="C32" s="596"/>
      <c r="D32" s="600" t="s">
        <v>35</v>
      </c>
      <c r="E32" s="620">
        <v>3884.1599019999999</v>
      </c>
      <c r="F32" s="620"/>
      <c r="G32" s="621">
        <v>493.48331899999999</v>
      </c>
      <c r="H32" s="621"/>
      <c r="I32" s="621">
        <v>59.529452999999997</v>
      </c>
      <c r="J32" s="621"/>
      <c r="K32" s="621">
        <v>348.65278799999999</v>
      </c>
      <c r="L32" s="621"/>
      <c r="M32" s="621">
        <v>292.10481700000003</v>
      </c>
      <c r="N32" s="621"/>
      <c r="O32" s="621">
        <v>5.0583280000000004</v>
      </c>
      <c r="P32" s="621"/>
      <c r="Q32" s="621">
        <v>969.95669999999996</v>
      </c>
      <c r="R32" s="593"/>
      <c r="S32" s="592"/>
      <c r="T32" s="599"/>
      <c r="U32" s="596"/>
      <c r="V32" s="600" t="s">
        <v>35</v>
      </c>
      <c r="W32" s="621">
        <v>434.67050999999998</v>
      </c>
      <c r="X32" s="620"/>
      <c r="Y32" s="621"/>
      <c r="Z32" s="621">
        <v>1089.009949</v>
      </c>
      <c r="AA32" s="621"/>
      <c r="AB32" s="621">
        <v>177.850008</v>
      </c>
      <c r="AC32" s="621"/>
      <c r="AD32" s="621">
        <v>13.84403</v>
      </c>
      <c r="AE32" s="621"/>
      <c r="AF32" s="597"/>
    </row>
    <row r="33" spans="1:36" s="595" customFormat="1" ht="16.5" customHeight="1">
      <c r="A33" s="597"/>
      <c r="B33" s="599"/>
      <c r="C33" s="596"/>
      <c r="D33" s="600" t="s">
        <v>446</v>
      </c>
      <c r="E33" s="620">
        <v>3368.6053729999999</v>
      </c>
      <c r="F33" s="620"/>
      <c r="G33" s="621">
        <v>470.33093000000002</v>
      </c>
      <c r="H33" s="621"/>
      <c r="I33" s="621">
        <v>40.532398000000001</v>
      </c>
      <c r="J33" s="621"/>
      <c r="K33" s="621">
        <v>332.50284499999998</v>
      </c>
      <c r="L33" s="621"/>
      <c r="M33" s="621">
        <v>298.00413099999997</v>
      </c>
      <c r="N33" s="621"/>
      <c r="O33" s="621">
        <v>6.3021520000000004</v>
      </c>
      <c r="P33" s="621"/>
      <c r="Q33" s="621">
        <v>791.05004699999995</v>
      </c>
      <c r="R33" s="593"/>
      <c r="S33" s="592"/>
      <c r="T33" s="599"/>
      <c r="U33" s="596"/>
      <c r="V33" s="600" t="s">
        <v>446</v>
      </c>
      <c r="W33" s="621">
        <v>464.02829100000002</v>
      </c>
      <c r="X33" s="620"/>
      <c r="Y33" s="621"/>
      <c r="Z33" s="621">
        <v>805.94336899999996</v>
      </c>
      <c r="AA33" s="621"/>
      <c r="AB33" s="621">
        <v>147.06398799999999</v>
      </c>
      <c r="AC33" s="621"/>
      <c r="AD33" s="621">
        <v>12.847222</v>
      </c>
      <c r="AE33" s="621"/>
      <c r="AF33" s="597"/>
    </row>
    <row r="34" spans="1:36" s="595" customFormat="1" ht="16.5" customHeight="1">
      <c r="A34" s="597"/>
      <c r="B34" s="599"/>
      <c r="C34" s="596"/>
      <c r="D34" s="600" t="s">
        <v>36</v>
      </c>
      <c r="E34" s="620">
        <v>4077.5181219999999</v>
      </c>
      <c r="F34" s="620"/>
      <c r="G34" s="621">
        <v>394.34906100000001</v>
      </c>
      <c r="H34" s="621"/>
      <c r="I34" s="621">
        <v>34.712421999999997</v>
      </c>
      <c r="J34" s="621"/>
      <c r="K34" s="621">
        <v>284.98343999999997</v>
      </c>
      <c r="L34" s="621"/>
      <c r="M34" s="621">
        <v>297.55421799999999</v>
      </c>
      <c r="N34" s="621"/>
      <c r="O34" s="621">
        <v>107.53998</v>
      </c>
      <c r="P34" s="827"/>
      <c r="Q34" s="621">
        <v>655.97587399999998</v>
      </c>
      <c r="R34" s="593"/>
      <c r="S34" s="592"/>
      <c r="T34" s="599"/>
      <c r="U34" s="596"/>
      <c r="V34" s="600" t="s">
        <v>36</v>
      </c>
      <c r="W34" s="621">
        <v>1236.249125</v>
      </c>
      <c r="X34" s="827"/>
      <c r="Y34" s="621"/>
      <c r="Z34" s="621">
        <v>876.61623799999995</v>
      </c>
      <c r="AA34" s="621"/>
      <c r="AB34" s="621">
        <v>175.600089</v>
      </c>
      <c r="AC34" s="621"/>
      <c r="AD34" s="621">
        <v>13.937675</v>
      </c>
      <c r="AE34" s="621"/>
      <c r="AF34" s="597"/>
    </row>
    <row r="35" spans="1:36" s="595" customFormat="1" ht="16.5" customHeight="1">
      <c r="A35" s="597"/>
      <c r="B35" s="599"/>
      <c r="C35" s="596"/>
      <c r="D35" s="600" t="s">
        <v>447</v>
      </c>
      <c r="E35" s="620">
        <v>4264.3115690000004</v>
      </c>
      <c r="F35" s="620"/>
      <c r="G35" s="621">
        <v>572.57631600000002</v>
      </c>
      <c r="H35" s="621"/>
      <c r="I35" s="621">
        <v>58.319901000000002</v>
      </c>
      <c r="J35" s="621"/>
      <c r="K35" s="621">
        <v>415.11712299999999</v>
      </c>
      <c r="L35" s="621"/>
      <c r="M35" s="621">
        <v>344.246196</v>
      </c>
      <c r="N35" s="621"/>
      <c r="O35" s="621">
        <v>7.4680070000000001</v>
      </c>
      <c r="P35" s="827"/>
      <c r="Q35" s="621">
        <v>783.52609700000005</v>
      </c>
      <c r="R35" s="593"/>
      <c r="S35" s="592"/>
      <c r="T35" s="599"/>
      <c r="U35" s="596"/>
      <c r="V35" s="600" t="s">
        <v>447</v>
      </c>
      <c r="W35" s="621">
        <v>555.99936000000002</v>
      </c>
      <c r="X35" s="827"/>
      <c r="Y35" s="621"/>
      <c r="Z35" s="621">
        <v>1278.4207530000001</v>
      </c>
      <c r="AA35" s="621"/>
      <c r="AB35" s="621">
        <v>233.486571</v>
      </c>
      <c r="AC35" s="621"/>
      <c r="AD35" s="621">
        <v>15.151244999999999</v>
      </c>
      <c r="AE35" s="621"/>
      <c r="AF35" s="597"/>
    </row>
    <row r="36" spans="1:36" s="595" customFormat="1" ht="16.5" customHeight="1">
      <c r="A36" s="597"/>
      <c r="B36" s="599"/>
      <c r="C36" s="596"/>
      <c r="D36" s="600" t="s">
        <v>37</v>
      </c>
      <c r="E36" s="620">
        <v>4305.4007739999997</v>
      </c>
      <c r="F36" s="620"/>
      <c r="G36" s="621">
        <v>436.05043699999999</v>
      </c>
      <c r="H36" s="621"/>
      <c r="I36" s="621">
        <v>73.192502000000005</v>
      </c>
      <c r="J36" s="621"/>
      <c r="K36" s="621">
        <v>508.86623200000002</v>
      </c>
      <c r="L36" s="621"/>
      <c r="M36" s="621">
        <v>306.29636799999997</v>
      </c>
      <c r="N36" s="621"/>
      <c r="O36" s="621">
        <v>4.308948</v>
      </c>
      <c r="P36" s="827"/>
      <c r="Q36" s="621">
        <v>849.41359599999998</v>
      </c>
      <c r="R36" s="593"/>
      <c r="S36" s="592"/>
      <c r="T36" s="599"/>
      <c r="U36" s="596"/>
      <c r="V36" s="600" t="s">
        <v>37</v>
      </c>
      <c r="W36" s="621">
        <v>536.02428999999995</v>
      </c>
      <c r="X36" s="827"/>
      <c r="Y36" s="621"/>
      <c r="Z36" s="621">
        <v>1340.4207389999999</v>
      </c>
      <c r="AA36" s="621"/>
      <c r="AB36" s="621">
        <v>234.722554</v>
      </c>
      <c r="AC36" s="621"/>
      <c r="AD36" s="621">
        <v>16.105108000000001</v>
      </c>
      <c r="AE36" s="621"/>
      <c r="AF36" s="597"/>
    </row>
    <row r="37" spans="1:36" s="595" customFormat="1" ht="16.5" customHeight="1">
      <c r="A37" s="597"/>
      <c r="B37" s="599"/>
      <c r="C37" s="596"/>
      <c r="D37" s="600" t="s">
        <v>40</v>
      </c>
      <c r="E37" s="620">
        <v>4702.5388849999999</v>
      </c>
      <c r="F37" s="620"/>
      <c r="G37" s="621">
        <v>556.68438200000003</v>
      </c>
      <c r="H37" s="621"/>
      <c r="I37" s="621">
        <v>70.984624999999994</v>
      </c>
      <c r="J37" s="621"/>
      <c r="K37" s="621">
        <v>500.321594</v>
      </c>
      <c r="L37" s="621"/>
      <c r="M37" s="621">
        <v>437.66099100000002</v>
      </c>
      <c r="N37" s="621"/>
      <c r="O37" s="621">
        <v>7.6951999999999998</v>
      </c>
      <c r="P37" s="827"/>
      <c r="Q37" s="621">
        <v>813.06360700000005</v>
      </c>
      <c r="R37" s="593"/>
      <c r="S37" s="592"/>
      <c r="T37" s="599"/>
      <c r="U37" s="596"/>
      <c r="V37" s="600" t="s">
        <v>40</v>
      </c>
      <c r="W37" s="621">
        <v>609.05346099999997</v>
      </c>
      <c r="X37" s="827"/>
      <c r="Y37" s="621"/>
      <c r="Z37" s="621">
        <v>1408.3017540000001</v>
      </c>
      <c r="AA37" s="621"/>
      <c r="AB37" s="621">
        <v>281.177728</v>
      </c>
      <c r="AC37" s="621"/>
      <c r="AD37" s="621">
        <v>17.595542999999999</v>
      </c>
      <c r="AE37" s="621"/>
      <c r="AF37" s="597"/>
    </row>
    <row r="38" spans="1:36" s="595" customFormat="1" ht="16.5" customHeight="1">
      <c r="A38" s="597"/>
      <c r="B38" s="599"/>
      <c r="C38" s="596"/>
      <c r="D38" s="600" t="s">
        <v>38</v>
      </c>
      <c r="E38" s="620">
        <v>5073.8790019999997</v>
      </c>
      <c r="F38" s="620"/>
      <c r="G38" s="621">
        <v>528.81096200000002</v>
      </c>
      <c r="H38" s="621"/>
      <c r="I38" s="621">
        <v>89.087896000000001</v>
      </c>
      <c r="J38" s="621"/>
      <c r="K38" s="621">
        <v>553.51833599999998</v>
      </c>
      <c r="L38" s="621"/>
      <c r="M38" s="621">
        <v>517.32538399999999</v>
      </c>
      <c r="N38" s="621"/>
      <c r="O38" s="621">
        <v>23.97588</v>
      </c>
      <c r="P38" s="827"/>
      <c r="Q38" s="621">
        <v>988.65682600000002</v>
      </c>
      <c r="R38" s="593"/>
      <c r="S38" s="592"/>
      <c r="T38" s="599"/>
      <c r="U38" s="596"/>
      <c r="V38" s="600" t="s">
        <v>38</v>
      </c>
      <c r="W38" s="621">
        <v>627.89670100000001</v>
      </c>
      <c r="X38" s="827"/>
      <c r="Y38" s="621"/>
      <c r="Z38" s="621">
        <v>1416.3739639999999</v>
      </c>
      <c r="AA38" s="621"/>
      <c r="AB38" s="621">
        <v>309.32068800000002</v>
      </c>
      <c r="AC38" s="621"/>
      <c r="AD38" s="621">
        <v>18.912365000000001</v>
      </c>
      <c r="AE38" s="621"/>
      <c r="AF38" s="597"/>
    </row>
    <row r="39" spans="1:36" s="595" customFormat="1" ht="16.5" customHeight="1">
      <c r="A39" s="597"/>
      <c r="B39" s="599"/>
      <c r="C39" s="596"/>
      <c r="D39" s="600"/>
      <c r="E39" s="620"/>
      <c r="F39" s="620"/>
      <c r="G39" s="621"/>
      <c r="H39" s="621"/>
      <c r="I39" s="621"/>
      <c r="J39" s="621"/>
      <c r="K39" s="621"/>
      <c r="L39" s="621"/>
      <c r="M39" s="621"/>
      <c r="N39" s="621"/>
      <c r="O39" s="621"/>
      <c r="P39" s="827"/>
      <c r="Q39" s="621"/>
      <c r="R39" s="593"/>
      <c r="S39" s="592"/>
      <c r="T39" s="599"/>
      <c r="U39" s="596"/>
      <c r="V39" s="600"/>
      <c r="W39" s="621"/>
      <c r="X39" s="827"/>
      <c r="Y39" s="621"/>
      <c r="Z39" s="621"/>
      <c r="AA39" s="621"/>
      <c r="AB39" s="621"/>
      <c r="AC39" s="621"/>
      <c r="AD39" s="621"/>
      <c r="AE39" s="621"/>
      <c r="AF39" s="597"/>
    </row>
    <row r="40" spans="1:36" s="595" customFormat="1" ht="18.95" customHeight="1">
      <c r="A40" s="597"/>
      <c r="B40" s="599" t="s">
        <v>498</v>
      </c>
      <c r="C40" s="596"/>
      <c r="D40" s="681" t="s">
        <v>507</v>
      </c>
      <c r="E40" s="620">
        <v>4879.5748089999997</v>
      </c>
      <c r="F40" s="620"/>
      <c r="G40" s="621">
        <v>541.79834600000004</v>
      </c>
      <c r="H40" s="621"/>
      <c r="I40" s="621">
        <v>89.465092999999996</v>
      </c>
      <c r="J40" s="621"/>
      <c r="K40" s="621">
        <v>453.59580099999999</v>
      </c>
      <c r="L40" s="621"/>
      <c r="M40" s="621">
        <v>497.31522200000001</v>
      </c>
      <c r="N40" s="621"/>
      <c r="O40" s="621">
        <v>11.396921000000001</v>
      </c>
      <c r="P40" s="827"/>
      <c r="Q40" s="621">
        <v>1051.8760560000001</v>
      </c>
      <c r="R40" s="593"/>
      <c r="S40" s="592"/>
      <c r="T40" s="599" t="s">
        <v>498</v>
      </c>
      <c r="U40" s="596"/>
      <c r="V40" s="681" t="s">
        <v>507</v>
      </c>
      <c r="W40" s="621">
        <v>542.231405</v>
      </c>
      <c r="X40" s="827"/>
      <c r="Y40" s="621"/>
      <c r="Z40" s="621">
        <v>1413.0450169999999</v>
      </c>
      <c r="AA40" s="621"/>
      <c r="AB40" s="621">
        <v>256.10263099999997</v>
      </c>
      <c r="AC40" s="621"/>
      <c r="AD40" s="621">
        <v>22.748317</v>
      </c>
      <c r="AE40" s="621"/>
      <c r="AF40" s="597"/>
    </row>
    <row r="41" spans="1:36" s="595" customFormat="1" ht="18.95" customHeight="1">
      <c r="A41" s="597"/>
      <c r="B41" s="599"/>
      <c r="C41" s="596"/>
      <c r="D41" s="600" t="s">
        <v>503</v>
      </c>
      <c r="E41" s="620">
        <v>4757.2082600000003</v>
      </c>
      <c r="F41" s="620"/>
      <c r="G41" s="621">
        <v>502.90736700000002</v>
      </c>
      <c r="H41" s="621"/>
      <c r="I41" s="621">
        <v>64.959688</v>
      </c>
      <c r="J41" s="621"/>
      <c r="K41" s="621">
        <v>859.75521100000003</v>
      </c>
      <c r="L41" s="621"/>
      <c r="M41" s="621">
        <v>471.568512</v>
      </c>
      <c r="N41" s="621"/>
      <c r="O41" s="621">
        <v>22.33521</v>
      </c>
      <c r="P41" s="827"/>
      <c r="Q41" s="621">
        <v>1029.014371</v>
      </c>
      <c r="R41" s="593"/>
      <c r="S41" s="592"/>
      <c r="T41" s="599"/>
      <c r="U41" s="596"/>
      <c r="V41" s="600" t="s">
        <v>503</v>
      </c>
      <c r="W41" s="621">
        <v>539.52194799999995</v>
      </c>
      <c r="X41" s="827"/>
      <c r="Y41" s="621"/>
      <c r="Z41" s="621">
        <v>1049.2335869999999</v>
      </c>
      <c r="AA41" s="621"/>
      <c r="AB41" s="621">
        <v>197.80720500000001</v>
      </c>
      <c r="AC41" s="621"/>
      <c r="AD41" s="621">
        <v>20.105160999999999</v>
      </c>
      <c r="AE41" s="621"/>
      <c r="AF41" s="597"/>
    </row>
    <row r="42" spans="1:36" s="595" customFormat="1" ht="18.95" customHeight="1">
      <c r="A42" s="597"/>
      <c r="B42" s="599"/>
      <c r="C42" s="596"/>
      <c r="D42" s="600" t="s">
        <v>504</v>
      </c>
      <c r="E42" s="620">
        <v>5489.4695389999997</v>
      </c>
      <c r="F42" s="620"/>
      <c r="G42" s="621">
        <v>572.52764999999999</v>
      </c>
      <c r="H42" s="621"/>
      <c r="I42" s="621">
        <v>74.623935000000003</v>
      </c>
      <c r="J42" s="621"/>
      <c r="K42" s="621">
        <v>419.37316900000002</v>
      </c>
      <c r="L42" s="621"/>
      <c r="M42" s="621">
        <v>763.362301</v>
      </c>
      <c r="N42" s="621"/>
      <c r="O42" s="621">
        <v>109.94865900000001</v>
      </c>
      <c r="P42" s="834" t="s">
        <v>490</v>
      </c>
      <c r="Q42" s="621">
        <v>1034.963107</v>
      </c>
      <c r="R42" s="593"/>
      <c r="S42" s="592"/>
      <c r="T42" s="599"/>
      <c r="U42" s="596"/>
      <c r="V42" s="600" t="s">
        <v>504</v>
      </c>
      <c r="W42" s="621">
        <v>641.14126399999998</v>
      </c>
      <c r="X42" s="827"/>
      <c r="Y42" s="621"/>
      <c r="Z42" s="621">
        <v>1548.537724</v>
      </c>
      <c r="AA42" s="621"/>
      <c r="AB42" s="621">
        <v>303.38050500000003</v>
      </c>
      <c r="AC42" s="621"/>
      <c r="AD42" s="621">
        <v>21.611225000000001</v>
      </c>
      <c r="AE42" s="621"/>
      <c r="AF42" s="597"/>
    </row>
    <row r="43" spans="1:36" s="595" customFormat="1" ht="18.95" customHeight="1">
      <c r="A43" s="597"/>
      <c r="B43" s="599"/>
      <c r="C43" s="596"/>
      <c r="D43" s="600" t="s">
        <v>505</v>
      </c>
      <c r="E43" s="620">
        <v>5231.2375590000001</v>
      </c>
      <c r="F43" s="621"/>
      <c r="G43" s="621">
        <v>599.179483</v>
      </c>
      <c r="H43" s="621"/>
      <c r="I43" s="621">
        <v>89.080423999999994</v>
      </c>
      <c r="J43" s="621"/>
      <c r="K43" s="621">
        <v>687.86241700000005</v>
      </c>
      <c r="L43" s="621"/>
      <c r="M43" s="621">
        <v>467.02125599999999</v>
      </c>
      <c r="N43" s="621"/>
      <c r="O43" s="621">
        <v>9.2361799999999992</v>
      </c>
      <c r="P43" s="621"/>
      <c r="Q43" s="621">
        <v>1214.6993890000001</v>
      </c>
      <c r="R43" s="566"/>
      <c r="S43" s="592"/>
      <c r="T43" s="599"/>
      <c r="U43" s="596"/>
      <c r="V43" s="600" t="s">
        <v>505</v>
      </c>
      <c r="W43" s="621">
        <v>710.36980900000003</v>
      </c>
      <c r="X43" s="621"/>
      <c r="Y43" s="621"/>
      <c r="Z43" s="621">
        <v>1160.544253</v>
      </c>
      <c r="AA43" s="621"/>
      <c r="AB43" s="621">
        <v>284.10110600000002</v>
      </c>
      <c r="AC43" s="621"/>
      <c r="AD43" s="621">
        <v>9.1432420000000008</v>
      </c>
      <c r="AE43" s="567"/>
      <c r="AF43" s="567"/>
      <c r="AG43" s="567"/>
      <c r="AH43" s="567"/>
      <c r="AI43" s="567"/>
      <c r="AJ43" s="566"/>
    </row>
    <row r="44" spans="1:36" s="595" customFormat="1" ht="18.95" customHeight="1">
      <c r="A44" s="597"/>
      <c r="B44" s="599"/>
      <c r="C44" s="596"/>
      <c r="D44" s="600" t="s">
        <v>508</v>
      </c>
      <c r="E44" s="620">
        <v>5217.3349900000003</v>
      </c>
      <c r="F44" s="621"/>
      <c r="G44" s="621">
        <v>578.31795</v>
      </c>
      <c r="H44" s="621"/>
      <c r="I44" s="621">
        <v>93.481414000000001</v>
      </c>
      <c r="J44" s="621"/>
      <c r="K44" s="621">
        <v>442.56426699999997</v>
      </c>
      <c r="L44" s="621"/>
      <c r="M44" s="621">
        <v>540.11810400000002</v>
      </c>
      <c r="N44" s="621"/>
      <c r="O44" s="621">
        <v>50.814825999999996</v>
      </c>
      <c r="P44" s="621"/>
      <c r="Q44" s="621">
        <v>1079.7204380000001</v>
      </c>
      <c r="R44" s="566"/>
      <c r="S44" s="592"/>
      <c r="T44" s="599"/>
      <c r="U44" s="596"/>
      <c r="V44" s="600" t="s">
        <v>508</v>
      </c>
      <c r="W44" s="621">
        <v>725.89405299999999</v>
      </c>
      <c r="X44" s="621"/>
      <c r="Y44" s="621"/>
      <c r="Z44" s="621">
        <v>1436.7270490000001</v>
      </c>
      <c r="AA44" s="621"/>
      <c r="AB44" s="621">
        <v>252.58017000000001</v>
      </c>
      <c r="AC44" s="621"/>
      <c r="AD44" s="621">
        <v>17.116719</v>
      </c>
      <c r="AE44" s="567"/>
      <c r="AF44" s="567"/>
      <c r="AG44" s="567"/>
      <c r="AH44" s="567"/>
      <c r="AI44" s="567"/>
      <c r="AJ44" s="566"/>
    </row>
    <row r="45" spans="1:36" s="595" customFormat="1" ht="18.95" customHeight="1">
      <c r="A45" s="597"/>
      <c r="B45" s="599"/>
      <c r="C45" s="596"/>
      <c r="D45" s="635" t="s">
        <v>513</v>
      </c>
      <c r="E45" s="620">
        <v>5714.8101489999999</v>
      </c>
      <c r="F45" s="870"/>
      <c r="G45" s="870">
        <v>595.29484500000001</v>
      </c>
      <c r="H45" s="870"/>
      <c r="I45" s="870">
        <v>90.249753999999996</v>
      </c>
      <c r="J45" s="870"/>
      <c r="K45" s="870">
        <v>626.06416100000001</v>
      </c>
      <c r="L45" s="870"/>
      <c r="M45" s="870">
        <v>679.75118899999995</v>
      </c>
      <c r="N45" s="870"/>
      <c r="O45" s="870">
        <v>72.528414999999995</v>
      </c>
      <c r="P45" s="870"/>
      <c r="Q45" s="870">
        <v>1132.814993</v>
      </c>
      <c r="R45" s="566"/>
      <c r="S45" s="592"/>
      <c r="T45" s="599"/>
      <c r="U45" s="596"/>
      <c r="V45" s="635" t="s">
        <v>513</v>
      </c>
      <c r="W45" s="870">
        <v>745.56383600000004</v>
      </c>
      <c r="X45" s="870"/>
      <c r="Y45" s="870"/>
      <c r="Z45" s="870">
        <v>1455.8194559999999</v>
      </c>
      <c r="AA45" s="870"/>
      <c r="AB45" s="870">
        <v>295.542754</v>
      </c>
      <c r="AC45" s="870"/>
      <c r="AD45" s="870">
        <v>21.180745999999999</v>
      </c>
      <c r="AE45" s="567"/>
      <c r="AF45" s="567"/>
      <c r="AG45" s="567"/>
      <c r="AH45" s="567"/>
      <c r="AI45" s="567"/>
      <c r="AJ45" s="566"/>
    </row>
    <row r="46" spans="1:36" s="595" customFormat="1" ht="18.95" customHeight="1">
      <c r="A46" s="597"/>
      <c r="B46" s="599"/>
      <c r="C46" s="596"/>
      <c r="D46" s="600" t="s">
        <v>515</v>
      </c>
      <c r="E46" s="620">
        <v>5998.2944969999999</v>
      </c>
      <c r="F46" s="870"/>
      <c r="G46" s="870">
        <v>650.59298899999999</v>
      </c>
      <c r="H46" s="870"/>
      <c r="I46" s="870">
        <v>77.394848999999994</v>
      </c>
      <c r="J46" s="870"/>
      <c r="K46" s="870">
        <v>657.33013400000004</v>
      </c>
      <c r="L46" s="870"/>
      <c r="M46" s="870">
        <v>910.78655400000002</v>
      </c>
      <c r="N46" s="899"/>
      <c r="O46" s="870">
        <v>132.75078500000001</v>
      </c>
      <c r="P46" s="900"/>
      <c r="Q46" s="870">
        <v>1230.9153240000001</v>
      </c>
      <c r="R46" s="566"/>
      <c r="S46" s="592"/>
      <c r="T46" s="599"/>
      <c r="U46" s="596"/>
      <c r="V46" s="600" t="s">
        <v>515</v>
      </c>
      <c r="W46" s="870">
        <v>653.59430099999997</v>
      </c>
      <c r="X46" s="870"/>
      <c r="Y46" s="870"/>
      <c r="Z46" s="870">
        <v>1359.1178110000001</v>
      </c>
      <c r="AA46" s="870"/>
      <c r="AB46" s="870">
        <v>303.074522</v>
      </c>
      <c r="AC46" s="870"/>
      <c r="AD46" s="870">
        <v>22.737228000000002</v>
      </c>
      <c r="AE46" s="567"/>
      <c r="AF46" s="567"/>
      <c r="AG46" s="567"/>
      <c r="AH46" s="567"/>
      <c r="AI46" s="567"/>
      <c r="AJ46" s="566"/>
    </row>
    <row r="47" spans="1:36" ht="16.5" customHeight="1" thickBot="1">
      <c r="A47" s="44"/>
      <c r="B47" s="45"/>
      <c r="C47" s="45"/>
      <c r="D47" s="45"/>
      <c r="E47" s="98"/>
      <c r="F47" s="99"/>
      <c r="G47" s="99"/>
      <c r="H47" s="99"/>
      <c r="I47" s="99"/>
      <c r="J47" s="99"/>
      <c r="K47" s="99"/>
      <c r="L47" s="99"/>
      <c r="M47" s="99"/>
      <c r="N47" s="99"/>
      <c r="O47" s="99"/>
      <c r="P47" s="99"/>
      <c r="Q47" s="99"/>
      <c r="R47" s="46"/>
      <c r="S47" s="310"/>
      <c r="T47" s="311"/>
      <c r="U47" s="312"/>
      <c r="V47" s="312"/>
      <c r="W47" s="313"/>
      <c r="X47" s="313"/>
      <c r="Y47" s="313"/>
      <c r="Z47" s="313"/>
      <c r="AA47" s="313"/>
      <c r="AB47" s="313"/>
      <c r="AC47" s="313"/>
      <c r="AD47" s="313"/>
      <c r="AE47" s="313"/>
      <c r="AF47" s="310"/>
    </row>
    <row r="48" spans="1:36" ht="17.100000000000001" customHeight="1">
      <c r="A48" s="48"/>
      <c r="B48" s="48"/>
      <c r="C48" s="48"/>
      <c r="D48" s="48"/>
      <c r="E48" s="48"/>
      <c r="F48" s="48"/>
      <c r="G48" s="48"/>
      <c r="H48" s="48"/>
      <c r="I48" s="48"/>
      <c r="J48" s="48"/>
      <c r="K48" s="48"/>
      <c r="L48" s="48"/>
      <c r="M48" s="48"/>
      <c r="N48" s="48"/>
      <c r="O48" s="48"/>
      <c r="P48" s="48"/>
      <c r="Q48" s="48"/>
      <c r="R48" s="48"/>
      <c r="S48" s="314"/>
      <c r="T48" s="314"/>
      <c r="U48" s="314"/>
      <c r="V48" s="314"/>
      <c r="W48" s="314"/>
      <c r="X48" s="314"/>
      <c r="Y48" s="314"/>
      <c r="Z48" s="314"/>
      <c r="AA48" s="314"/>
      <c r="AB48" s="314"/>
      <c r="AC48" s="314"/>
      <c r="AD48" s="314"/>
      <c r="AE48" s="314"/>
      <c r="AF48" s="314"/>
    </row>
    <row r="49" spans="1:32" ht="17.100000000000001" customHeight="1">
      <c r="A49" s="48"/>
      <c r="B49" s="48"/>
      <c r="C49" s="48"/>
      <c r="D49" s="48"/>
      <c r="E49" s="48"/>
      <c r="F49" s="48"/>
      <c r="G49" s="48"/>
      <c r="H49" s="48"/>
      <c r="I49" s="48"/>
      <c r="J49" s="48"/>
      <c r="K49" s="48"/>
      <c r="L49" s="48"/>
      <c r="M49" s="48"/>
      <c r="N49" s="48"/>
      <c r="O49" s="48"/>
      <c r="P49" s="48"/>
      <c r="Q49" s="48"/>
      <c r="R49" s="48"/>
      <c r="S49" s="314"/>
      <c r="T49" s="314"/>
      <c r="U49" s="314"/>
      <c r="V49" s="314"/>
      <c r="W49" s="314"/>
      <c r="X49" s="314"/>
      <c r="Y49" s="314"/>
      <c r="Z49" s="314"/>
      <c r="AA49" s="314"/>
      <c r="AB49" s="314"/>
      <c r="AC49" s="314"/>
      <c r="AD49" s="314"/>
      <c r="AE49" s="314"/>
      <c r="AF49" s="314"/>
    </row>
    <row r="50" spans="1:32" ht="23.25" customHeight="1">
      <c r="A50" s="48"/>
      <c r="B50" s="48"/>
      <c r="C50" s="48"/>
      <c r="D50" s="48"/>
      <c r="E50" s="48"/>
      <c r="F50" s="48"/>
      <c r="G50" s="48"/>
      <c r="H50" s="48"/>
      <c r="I50" s="48"/>
      <c r="J50" s="48"/>
      <c r="K50" s="48"/>
      <c r="L50" s="48"/>
      <c r="M50" s="48"/>
      <c r="N50" s="48"/>
      <c r="O50" s="48"/>
      <c r="P50" s="48"/>
      <c r="Q50" s="48"/>
      <c r="R50" s="48"/>
      <c r="S50" s="314"/>
      <c r="T50" s="314"/>
      <c r="U50" s="314"/>
      <c r="V50" s="314"/>
      <c r="W50" s="314"/>
      <c r="X50" s="314"/>
      <c r="Y50" s="314"/>
      <c r="Z50" s="314"/>
      <c r="AA50" s="314"/>
      <c r="AB50" s="314"/>
      <c r="AC50" s="314"/>
      <c r="AD50" s="314"/>
      <c r="AE50" s="314"/>
      <c r="AF50" s="314"/>
    </row>
    <row r="51" spans="1:32" ht="24.75" customHeight="1">
      <c r="A51" s="48"/>
      <c r="B51" s="48"/>
      <c r="C51" s="48"/>
      <c r="D51" s="48"/>
      <c r="E51" s="48"/>
      <c r="F51" s="48"/>
      <c r="G51" s="48"/>
      <c r="H51" s="48"/>
      <c r="I51" s="48"/>
      <c r="J51" s="48"/>
      <c r="K51" s="48"/>
      <c r="L51" s="48"/>
      <c r="M51" s="48"/>
      <c r="N51" s="48"/>
      <c r="O51" s="48"/>
      <c r="P51" s="48"/>
      <c r="Q51" s="48"/>
      <c r="R51" s="48"/>
      <c r="S51" s="314"/>
      <c r="T51" s="314"/>
      <c r="U51" s="314"/>
      <c r="V51" s="314"/>
      <c r="W51" s="314"/>
      <c r="X51" s="314"/>
      <c r="Y51" s="314"/>
      <c r="Z51" s="314"/>
      <c r="AA51" s="314"/>
      <c r="AB51" s="314"/>
      <c r="AC51" s="314"/>
      <c r="AD51" s="314"/>
      <c r="AE51" s="314"/>
      <c r="AF51" s="314"/>
    </row>
    <row r="52" spans="1:32">
      <c r="O52" s="585"/>
    </row>
    <row r="53" spans="1:32" ht="15" customHeight="1">
      <c r="E53" s="52"/>
    </row>
    <row r="54" spans="1:32" ht="15" customHeight="1">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1:32" ht="15" customHeight="1">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1:32" ht="15" customHeight="1"/>
    <row r="57" spans="1:32" ht="15" customHeight="1"/>
    <row r="58" spans="1:32" ht="15" customHeight="1"/>
    <row r="59" spans="1:32" ht="15" customHeight="1"/>
    <row r="60" spans="1:32" ht="15" customHeight="1"/>
    <row r="61" spans="1:32" ht="15" customHeight="1"/>
    <row r="62" spans="1:32" ht="15" customHeight="1"/>
    <row r="63" spans="1:32" ht="15" customHeight="1"/>
    <row r="64" spans="1:32" ht="15" customHeight="1"/>
    <row r="65" ht="15" customHeight="1"/>
    <row r="66" ht="15" customHeight="1"/>
    <row r="67" ht="15" customHeight="1"/>
    <row r="68" ht="15" customHeight="1"/>
    <row r="69" ht="15" customHeight="1"/>
    <row r="70" ht="15" customHeight="1"/>
    <row r="71" ht="15" customHeight="1"/>
    <row r="72" ht="15" customHeight="1"/>
  </sheetData>
  <mergeCells count="6">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8"/>
  <sheetViews>
    <sheetView view="pageBreakPreview" topLeftCell="B1" zoomScale="80" zoomScaleNormal="80" zoomScaleSheetLayoutView="80" workbookViewId="0">
      <pane ySplit="13" topLeftCell="A23" activePane="bottomLeft" state="frozen"/>
      <selection activeCell="P28" sqref="P28"/>
      <selection pane="bottomLeft" activeCell="P28" sqref="P28"/>
    </sheetView>
  </sheetViews>
  <sheetFormatPr defaultRowHeight="17.100000000000001" customHeight="1"/>
  <cols>
    <col min="1" max="1" width="2" style="155" hidden="1" customWidth="1"/>
    <col min="2" max="2" width="6.7109375" style="155" customWidth="1"/>
    <col min="3" max="3" width="6.42578125" style="155" customWidth="1"/>
    <col min="4" max="4" width="9.5703125" style="155" customWidth="1"/>
    <col min="5" max="5" width="10.7109375" style="155" customWidth="1"/>
    <col min="6" max="6" width="2.7109375" style="155" customWidth="1"/>
    <col min="7" max="7" width="12.42578125" style="155" customWidth="1"/>
    <col min="8" max="8" width="13" style="155" bestFit="1" customWidth="1"/>
    <col min="9" max="9" width="2.7109375" style="155" customWidth="1"/>
    <col min="10" max="10" width="10.42578125" style="155" customWidth="1"/>
    <col min="11" max="11" width="12" style="155" customWidth="1"/>
    <col min="12" max="12" width="2.7109375" style="155" customWidth="1"/>
    <col min="13" max="14" width="10.85546875" style="155" customWidth="1"/>
    <col min="15" max="15" width="1.5703125" style="155" customWidth="1"/>
    <col min="16" max="16" width="6.7109375" style="155" customWidth="1"/>
    <col min="17" max="17" width="5.85546875" style="155" customWidth="1"/>
    <col min="18" max="18" width="10.42578125" style="155" customWidth="1"/>
    <col min="19" max="19" width="11.7109375" style="155" bestFit="1" customWidth="1"/>
    <col min="20" max="20" width="1.42578125" style="155" customWidth="1"/>
    <col min="21" max="21" width="11.140625" style="155" customWidth="1"/>
    <col min="22" max="22" width="13.5703125" style="155" customWidth="1"/>
    <col min="23" max="23" width="1.140625" style="155" customWidth="1"/>
    <col min="24" max="24" width="13.28515625" style="155" customWidth="1"/>
    <col min="25" max="25" width="13.140625" style="155" customWidth="1"/>
    <col min="26" max="26" width="1.140625" style="155" customWidth="1"/>
    <col min="27" max="27" width="8.140625" style="155" customWidth="1"/>
    <col min="28" max="28" width="11.5703125" style="155" customWidth="1"/>
    <col min="29" max="29" width="1" style="155" customWidth="1"/>
    <col min="30" max="16384" width="9.140625" style="155"/>
  </cols>
  <sheetData>
    <row r="1" spans="1:29" s="198" customFormat="1" ht="18" customHeight="1">
      <c r="B1" s="940" t="s">
        <v>324</v>
      </c>
      <c r="C1" s="940"/>
      <c r="D1" s="74" t="s">
        <v>325</v>
      </c>
      <c r="P1" s="940" t="s">
        <v>324</v>
      </c>
      <c r="Q1" s="940"/>
      <c r="R1" s="74" t="s">
        <v>326</v>
      </c>
      <c r="V1" s="388"/>
      <c r="W1" s="388"/>
    </row>
    <row r="2" spans="1:29" s="198" customFormat="1" ht="18" customHeight="1">
      <c r="A2" s="103" t="s">
        <v>2</v>
      </c>
      <c r="B2" s="940"/>
      <c r="C2" s="940"/>
      <c r="D2" s="55" t="s">
        <v>327</v>
      </c>
      <c r="O2" s="103" t="s">
        <v>144</v>
      </c>
      <c r="P2" s="940"/>
      <c r="Q2" s="940"/>
      <c r="R2" s="55" t="s">
        <v>328</v>
      </c>
      <c r="V2" s="103"/>
      <c r="W2" s="103"/>
    </row>
    <row r="3" spans="1:29" ht="15" customHeight="1" thickBot="1">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row>
    <row r="4" spans="1:29" s="100" customFormat="1" ht="5.0999999999999996" customHeight="1">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row>
    <row r="5" spans="1:29" s="100" customFormat="1" ht="50.25" customHeight="1">
      <c r="B5" s="941" t="s">
        <v>17</v>
      </c>
      <c r="C5" s="941"/>
      <c r="D5" s="938" t="s">
        <v>117</v>
      </c>
      <c r="E5" s="938"/>
      <c r="F5" s="175"/>
      <c r="G5" s="938" t="s">
        <v>329</v>
      </c>
      <c r="H5" s="938"/>
      <c r="I5" s="175"/>
      <c r="J5" s="938" t="s">
        <v>330</v>
      </c>
      <c r="K5" s="938"/>
      <c r="L5" s="175"/>
      <c r="M5" s="938" t="s">
        <v>331</v>
      </c>
      <c r="N5" s="938"/>
      <c r="O5" s="107"/>
      <c r="P5" s="941" t="s">
        <v>17</v>
      </c>
      <c r="Q5" s="941"/>
      <c r="R5" s="938" t="s">
        <v>332</v>
      </c>
      <c r="S5" s="938"/>
      <c r="T5" s="341"/>
      <c r="U5" s="938" t="s">
        <v>333</v>
      </c>
      <c r="V5" s="938"/>
      <c r="W5" s="341"/>
      <c r="X5" s="938" t="s">
        <v>334</v>
      </c>
      <c r="Y5" s="938"/>
      <c r="Z5" s="341"/>
      <c r="AA5" s="938" t="s">
        <v>301</v>
      </c>
      <c r="AB5" s="938"/>
      <c r="AC5" s="107"/>
    </row>
    <row r="6" spans="1:29" s="116" customFormat="1" ht="17.100000000000001" customHeight="1">
      <c r="B6" s="939" t="s">
        <v>21</v>
      </c>
      <c r="C6" s="939"/>
      <c r="D6" s="936" t="s">
        <v>125</v>
      </c>
      <c r="E6" s="936"/>
      <c r="F6" s="202"/>
      <c r="G6" s="936" t="s">
        <v>335</v>
      </c>
      <c r="H6" s="936"/>
      <c r="I6" s="175"/>
      <c r="J6" s="936" t="s">
        <v>336</v>
      </c>
      <c r="K6" s="936"/>
      <c r="L6" s="175"/>
      <c r="M6" s="936" t="s">
        <v>337</v>
      </c>
      <c r="N6" s="936"/>
      <c r="O6" s="113"/>
      <c r="P6" s="939" t="s">
        <v>21</v>
      </c>
      <c r="Q6" s="939"/>
      <c r="R6" s="936" t="s">
        <v>338</v>
      </c>
      <c r="S6" s="936"/>
      <c r="T6" s="342"/>
      <c r="U6" s="936" t="s">
        <v>339</v>
      </c>
      <c r="V6" s="936"/>
      <c r="W6" s="342"/>
      <c r="X6" s="936" t="s">
        <v>340</v>
      </c>
      <c r="Y6" s="936"/>
      <c r="Z6" s="342"/>
      <c r="AA6" s="936" t="s">
        <v>302</v>
      </c>
      <c r="AB6" s="936"/>
      <c r="AC6" s="113"/>
    </row>
    <row r="7" spans="1:29" s="100" customFormat="1" ht="17.100000000000001" customHeight="1">
      <c r="B7" s="389"/>
      <c r="C7" s="117"/>
      <c r="D7" s="110"/>
      <c r="E7" s="110"/>
      <c r="F7" s="110"/>
      <c r="G7" s="110"/>
      <c r="H7" s="110"/>
      <c r="I7" s="202"/>
      <c r="J7" s="936"/>
      <c r="K7" s="936"/>
      <c r="L7" s="175"/>
      <c r="M7" s="936"/>
      <c r="N7" s="936"/>
      <c r="O7" s="107"/>
      <c r="P7" s="389"/>
      <c r="Q7" s="117"/>
      <c r="R7" s="936"/>
      <c r="S7" s="936"/>
      <c r="T7" s="342"/>
      <c r="U7" s="390"/>
      <c r="V7" s="390"/>
      <c r="W7" s="390"/>
      <c r="X7" s="936"/>
      <c r="Y7" s="936"/>
      <c r="Z7" s="342"/>
      <c r="AA7" s="936"/>
      <c r="AB7" s="936"/>
      <c r="AC7" s="109"/>
    </row>
    <row r="8" spans="1:29" s="100" customFormat="1" ht="5.0999999999999996" customHeight="1">
      <c r="B8" s="117"/>
      <c r="C8" s="117"/>
      <c r="D8" s="120"/>
      <c r="E8" s="120"/>
      <c r="F8" s="121"/>
      <c r="G8" s="120"/>
      <c r="H8" s="120"/>
      <c r="I8" s="121"/>
      <c r="J8" s="120"/>
      <c r="K8" s="120"/>
      <c r="L8" s="121"/>
      <c r="M8" s="120"/>
      <c r="N8" s="120"/>
      <c r="O8" s="107"/>
      <c r="P8" s="117"/>
      <c r="Q8" s="117"/>
      <c r="R8" s="120"/>
      <c r="S8" s="120"/>
      <c r="T8" s="120"/>
      <c r="U8" s="120"/>
      <c r="V8" s="120"/>
      <c r="W8" s="120"/>
      <c r="X8" s="120"/>
      <c r="Y8" s="120"/>
      <c r="Z8" s="120"/>
      <c r="AA8" s="120"/>
      <c r="AB8" s="120"/>
      <c r="AC8" s="120"/>
    </row>
    <row r="9" spans="1:29" s="100" customFormat="1" ht="5.0999999999999996" customHeight="1">
      <c r="B9" s="117"/>
      <c r="C9" s="117"/>
      <c r="D9" s="121"/>
      <c r="E9" s="121"/>
      <c r="F9" s="121"/>
      <c r="G9" s="121"/>
      <c r="H9" s="121"/>
      <c r="I9" s="121"/>
      <c r="J9" s="121"/>
      <c r="K9" s="121"/>
      <c r="L9" s="121"/>
      <c r="M9" s="121"/>
      <c r="N9" s="121"/>
      <c r="O9" s="107"/>
      <c r="P9" s="117"/>
      <c r="Q9" s="117"/>
      <c r="R9" s="121"/>
      <c r="S9" s="121"/>
      <c r="T9" s="121"/>
      <c r="U9" s="121"/>
      <c r="V9" s="121"/>
      <c r="W9" s="121"/>
      <c r="X9" s="121"/>
      <c r="Y9" s="121"/>
      <c r="Z9" s="121"/>
      <c r="AA9" s="121"/>
      <c r="AB9" s="121"/>
      <c r="AC9" s="121"/>
    </row>
    <row r="10" spans="1:29" s="100" customFormat="1" ht="15" customHeight="1">
      <c r="B10" s="113"/>
      <c r="C10" s="117"/>
      <c r="D10" s="326" t="s">
        <v>136</v>
      </c>
      <c r="E10" s="934" t="s">
        <v>137</v>
      </c>
      <c r="F10" s="109"/>
      <c r="G10" s="326" t="s">
        <v>136</v>
      </c>
      <c r="H10" s="934" t="s">
        <v>137</v>
      </c>
      <c r="I10" s="107"/>
      <c r="J10" s="326" t="s">
        <v>136</v>
      </c>
      <c r="K10" s="934" t="s">
        <v>137</v>
      </c>
      <c r="L10" s="937"/>
      <c r="M10" s="326" t="s">
        <v>136</v>
      </c>
      <c r="N10" s="934" t="s">
        <v>137</v>
      </c>
      <c r="O10" s="107"/>
      <c r="P10" s="113"/>
      <c r="Q10" s="117"/>
      <c r="R10" s="326" t="s">
        <v>136</v>
      </c>
      <c r="S10" s="934" t="s">
        <v>137</v>
      </c>
      <c r="T10" s="326"/>
      <c r="U10" s="130" t="s">
        <v>341</v>
      </c>
      <c r="V10" s="934" t="s">
        <v>137</v>
      </c>
      <c r="W10" s="326"/>
      <c r="X10" s="326" t="s">
        <v>136</v>
      </c>
      <c r="Y10" s="934" t="s">
        <v>137</v>
      </c>
      <c r="Z10" s="326"/>
      <c r="AA10" s="127" t="s">
        <v>342</v>
      </c>
      <c r="AB10" s="934" t="s">
        <v>137</v>
      </c>
      <c r="AC10" s="109"/>
    </row>
    <row r="11" spans="1:29" s="100" customFormat="1" ht="15" customHeight="1">
      <c r="B11" s="117"/>
      <c r="C11" s="117"/>
      <c r="D11" s="326" t="s">
        <v>140</v>
      </c>
      <c r="E11" s="934"/>
      <c r="F11" s="109"/>
      <c r="G11" s="326" t="s">
        <v>140</v>
      </c>
      <c r="H11" s="934"/>
      <c r="I11" s="107"/>
      <c r="J11" s="326" t="s">
        <v>140</v>
      </c>
      <c r="K11" s="934"/>
      <c r="L11" s="937"/>
      <c r="M11" s="326" t="s">
        <v>140</v>
      </c>
      <c r="N11" s="934"/>
      <c r="O11" s="107"/>
      <c r="P11" s="117"/>
      <c r="Q11" s="117"/>
      <c r="R11" s="326" t="s">
        <v>140</v>
      </c>
      <c r="S11" s="934"/>
      <c r="T11" s="326"/>
      <c r="U11" s="326" t="s">
        <v>343</v>
      </c>
      <c r="V11" s="934"/>
      <c r="W11" s="326"/>
      <c r="X11" s="326" t="s">
        <v>140</v>
      </c>
      <c r="Y11" s="934"/>
      <c r="Z11" s="326"/>
      <c r="AA11" s="326" t="s">
        <v>344</v>
      </c>
      <c r="AB11" s="934"/>
      <c r="AC11" s="935"/>
    </row>
    <row r="12" spans="1:29" s="100" customFormat="1" ht="37.5" customHeight="1">
      <c r="B12" s="117"/>
      <c r="C12" s="117"/>
      <c r="D12" s="320" t="s">
        <v>142</v>
      </c>
      <c r="E12" s="130"/>
      <c r="F12" s="109"/>
      <c r="G12" s="320" t="s">
        <v>142</v>
      </c>
      <c r="H12" s="130"/>
      <c r="I12" s="107"/>
      <c r="J12" s="320" t="s">
        <v>142</v>
      </c>
      <c r="K12" s="130"/>
      <c r="L12" s="937"/>
      <c r="M12" s="320" t="s">
        <v>142</v>
      </c>
      <c r="N12" s="130"/>
      <c r="O12" s="107"/>
      <c r="P12" s="117"/>
      <c r="Q12" s="117"/>
      <c r="R12" s="320" t="s">
        <v>142</v>
      </c>
      <c r="S12" s="130"/>
      <c r="T12" s="326"/>
      <c r="U12" s="320" t="s">
        <v>142</v>
      </c>
      <c r="V12" s="130"/>
      <c r="W12" s="326"/>
      <c r="X12" s="320" t="s">
        <v>142</v>
      </c>
      <c r="Y12" s="130"/>
      <c r="Z12" s="326"/>
      <c r="AA12" s="320" t="s">
        <v>345</v>
      </c>
      <c r="AB12" s="130"/>
      <c r="AC12" s="935"/>
    </row>
    <row r="13" spans="1:29" s="100" customFormat="1" ht="5.0999999999999996" customHeight="1" thickBot="1">
      <c r="A13" s="104"/>
      <c r="B13" s="133"/>
      <c r="C13" s="133"/>
      <c r="D13" s="133"/>
      <c r="E13" s="133"/>
      <c r="F13" s="133"/>
      <c r="G13" s="133"/>
      <c r="H13" s="133"/>
      <c r="I13" s="133"/>
      <c r="J13" s="133"/>
      <c r="K13" s="134"/>
      <c r="L13" s="133"/>
      <c r="M13" s="133"/>
      <c r="N13" s="133"/>
      <c r="O13" s="133"/>
      <c r="P13" s="133"/>
      <c r="Q13" s="133"/>
      <c r="R13" s="133"/>
      <c r="S13" s="133"/>
      <c r="T13" s="133"/>
      <c r="U13" s="133"/>
      <c r="V13" s="133"/>
      <c r="W13" s="133"/>
      <c r="X13" s="133"/>
      <c r="Y13" s="134"/>
      <c r="Z13" s="134"/>
      <c r="AA13" s="133"/>
      <c r="AB13" s="134"/>
      <c r="AC13" s="133"/>
    </row>
    <row r="14" spans="1:29" s="100" customFormat="1" ht="9.9499999999999993" customHeight="1">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row>
    <row r="15" spans="1:29" s="100" customFormat="1" ht="15.75">
      <c r="A15" s="391"/>
      <c r="B15" s="30" t="s">
        <v>304</v>
      </c>
      <c r="C15" s="140"/>
      <c r="D15" s="140">
        <v>45332.947</v>
      </c>
      <c r="E15" s="140">
        <v>300292</v>
      </c>
      <c r="F15" s="140"/>
      <c r="G15" s="140">
        <v>4714093.5300000012</v>
      </c>
      <c r="H15" s="140">
        <v>13687832.055</v>
      </c>
      <c r="I15" s="140"/>
      <c r="J15" s="140">
        <v>517299.11</v>
      </c>
      <c r="K15" s="140">
        <v>2859091.3859999999</v>
      </c>
      <c r="L15" s="140"/>
      <c r="M15" s="140">
        <v>545597.1100000001</v>
      </c>
      <c r="N15" s="140">
        <v>220477.962</v>
      </c>
      <c r="O15" s="140"/>
      <c r="P15" s="30" t="s">
        <v>304</v>
      </c>
      <c r="Q15" s="140"/>
      <c r="R15" s="140">
        <v>284177.43</v>
      </c>
      <c r="S15" s="140">
        <v>765924.28899999999</v>
      </c>
      <c r="T15" s="140"/>
      <c r="U15" s="392">
        <v>11854.51</v>
      </c>
      <c r="V15" s="140">
        <v>21193633.252999999</v>
      </c>
      <c r="W15" s="140"/>
      <c r="X15" s="393">
        <v>58397.220730000001</v>
      </c>
      <c r="Y15" s="140">
        <v>118701.929</v>
      </c>
      <c r="Z15" s="140"/>
      <c r="AA15" s="394">
        <v>174.78800000000001</v>
      </c>
      <c r="AB15" s="140">
        <v>356200.33399999997</v>
      </c>
      <c r="AC15" s="140"/>
    </row>
    <row r="16" spans="1:29" s="601" customFormat="1" ht="15.75">
      <c r="A16" s="637"/>
      <c r="B16" s="599" t="s">
        <v>456</v>
      </c>
      <c r="C16" s="605"/>
      <c r="D16" s="605">
        <v>34808.586080000001</v>
      </c>
      <c r="E16" s="605">
        <v>187893.49400000001</v>
      </c>
      <c r="F16" s="605"/>
      <c r="G16" s="605">
        <v>4718070.29</v>
      </c>
      <c r="H16" s="605">
        <v>11188668.984999999</v>
      </c>
      <c r="I16" s="605"/>
      <c r="J16" s="605">
        <v>527115.49999999988</v>
      </c>
      <c r="K16" s="605">
        <v>2075799.4350000001</v>
      </c>
      <c r="L16" s="605"/>
      <c r="M16" s="605">
        <v>606952.39999999991</v>
      </c>
      <c r="N16" s="605">
        <v>272640.27299999999</v>
      </c>
      <c r="O16" s="605"/>
      <c r="P16" s="599" t="s">
        <v>456</v>
      </c>
      <c r="Q16" s="605"/>
      <c r="R16" s="605">
        <v>336272.57755999995</v>
      </c>
      <c r="S16" s="605">
        <v>692608.47900000005</v>
      </c>
      <c r="T16" s="605"/>
      <c r="U16" s="577">
        <v>13297.899144999999</v>
      </c>
      <c r="V16" s="605">
        <v>29782916.995999999</v>
      </c>
      <c r="W16" s="605"/>
      <c r="X16" s="576">
        <v>63801.53656</v>
      </c>
      <c r="Y16" s="605">
        <v>132484.84099999999</v>
      </c>
      <c r="Z16" s="605"/>
      <c r="AA16" s="578">
        <v>149.92928999999998</v>
      </c>
      <c r="AB16" s="605">
        <v>288234.321</v>
      </c>
      <c r="AC16" s="605"/>
    </row>
    <row r="17" spans="1:29" s="601" customFormat="1" ht="15.75">
      <c r="A17" s="637"/>
      <c r="B17" s="599" t="s">
        <v>462</v>
      </c>
      <c r="C17" s="605"/>
      <c r="D17" s="605">
        <v>37327.023999999998</v>
      </c>
      <c r="E17" s="605">
        <v>207717.20300000001</v>
      </c>
      <c r="F17" s="605"/>
      <c r="G17" s="605">
        <v>5153391.6700000037</v>
      </c>
      <c r="H17" s="605">
        <v>11007379.123</v>
      </c>
      <c r="I17" s="605"/>
      <c r="J17" s="605">
        <v>578195.31999999995</v>
      </c>
      <c r="K17" s="605">
        <v>1532538.118</v>
      </c>
      <c r="L17" s="605"/>
      <c r="M17" s="605">
        <v>594815.99999999988</v>
      </c>
      <c r="N17" s="605">
        <v>229365.78700000001</v>
      </c>
      <c r="O17" s="605"/>
      <c r="P17" s="599" t="s">
        <v>462</v>
      </c>
      <c r="Q17" s="605"/>
      <c r="R17" s="605">
        <v>489422.31355999998</v>
      </c>
      <c r="S17" s="605">
        <v>901165.93900000001</v>
      </c>
      <c r="T17" s="605"/>
      <c r="U17" s="577">
        <v>10913.627165220001</v>
      </c>
      <c r="V17" s="605">
        <v>22946787.232000001</v>
      </c>
      <c r="W17" s="605"/>
      <c r="X17" s="576">
        <v>50980.095139999998</v>
      </c>
      <c r="Y17" s="605">
        <v>105528.579</v>
      </c>
      <c r="Z17" s="605"/>
      <c r="AA17" s="578">
        <v>120.45258</v>
      </c>
      <c r="AB17" s="605">
        <v>253571.226</v>
      </c>
      <c r="AC17" s="605"/>
    </row>
    <row r="18" spans="1:29" s="601" customFormat="1" ht="15.75">
      <c r="A18" s="637"/>
      <c r="B18" s="635" t="s">
        <v>479</v>
      </c>
      <c r="C18" s="605"/>
      <c r="D18" s="605">
        <v>36062.379999999997</v>
      </c>
      <c r="E18" s="605">
        <v>192042.20800000001</v>
      </c>
      <c r="F18" s="605"/>
      <c r="G18" s="605">
        <v>4733213.6400000025</v>
      </c>
      <c r="H18" s="605">
        <v>12879591.800000001</v>
      </c>
      <c r="I18" s="605"/>
      <c r="J18" s="605">
        <v>542150</v>
      </c>
      <c r="K18" s="605">
        <v>1785735.8430000001</v>
      </c>
      <c r="L18" s="605"/>
      <c r="M18" s="605">
        <v>573717.68999999994</v>
      </c>
      <c r="N18" s="605">
        <v>287247.26</v>
      </c>
      <c r="O18" s="605"/>
      <c r="P18" s="635" t="s">
        <v>479</v>
      </c>
      <c r="Q18" s="605"/>
      <c r="R18" s="605">
        <v>357028.03508999996</v>
      </c>
      <c r="S18" s="605">
        <v>841943.86199999996</v>
      </c>
      <c r="T18" s="605"/>
      <c r="U18" s="577">
        <v>10595.514408340001</v>
      </c>
      <c r="V18" s="605">
        <v>15293459.064999999</v>
      </c>
      <c r="W18" s="605"/>
      <c r="X18" s="576">
        <v>25257.22119</v>
      </c>
      <c r="Y18" s="605">
        <v>41823.904999999999</v>
      </c>
      <c r="Z18" s="605"/>
      <c r="AA18" s="578">
        <v>67.488</v>
      </c>
      <c r="AB18" s="605">
        <v>146693.22399999999</v>
      </c>
      <c r="AC18" s="605"/>
    </row>
    <row r="19" spans="1:29" s="601" customFormat="1" ht="15.75">
      <c r="A19" s="637"/>
      <c r="B19" s="635" t="s">
        <v>499</v>
      </c>
      <c r="C19" s="605"/>
      <c r="D19" s="605">
        <v>46988.34</v>
      </c>
      <c r="E19" s="605">
        <v>309764.06199999998</v>
      </c>
      <c r="F19" s="605"/>
      <c r="G19" s="605">
        <v>4133330.7700000005</v>
      </c>
      <c r="H19" s="605">
        <v>17308636.850000001</v>
      </c>
      <c r="I19" s="605"/>
      <c r="J19" s="605">
        <v>479508.41000000003</v>
      </c>
      <c r="K19" s="605">
        <v>2922823.8360000001</v>
      </c>
      <c r="L19" s="605"/>
      <c r="M19" s="605">
        <v>460700.57000000012</v>
      </c>
      <c r="N19" s="605">
        <v>291223.766</v>
      </c>
      <c r="O19" s="605"/>
      <c r="P19" s="635" t="s">
        <v>499</v>
      </c>
      <c r="Q19" s="605"/>
      <c r="R19" s="605">
        <v>301291</v>
      </c>
      <c r="S19" s="605">
        <v>1146177</v>
      </c>
      <c r="T19" s="605">
        <v>0</v>
      </c>
      <c r="U19" s="577">
        <v>9238.6169302000017</v>
      </c>
      <c r="V19" s="605">
        <v>19051017.807999998</v>
      </c>
      <c r="W19" s="605">
        <v>0</v>
      </c>
      <c r="X19" s="576">
        <v>32343.78398</v>
      </c>
      <c r="Y19" s="605">
        <v>37172.288999999997</v>
      </c>
      <c r="Z19" s="605">
        <v>0</v>
      </c>
      <c r="AA19" s="578">
        <v>90.207109999999986</v>
      </c>
      <c r="AB19" s="605">
        <v>216373.37899999999</v>
      </c>
      <c r="AC19" s="605"/>
    </row>
    <row r="20" spans="1:29" s="100" customFormat="1" ht="9.9499999999999993" customHeight="1">
      <c r="A20" s="391"/>
      <c r="B20" s="352"/>
      <c r="C20" s="395"/>
      <c r="D20" s="395"/>
      <c r="E20" s="395"/>
      <c r="F20" s="395"/>
      <c r="G20" s="395"/>
      <c r="H20" s="395"/>
      <c r="I20" s="395"/>
      <c r="J20" s="395"/>
      <c r="K20" s="395"/>
      <c r="L20" s="395"/>
      <c r="M20" s="395"/>
      <c r="N20" s="395"/>
      <c r="O20" s="395"/>
      <c r="P20" s="395"/>
      <c r="Q20" s="395"/>
      <c r="R20" s="395"/>
      <c r="S20" s="395"/>
      <c r="T20" s="395"/>
      <c r="U20" s="396"/>
      <c r="V20" s="395"/>
      <c r="W20" s="395"/>
      <c r="X20" s="397"/>
      <c r="Y20" s="395"/>
      <c r="Z20" s="395"/>
      <c r="AA20" s="395"/>
      <c r="AB20" s="395"/>
      <c r="AC20" s="140"/>
    </row>
    <row r="21" spans="1:29" s="601" customFormat="1" ht="18" customHeight="1">
      <c r="B21" s="599"/>
      <c r="C21" s="600"/>
      <c r="D21" s="605"/>
      <c r="E21" s="605"/>
      <c r="F21" s="605"/>
      <c r="G21" s="605"/>
      <c r="H21" s="605"/>
      <c r="I21" s="605"/>
      <c r="J21" s="579"/>
      <c r="K21" s="579"/>
      <c r="L21" s="605"/>
      <c r="M21" s="605"/>
      <c r="N21" s="605"/>
      <c r="O21" s="605"/>
      <c r="P21" s="599"/>
      <c r="Q21" s="600"/>
      <c r="R21" s="605"/>
      <c r="S21" s="605"/>
      <c r="T21" s="605"/>
      <c r="U21" s="605"/>
      <c r="V21" s="605"/>
      <c r="W21" s="605"/>
      <c r="X21" s="579"/>
      <c r="Y21" s="579"/>
      <c r="Z21" s="605"/>
      <c r="AA21" s="578"/>
      <c r="AB21" s="580"/>
      <c r="AC21" s="605"/>
    </row>
    <row r="22" spans="1:29" s="601" customFormat="1" ht="18" customHeight="1">
      <c r="B22" s="635" t="s">
        <v>499</v>
      </c>
      <c r="C22" s="600" t="s">
        <v>39</v>
      </c>
      <c r="D22" s="605">
        <v>3391.25</v>
      </c>
      <c r="E22" s="605">
        <v>21130.449000000001</v>
      </c>
      <c r="F22" s="605"/>
      <c r="G22" s="605">
        <v>391413.66000000015</v>
      </c>
      <c r="H22" s="605">
        <v>1045527.9939999999</v>
      </c>
      <c r="I22" s="605"/>
      <c r="J22" s="579">
        <v>19974.289999999997</v>
      </c>
      <c r="K22" s="579">
        <v>93688.16</v>
      </c>
      <c r="L22" s="605"/>
      <c r="M22" s="605">
        <v>19949.96</v>
      </c>
      <c r="N22" s="605">
        <v>13362.011</v>
      </c>
      <c r="O22" s="605"/>
      <c r="P22" s="635" t="s">
        <v>499</v>
      </c>
      <c r="Q22" s="600" t="s">
        <v>39</v>
      </c>
      <c r="R22" s="605">
        <v>21192.536</v>
      </c>
      <c r="S22" s="605">
        <v>67991.335999999996</v>
      </c>
      <c r="T22" s="605"/>
      <c r="U22" s="605">
        <v>985.90721299999996</v>
      </c>
      <c r="V22" s="605">
        <v>1432859.8019999999</v>
      </c>
      <c r="W22" s="605"/>
      <c r="X22" s="579">
        <v>1354.4742699999999</v>
      </c>
      <c r="Y22" s="579">
        <v>1549.3620000000001</v>
      </c>
      <c r="Z22" s="605"/>
      <c r="AA22" s="578">
        <v>3.5691000000000006</v>
      </c>
      <c r="AB22" s="580">
        <v>6881.6319999999996</v>
      </c>
      <c r="AC22" s="605"/>
    </row>
    <row r="23" spans="1:29" s="601" customFormat="1" ht="18" customHeight="1">
      <c r="B23" s="599"/>
      <c r="C23" s="600" t="s">
        <v>32</v>
      </c>
      <c r="D23" s="605">
        <v>4283.34</v>
      </c>
      <c r="E23" s="605">
        <v>26238.974999999999</v>
      </c>
      <c r="F23" s="605"/>
      <c r="G23" s="605">
        <v>240003.67000000007</v>
      </c>
      <c r="H23" s="605">
        <v>852494.19299999997</v>
      </c>
      <c r="I23" s="605"/>
      <c r="J23" s="579">
        <v>30443.22</v>
      </c>
      <c r="K23" s="579">
        <v>150338.774</v>
      </c>
      <c r="L23" s="605"/>
      <c r="M23" s="605">
        <v>38355.15</v>
      </c>
      <c r="N23" s="605">
        <v>26590.806</v>
      </c>
      <c r="O23" s="605"/>
      <c r="P23" s="599"/>
      <c r="Q23" s="600" t="s">
        <v>32</v>
      </c>
      <c r="R23" s="605">
        <v>19876.987089999999</v>
      </c>
      <c r="S23" s="605">
        <v>67487.111999999994</v>
      </c>
      <c r="T23" s="605"/>
      <c r="U23" s="605">
        <v>890.63</v>
      </c>
      <c r="V23" s="605">
        <v>1446425.6410000001</v>
      </c>
      <c r="W23" s="605"/>
      <c r="X23" s="579">
        <v>1051.4649399999998</v>
      </c>
      <c r="Y23" s="579">
        <v>1547.098</v>
      </c>
      <c r="Z23" s="605"/>
      <c r="AA23" s="578">
        <v>6.7190000000000003</v>
      </c>
      <c r="AB23" s="580">
        <v>14252.223</v>
      </c>
      <c r="AC23" s="605"/>
    </row>
    <row r="24" spans="1:29" s="601" customFormat="1" ht="18" customHeight="1">
      <c r="B24" s="599"/>
      <c r="C24" s="600" t="s">
        <v>33</v>
      </c>
      <c r="D24" s="605">
        <v>3637.04</v>
      </c>
      <c r="E24" s="605">
        <v>23501.091</v>
      </c>
      <c r="F24" s="605"/>
      <c r="G24" s="605">
        <v>240822.53000000003</v>
      </c>
      <c r="H24" s="605">
        <v>897785.45600000001</v>
      </c>
      <c r="I24" s="605"/>
      <c r="J24" s="579">
        <v>37332.32</v>
      </c>
      <c r="K24" s="579">
        <v>201003.29399999999</v>
      </c>
      <c r="L24" s="605"/>
      <c r="M24" s="605">
        <v>11594.46</v>
      </c>
      <c r="N24" s="605">
        <v>8528.8340000000007</v>
      </c>
      <c r="O24" s="605"/>
      <c r="P24" s="599"/>
      <c r="Q24" s="600" t="s">
        <v>33</v>
      </c>
      <c r="R24" s="605">
        <v>27303.014499999994</v>
      </c>
      <c r="S24" s="605">
        <v>94200.705000000002</v>
      </c>
      <c r="T24" s="605"/>
      <c r="U24" s="605">
        <v>897.82</v>
      </c>
      <c r="V24" s="605">
        <v>1621055.7679999999</v>
      </c>
      <c r="W24" s="605"/>
      <c r="X24" s="579">
        <v>11376.34835</v>
      </c>
      <c r="Y24" s="579">
        <v>5104.3549999999996</v>
      </c>
      <c r="Z24" s="605"/>
      <c r="AA24" s="578">
        <v>8.5299999999999994</v>
      </c>
      <c r="AB24" s="580">
        <v>18984.958999999999</v>
      </c>
      <c r="AC24" s="605"/>
    </row>
    <row r="25" spans="1:29" s="601" customFormat="1" ht="18" customHeight="1">
      <c r="B25" s="599"/>
      <c r="C25" s="600" t="s">
        <v>310</v>
      </c>
      <c r="D25" s="605">
        <v>5041.63</v>
      </c>
      <c r="E25" s="605">
        <v>33793.964</v>
      </c>
      <c r="F25" s="605"/>
      <c r="G25" s="605">
        <v>318363.93999999977</v>
      </c>
      <c r="H25" s="605">
        <v>1255024.8189999999</v>
      </c>
      <c r="I25" s="605"/>
      <c r="J25" s="579">
        <v>36232.97</v>
      </c>
      <c r="K25" s="579">
        <v>204386.25399999999</v>
      </c>
      <c r="L25" s="605"/>
      <c r="M25" s="605">
        <v>31824.93</v>
      </c>
      <c r="N25" s="605">
        <v>22131.319</v>
      </c>
      <c r="O25" s="605"/>
      <c r="P25" s="599"/>
      <c r="Q25" s="600" t="s">
        <v>310</v>
      </c>
      <c r="R25" s="605">
        <v>19981.67956</v>
      </c>
      <c r="S25" s="605">
        <v>71740.926999999996</v>
      </c>
      <c r="T25" s="605"/>
      <c r="U25" s="605">
        <v>784.38</v>
      </c>
      <c r="V25" s="605">
        <v>1583502.318</v>
      </c>
      <c r="W25" s="605"/>
      <c r="X25" s="579">
        <v>3612.9760699999997</v>
      </c>
      <c r="Y25" s="579">
        <v>5971.107</v>
      </c>
      <c r="Z25" s="605"/>
      <c r="AA25" s="578">
        <v>8.7850000000000001</v>
      </c>
      <c r="AB25" s="580">
        <v>20658.988000000001</v>
      </c>
      <c r="AC25" s="605"/>
    </row>
    <row r="26" spans="1:29" s="601" customFormat="1" ht="18" customHeight="1">
      <c r="B26" s="599"/>
      <c r="C26" s="600" t="s">
        <v>34</v>
      </c>
      <c r="D26" s="605">
        <v>3793.3</v>
      </c>
      <c r="E26" s="605">
        <v>25514.764999999999</v>
      </c>
      <c r="F26" s="605"/>
      <c r="G26" s="605">
        <v>270546.49000000005</v>
      </c>
      <c r="H26" s="605">
        <v>1097910.855</v>
      </c>
      <c r="I26" s="605"/>
      <c r="J26" s="579">
        <v>36004.339999999997</v>
      </c>
      <c r="K26" s="579">
        <v>210183.304</v>
      </c>
      <c r="L26" s="605"/>
      <c r="M26" s="605">
        <v>30225</v>
      </c>
      <c r="N26" s="605">
        <v>16753.694</v>
      </c>
      <c r="O26" s="605"/>
      <c r="P26" s="599"/>
      <c r="Q26" s="600" t="s">
        <v>34</v>
      </c>
      <c r="R26" s="605">
        <v>5899.7029999999995</v>
      </c>
      <c r="S26" s="605">
        <v>20022.240000000002</v>
      </c>
      <c r="T26" s="605"/>
      <c r="U26" s="605">
        <v>863.19817699999999</v>
      </c>
      <c r="V26" s="605">
        <v>1737065.65</v>
      </c>
      <c r="W26" s="605"/>
      <c r="X26" s="579">
        <v>1533.3606200000002</v>
      </c>
      <c r="Y26" s="579">
        <v>3023.6210000000001</v>
      </c>
      <c r="Z26" s="605"/>
      <c r="AA26" s="578">
        <v>6.91</v>
      </c>
      <c r="AB26" s="580">
        <v>16610.754000000001</v>
      </c>
      <c r="AC26" s="605"/>
    </row>
    <row r="27" spans="1:29" s="601" customFormat="1" ht="18" customHeight="1">
      <c r="B27" s="599"/>
      <c r="C27" s="600" t="s">
        <v>35</v>
      </c>
      <c r="D27" s="605">
        <v>2026.99</v>
      </c>
      <c r="E27" s="605">
        <v>13522.803</v>
      </c>
      <c r="F27" s="605"/>
      <c r="G27" s="605">
        <v>398843.04000000021</v>
      </c>
      <c r="H27" s="605">
        <v>1719287.075</v>
      </c>
      <c r="I27" s="605"/>
      <c r="J27" s="579">
        <v>20637.010000000002</v>
      </c>
      <c r="K27" s="579">
        <v>125605.326</v>
      </c>
      <c r="L27" s="605"/>
      <c r="M27" s="605">
        <v>64623.75</v>
      </c>
      <c r="N27" s="605">
        <v>40231.377999999997</v>
      </c>
      <c r="O27" s="605"/>
      <c r="P27" s="599"/>
      <c r="Q27" s="600" t="s">
        <v>35</v>
      </c>
      <c r="R27" s="605">
        <v>40915.055000000008</v>
      </c>
      <c r="S27" s="605">
        <v>141765.03</v>
      </c>
      <c r="T27" s="605"/>
      <c r="U27" s="605">
        <v>822.97454900000002</v>
      </c>
      <c r="V27" s="605">
        <v>1736987.0109999999</v>
      </c>
      <c r="W27" s="605"/>
      <c r="X27" s="579">
        <v>2489.3132199999995</v>
      </c>
      <c r="Y27" s="579">
        <v>1701.056</v>
      </c>
      <c r="Z27" s="605"/>
      <c r="AA27" s="578">
        <v>4.7155599999999991</v>
      </c>
      <c r="AB27" s="580">
        <v>10597.688</v>
      </c>
      <c r="AC27" s="605"/>
    </row>
    <row r="28" spans="1:29" s="601" customFormat="1" ht="18" customHeight="1">
      <c r="B28" s="599"/>
      <c r="C28" s="600" t="s">
        <v>446</v>
      </c>
      <c r="D28" s="605">
        <v>2490.36</v>
      </c>
      <c r="E28" s="605">
        <v>16345.284</v>
      </c>
      <c r="F28" s="605"/>
      <c r="G28" s="605">
        <v>378786.11</v>
      </c>
      <c r="H28" s="605">
        <v>1554508.798</v>
      </c>
      <c r="I28" s="605"/>
      <c r="J28" s="579">
        <v>66672.349999999991</v>
      </c>
      <c r="K28" s="579">
        <v>352973.609</v>
      </c>
      <c r="L28" s="605"/>
      <c r="M28" s="605">
        <v>38784.239999999998</v>
      </c>
      <c r="N28" s="605">
        <v>24338.403999999999</v>
      </c>
      <c r="O28" s="605"/>
      <c r="P28" s="599"/>
      <c r="Q28" s="600" t="s">
        <v>446</v>
      </c>
      <c r="R28" s="605">
        <v>22231.052</v>
      </c>
      <c r="S28" s="605">
        <v>81102.394</v>
      </c>
      <c r="T28" s="605"/>
      <c r="U28" s="605">
        <v>759.56580899999994</v>
      </c>
      <c r="V28" s="605">
        <v>1711855.4650000001</v>
      </c>
      <c r="W28" s="605"/>
      <c r="X28" s="579">
        <v>826.50297999999998</v>
      </c>
      <c r="Y28" s="579">
        <v>1993.3720000000001</v>
      </c>
      <c r="Z28" s="605"/>
      <c r="AA28" s="578">
        <v>9.7319999999999993</v>
      </c>
      <c r="AB28" s="580">
        <v>25823.327000000001</v>
      </c>
      <c r="AC28" s="605"/>
    </row>
    <row r="29" spans="1:29" s="601" customFormat="1" ht="18" customHeight="1">
      <c r="B29" s="599"/>
      <c r="C29" s="600" t="s">
        <v>36</v>
      </c>
      <c r="D29" s="605">
        <v>6195.88</v>
      </c>
      <c r="E29" s="605">
        <v>41662.190999999999</v>
      </c>
      <c r="F29" s="605"/>
      <c r="G29" s="605">
        <v>258021.80000000008</v>
      </c>
      <c r="H29" s="605">
        <v>1109903.7520000001</v>
      </c>
      <c r="I29" s="605"/>
      <c r="J29" s="579">
        <v>31441.010000000002</v>
      </c>
      <c r="K29" s="579">
        <v>170347.147</v>
      </c>
      <c r="L29" s="605"/>
      <c r="M29" s="605">
        <v>34149.949999999997</v>
      </c>
      <c r="N29" s="605">
        <v>20356.585999999999</v>
      </c>
      <c r="O29" s="605"/>
      <c r="P29" s="599"/>
      <c r="Q29" s="600" t="s">
        <v>36</v>
      </c>
      <c r="R29" s="605">
        <v>16063.962000000001</v>
      </c>
      <c r="S29" s="605">
        <v>65306.877</v>
      </c>
      <c r="T29" s="605"/>
      <c r="U29" s="605">
        <v>413.41400599999997</v>
      </c>
      <c r="V29" s="605">
        <v>925360.27099999995</v>
      </c>
      <c r="W29" s="605"/>
      <c r="X29" s="579">
        <v>3274.77378</v>
      </c>
      <c r="Y29" s="579">
        <v>3123.9850000000001</v>
      </c>
      <c r="Z29" s="605"/>
      <c r="AA29" s="578">
        <v>5.673</v>
      </c>
      <c r="AB29" s="580">
        <v>13635.657999999999</v>
      </c>
      <c r="AC29" s="605"/>
    </row>
    <row r="30" spans="1:29" s="601" customFormat="1" ht="18" customHeight="1">
      <c r="B30" s="599"/>
      <c r="C30" s="600" t="s">
        <v>447</v>
      </c>
      <c r="D30" s="605">
        <v>5427.39</v>
      </c>
      <c r="E30" s="605">
        <v>35346.423999999999</v>
      </c>
      <c r="F30" s="605"/>
      <c r="G30" s="605">
        <v>382140.17000000004</v>
      </c>
      <c r="H30" s="605">
        <v>1690349.0719999999</v>
      </c>
      <c r="I30" s="605"/>
      <c r="J30" s="579">
        <v>41229.919999999991</v>
      </c>
      <c r="K30" s="579">
        <v>232035.03899999999</v>
      </c>
      <c r="L30" s="605"/>
      <c r="M30" s="605">
        <v>46367.41</v>
      </c>
      <c r="N30" s="580">
        <v>27631.083999999999</v>
      </c>
      <c r="O30" s="605"/>
      <c r="P30" s="599"/>
      <c r="Q30" s="600" t="s">
        <v>447</v>
      </c>
      <c r="R30" s="605">
        <v>13926.012999999999</v>
      </c>
      <c r="S30" s="605">
        <v>45712.637999999999</v>
      </c>
      <c r="T30" s="605"/>
      <c r="U30" s="605">
        <v>863.329522</v>
      </c>
      <c r="V30" s="605">
        <v>1978481.77</v>
      </c>
      <c r="W30" s="605"/>
      <c r="X30" s="579">
        <v>3353.163</v>
      </c>
      <c r="Y30" s="579">
        <v>5733.6170000000002</v>
      </c>
      <c r="Z30" s="605"/>
      <c r="AA30" s="578">
        <v>13.108580000000003</v>
      </c>
      <c r="AB30" s="580">
        <v>33510.216</v>
      </c>
      <c r="AC30" s="605"/>
    </row>
    <row r="31" spans="1:29" s="601" customFormat="1" ht="18" customHeight="1">
      <c r="B31" s="599"/>
      <c r="C31" s="600" t="s">
        <v>37</v>
      </c>
      <c r="D31" s="605">
        <v>2044.355</v>
      </c>
      <c r="E31" s="605">
        <v>13294.282999999999</v>
      </c>
      <c r="F31" s="605"/>
      <c r="G31" s="605">
        <v>315543.76600000012</v>
      </c>
      <c r="H31" s="605">
        <v>1405982.074</v>
      </c>
      <c r="I31" s="605"/>
      <c r="J31" s="579">
        <v>24546.939999999995</v>
      </c>
      <c r="K31" s="579">
        <v>146023.87899999999</v>
      </c>
      <c r="L31" s="605"/>
      <c r="M31" s="605">
        <v>45719.96</v>
      </c>
      <c r="N31" s="580">
        <v>26354.957999999999</v>
      </c>
      <c r="O31" s="605"/>
      <c r="P31" s="599"/>
      <c r="Q31" s="600" t="s">
        <v>37</v>
      </c>
      <c r="R31" s="605">
        <v>41950.40365</v>
      </c>
      <c r="S31" s="605">
        <v>170166.31899999999</v>
      </c>
      <c r="T31" s="605"/>
      <c r="U31" s="605">
        <v>451.32437199999998</v>
      </c>
      <c r="V31" s="605">
        <v>1080419.395</v>
      </c>
      <c r="W31" s="605"/>
      <c r="X31" s="579">
        <v>1457.0165</v>
      </c>
      <c r="Y31" s="579">
        <v>3498.3690000000001</v>
      </c>
      <c r="Z31" s="605"/>
      <c r="AA31" s="578">
        <v>5.5220000000000002</v>
      </c>
      <c r="AB31" s="580">
        <v>13549.822</v>
      </c>
      <c r="AC31" s="605"/>
    </row>
    <row r="32" spans="1:29" s="601" customFormat="1" ht="18" customHeight="1">
      <c r="B32" s="599"/>
      <c r="C32" s="600" t="s">
        <v>40</v>
      </c>
      <c r="D32" s="605">
        <v>4158.6850000000004</v>
      </c>
      <c r="E32" s="605">
        <v>28152.06</v>
      </c>
      <c r="F32" s="605"/>
      <c r="G32" s="605">
        <v>397036.88</v>
      </c>
      <c r="H32" s="605">
        <v>1977340.3740000001</v>
      </c>
      <c r="I32" s="605"/>
      <c r="J32" s="579">
        <v>61245.819999999992</v>
      </c>
      <c r="K32" s="579">
        <v>456371.17499999999</v>
      </c>
      <c r="L32" s="605"/>
      <c r="M32" s="605">
        <v>60073.53</v>
      </c>
      <c r="N32" s="580">
        <v>37926.449000000001</v>
      </c>
      <c r="O32" s="605"/>
      <c r="P32" s="599"/>
      <c r="Q32" s="600" t="s">
        <v>40</v>
      </c>
      <c r="R32" s="605">
        <v>20634.160499999998</v>
      </c>
      <c r="S32" s="605">
        <v>91117.171000000002</v>
      </c>
      <c r="T32" s="605"/>
      <c r="U32" s="605">
        <v>747.36</v>
      </c>
      <c r="V32" s="605">
        <v>1854491.798</v>
      </c>
      <c r="W32" s="605"/>
      <c r="X32" s="579">
        <v>646.71685000000002</v>
      </c>
      <c r="Y32" s="579">
        <v>2074.9259999999999</v>
      </c>
      <c r="Z32" s="605"/>
      <c r="AA32" s="578">
        <v>6.6436999999999991</v>
      </c>
      <c r="AB32" s="580">
        <v>16136.647000000001</v>
      </c>
      <c r="AC32" s="605"/>
    </row>
    <row r="33" spans="1:35" s="601" customFormat="1" ht="18" customHeight="1">
      <c r="B33" s="599"/>
      <c r="C33" s="600" t="s">
        <v>38</v>
      </c>
      <c r="D33" s="605">
        <v>4498.12</v>
      </c>
      <c r="E33" s="605">
        <v>31261.773000000001</v>
      </c>
      <c r="F33" s="605"/>
      <c r="G33" s="605">
        <v>541808.71999999986</v>
      </c>
      <c r="H33" s="605">
        <v>2702522.3879999998</v>
      </c>
      <c r="I33" s="605"/>
      <c r="J33" s="579">
        <v>73748.220000000016</v>
      </c>
      <c r="K33" s="579">
        <v>579867.875</v>
      </c>
      <c r="L33" s="605"/>
      <c r="M33" s="605">
        <v>39032.230000000003</v>
      </c>
      <c r="N33" s="580">
        <v>27018.242999999999</v>
      </c>
      <c r="O33" s="605"/>
      <c r="P33" s="599"/>
      <c r="Q33" s="600" t="s">
        <v>38</v>
      </c>
      <c r="R33" s="605">
        <v>42796.788500000002</v>
      </c>
      <c r="S33" s="605">
        <v>207203.508</v>
      </c>
      <c r="T33" s="605"/>
      <c r="U33" s="605">
        <v>758.71305700000005</v>
      </c>
      <c r="V33" s="605">
        <v>1942512.919</v>
      </c>
      <c r="W33" s="605"/>
      <c r="X33" s="579">
        <v>1367.6733999999999</v>
      </c>
      <c r="Y33" s="579">
        <v>1851.421</v>
      </c>
      <c r="Z33" s="605"/>
      <c r="AA33" s="578">
        <v>10.294410000000001</v>
      </c>
      <c r="AB33" s="580">
        <v>25731.465</v>
      </c>
      <c r="AC33" s="605"/>
    </row>
    <row r="34" spans="1:35" s="601" customFormat="1" ht="18" customHeight="1">
      <c r="B34" s="599"/>
      <c r="C34" s="600"/>
      <c r="D34" s="605"/>
      <c r="E34" s="605"/>
      <c r="F34" s="605"/>
      <c r="G34" s="605"/>
      <c r="H34" s="605"/>
      <c r="I34" s="605"/>
      <c r="J34" s="579"/>
      <c r="K34" s="579"/>
      <c r="L34" s="605"/>
      <c r="M34" s="578"/>
      <c r="N34" s="580"/>
      <c r="O34" s="605"/>
      <c r="P34" s="599"/>
      <c r="Q34" s="600"/>
      <c r="R34" s="605"/>
      <c r="S34" s="605"/>
      <c r="T34" s="605"/>
      <c r="U34" s="605"/>
      <c r="V34" s="605"/>
      <c r="W34" s="605"/>
      <c r="X34" s="579"/>
      <c r="Y34" s="579"/>
      <c r="Z34" s="605"/>
      <c r="AA34" s="578"/>
      <c r="AB34" s="580"/>
      <c r="AC34" s="605"/>
    </row>
    <row r="35" spans="1:35" s="601" customFormat="1" ht="18" customHeight="1">
      <c r="B35" s="635" t="s">
        <v>487</v>
      </c>
      <c r="C35" s="600" t="s">
        <v>39</v>
      </c>
      <c r="D35" s="605">
        <v>3515</v>
      </c>
      <c r="E35" s="605">
        <v>24560</v>
      </c>
      <c r="F35" s="605"/>
      <c r="G35" s="605">
        <v>334613.42</v>
      </c>
      <c r="H35" s="605">
        <v>1711920</v>
      </c>
      <c r="I35" s="605"/>
      <c r="J35" s="605">
        <v>33133.300000000003</v>
      </c>
      <c r="K35" s="605">
        <v>318570</v>
      </c>
      <c r="L35" s="605"/>
      <c r="M35" s="605">
        <v>56476.33</v>
      </c>
      <c r="N35" s="605">
        <v>36249</v>
      </c>
      <c r="O35" s="605"/>
      <c r="P35" s="635" t="s">
        <v>487</v>
      </c>
      <c r="Q35" s="600" t="s">
        <v>39</v>
      </c>
      <c r="R35" s="605">
        <v>27322.39</v>
      </c>
      <c r="S35" s="605">
        <v>123850.15</v>
      </c>
      <c r="T35" s="605"/>
      <c r="U35" s="605">
        <v>767.1</v>
      </c>
      <c r="V35" s="605">
        <v>1888573</v>
      </c>
      <c r="W35" s="605"/>
      <c r="X35" s="605">
        <v>903.52</v>
      </c>
      <c r="Y35" s="605">
        <v>1285</v>
      </c>
      <c r="Z35" s="578"/>
      <c r="AA35" s="578">
        <v>7</v>
      </c>
      <c r="AB35" s="605">
        <v>14793</v>
      </c>
      <c r="AC35" s="605"/>
    </row>
    <row r="36" spans="1:35" s="601" customFormat="1" ht="18" customHeight="1">
      <c r="B36" s="599"/>
      <c r="C36" s="600" t="s">
        <v>32</v>
      </c>
      <c r="D36" s="605">
        <v>5866</v>
      </c>
      <c r="E36" s="605">
        <v>42230</v>
      </c>
      <c r="F36" s="605"/>
      <c r="G36" s="605">
        <v>322109</v>
      </c>
      <c r="H36" s="605">
        <v>1735202</v>
      </c>
      <c r="I36" s="605"/>
      <c r="J36" s="605">
        <v>23855</v>
      </c>
      <c r="K36" s="605">
        <v>231753</v>
      </c>
      <c r="L36" s="605"/>
      <c r="M36" s="605">
        <v>28578</v>
      </c>
      <c r="N36" s="605">
        <v>18994</v>
      </c>
      <c r="O36" s="605"/>
      <c r="P36" s="600"/>
      <c r="Q36" s="600" t="s">
        <v>32</v>
      </c>
      <c r="R36" s="605">
        <v>23954</v>
      </c>
      <c r="S36" s="605">
        <v>117126</v>
      </c>
      <c r="T36" s="605"/>
      <c r="U36" s="605">
        <v>671</v>
      </c>
      <c r="V36" s="605">
        <v>1815739</v>
      </c>
      <c r="W36" s="605"/>
      <c r="X36" s="605">
        <v>464</v>
      </c>
      <c r="Y36" s="605">
        <v>1242</v>
      </c>
      <c r="Z36" s="578"/>
      <c r="AA36" s="578">
        <v>3</v>
      </c>
      <c r="AB36" s="605">
        <v>10624</v>
      </c>
      <c r="AC36" s="605"/>
    </row>
    <row r="37" spans="1:35" s="601" customFormat="1" ht="18" customHeight="1">
      <c r="B37" s="599"/>
      <c r="C37" s="600" t="s">
        <v>33</v>
      </c>
      <c r="D37" s="605">
        <v>4154</v>
      </c>
      <c r="E37" s="605">
        <v>29945</v>
      </c>
      <c r="F37" s="605"/>
      <c r="G37" s="605">
        <v>325891</v>
      </c>
      <c r="H37" s="605">
        <v>1939609</v>
      </c>
      <c r="I37" s="605"/>
      <c r="J37" s="605">
        <v>40351</v>
      </c>
      <c r="K37" s="605">
        <v>414253</v>
      </c>
      <c r="L37" s="605"/>
      <c r="M37" s="605">
        <v>42535</v>
      </c>
      <c r="N37" s="605">
        <v>29795</v>
      </c>
      <c r="O37" s="605"/>
      <c r="P37" s="600"/>
      <c r="Q37" s="600" t="s">
        <v>33</v>
      </c>
      <c r="R37" s="605">
        <v>22452</v>
      </c>
      <c r="S37" s="605">
        <v>122758</v>
      </c>
      <c r="T37" s="605"/>
      <c r="U37" s="605">
        <v>732</v>
      </c>
      <c r="V37" s="605">
        <v>2442386</v>
      </c>
      <c r="W37" s="605"/>
      <c r="X37" s="605">
        <v>826</v>
      </c>
      <c r="Y37" s="605">
        <v>1445</v>
      </c>
      <c r="Z37" s="578"/>
      <c r="AA37" s="578">
        <v>12</v>
      </c>
      <c r="AB37" s="605">
        <v>33653</v>
      </c>
      <c r="AC37" s="605"/>
    </row>
    <row r="38" spans="1:35" s="601" customFormat="1" ht="18" customHeight="1">
      <c r="B38" s="599"/>
      <c r="C38" s="600" t="s">
        <v>310</v>
      </c>
      <c r="D38" s="840">
        <v>1339.21</v>
      </c>
      <c r="E38" s="840">
        <v>9370.5</v>
      </c>
      <c r="F38" s="840"/>
      <c r="G38" s="841">
        <v>344092.6</v>
      </c>
      <c r="H38" s="841">
        <v>2142213</v>
      </c>
      <c r="I38" s="840"/>
      <c r="J38" s="842">
        <v>33630.14</v>
      </c>
      <c r="K38" s="842">
        <v>340461</v>
      </c>
      <c r="L38" s="842"/>
      <c r="M38" s="843">
        <v>39433.64</v>
      </c>
      <c r="N38" s="844">
        <v>30732</v>
      </c>
      <c r="O38" s="567"/>
      <c r="P38" s="567"/>
      <c r="Q38" s="600" t="s">
        <v>310</v>
      </c>
      <c r="R38" s="840">
        <v>32998.385750000001</v>
      </c>
      <c r="S38" s="840">
        <v>178485</v>
      </c>
      <c r="T38" s="840"/>
      <c r="U38" s="845">
        <v>639.15511700000002</v>
      </c>
      <c r="V38" s="840">
        <v>2285085</v>
      </c>
      <c r="W38" s="840"/>
      <c r="X38" s="846">
        <v>1580.9680000000001</v>
      </c>
      <c r="Y38" s="840">
        <v>1539</v>
      </c>
      <c r="Z38" s="840"/>
      <c r="AA38" s="814">
        <v>9</v>
      </c>
      <c r="AB38" s="847">
        <v>22187</v>
      </c>
      <c r="AC38" s="567"/>
      <c r="AD38" s="567"/>
      <c r="AE38" s="566"/>
    </row>
    <row r="39" spans="1:35" s="601" customFormat="1" ht="18" customHeight="1">
      <c r="B39" s="599"/>
      <c r="C39" s="600" t="s">
        <v>34</v>
      </c>
      <c r="D39" s="840">
        <v>5294.2349999999997</v>
      </c>
      <c r="E39" s="840">
        <v>37973.828999999998</v>
      </c>
      <c r="F39" s="840"/>
      <c r="G39" s="841">
        <v>304175.73000000004</v>
      </c>
      <c r="H39" s="841">
        <v>2122832.3849999998</v>
      </c>
      <c r="I39" s="840"/>
      <c r="J39" s="842">
        <v>14258.26</v>
      </c>
      <c r="K39" s="842">
        <v>138718.783</v>
      </c>
      <c r="L39" s="842"/>
      <c r="M39" s="843">
        <v>20981.06</v>
      </c>
      <c r="N39" s="844">
        <v>16171.697</v>
      </c>
      <c r="O39" s="567"/>
      <c r="P39" s="567"/>
      <c r="Q39" s="600" t="s">
        <v>34</v>
      </c>
      <c r="R39" s="840">
        <v>17168.97695</v>
      </c>
      <c r="S39" s="840">
        <v>92715.354999999996</v>
      </c>
      <c r="T39" s="840"/>
      <c r="U39" s="845">
        <v>537.61260600000003</v>
      </c>
      <c r="V39" s="840">
        <v>1940656.267</v>
      </c>
      <c r="W39" s="840"/>
      <c r="X39" s="846">
        <v>802.50126</v>
      </c>
      <c r="Y39" s="840">
        <v>3393.8020000000001</v>
      </c>
      <c r="Z39" s="840"/>
      <c r="AA39" s="814">
        <v>5.5181199999999988</v>
      </c>
      <c r="AB39" s="847">
        <v>16103.15</v>
      </c>
      <c r="AC39" s="567"/>
      <c r="AD39" s="567"/>
      <c r="AE39" s="566"/>
    </row>
    <row r="40" spans="1:35" s="601" customFormat="1" ht="18" customHeight="1">
      <c r="B40" s="599"/>
      <c r="C40" s="600" t="s">
        <v>35</v>
      </c>
      <c r="D40" s="840">
        <v>4736.2299999999996</v>
      </c>
      <c r="E40" s="840">
        <v>33146.44</v>
      </c>
      <c r="F40" s="840"/>
      <c r="G40" s="841">
        <v>253686.00000000006</v>
      </c>
      <c r="H40" s="841">
        <v>1753855.3370000001</v>
      </c>
      <c r="I40" s="840"/>
      <c r="J40" s="842">
        <v>42592.930000000015</v>
      </c>
      <c r="K40" s="842">
        <v>389045.82299999997</v>
      </c>
      <c r="L40" s="842"/>
      <c r="M40" s="843">
        <v>46584.479999999996</v>
      </c>
      <c r="N40" s="844">
        <v>45120.245000000003</v>
      </c>
      <c r="O40" s="567"/>
      <c r="P40" s="567"/>
      <c r="Q40" s="600" t="s">
        <v>35</v>
      </c>
      <c r="R40" s="840">
        <v>36983.661059999999</v>
      </c>
      <c r="S40" s="840">
        <v>227613.413</v>
      </c>
      <c r="T40" s="840"/>
      <c r="U40" s="845">
        <v>843.28823299999999</v>
      </c>
      <c r="V40" s="840">
        <v>3138056.7689999999</v>
      </c>
      <c r="W40" s="840"/>
      <c r="X40" s="846">
        <v>1255.1303300000002</v>
      </c>
      <c r="Y40" s="840">
        <v>6719.6120000000001</v>
      </c>
      <c r="Z40" s="840"/>
      <c r="AA40" s="814">
        <v>9.9957399999999996</v>
      </c>
      <c r="AB40" s="847">
        <v>27258.671999999999</v>
      </c>
      <c r="AC40" s="567"/>
      <c r="AD40" s="567"/>
      <c r="AE40" s="566"/>
    </row>
    <row r="41" spans="1:35" s="601" customFormat="1" ht="18" customHeight="1">
      <c r="B41" s="599"/>
      <c r="C41" s="600" t="s">
        <v>446</v>
      </c>
      <c r="D41" s="840">
        <v>2714.54</v>
      </c>
      <c r="E41" s="840">
        <v>18667.706999999999</v>
      </c>
      <c r="F41" s="840"/>
      <c r="G41" s="841">
        <v>314472.34999999998</v>
      </c>
      <c r="H41" s="841">
        <v>1971354.76</v>
      </c>
      <c r="I41" s="840"/>
      <c r="J41" s="842">
        <v>30239.89</v>
      </c>
      <c r="K41" s="842">
        <v>182187.769</v>
      </c>
      <c r="L41" s="842"/>
      <c r="M41" s="843">
        <v>28399.96</v>
      </c>
      <c r="N41" s="844">
        <v>24900.335999999999</v>
      </c>
      <c r="O41" s="567"/>
      <c r="P41" s="567"/>
      <c r="Q41" s="600" t="s">
        <v>446</v>
      </c>
      <c r="R41" s="840">
        <v>31437.137200000001</v>
      </c>
      <c r="S41" s="840">
        <v>159548.87599999999</v>
      </c>
      <c r="T41" s="840"/>
      <c r="U41" s="845">
        <v>677.61435600000004</v>
      </c>
      <c r="V41" s="840">
        <v>2821133.4950000001</v>
      </c>
      <c r="W41" s="840"/>
      <c r="X41" s="846">
        <v>2980.0115599999999</v>
      </c>
      <c r="Y41" s="840">
        <v>4324.1279999999997</v>
      </c>
      <c r="Z41" s="840"/>
      <c r="AA41" s="814">
        <v>13.511959999999998</v>
      </c>
      <c r="AB41" s="847">
        <v>33446.756000000001</v>
      </c>
      <c r="AC41" s="567"/>
      <c r="AD41" s="567"/>
      <c r="AE41" s="566"/>
    </row>
    <row r="42" spans="1:35" ht="18" customHeight="1" thickBot="1">
      <c r="A42" s="15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row>
    <row r="43" spans="1:35" s="231" customFormat="1" ht="15" customHeight="1">
      <c r="B43" s="398"/>
      <c r="C43" s="304"/>
      <c r="D43" s="304"/>
      <c r="E43" s="304"/>
      <c r="F43" s="304"/>
      <c r="G43" s="304"/>
      <c r="H43" s="304"/>
      <c r="I43" s="304"/>
      <c r="J43" s="304"/>
      <c r="K43" s="304"/>
      <c r="L43" s="304"/>
      <c r="M43" s="304"/>
      <c r="N43" s="304"/>
      <c r="O43" s="304"/>
      <c r="P43" s="771" t="s">
        <v>461</v>
      </c>
      <c r="Q43" s="545"/>
      <c r="R43" s="545"/>
      <c r="S43" s="545"/>
      <c r="T43" s="545"/>
      <c r="U43" s="545"/>
      <c r="V43" s="304"/>
      <c r="W43" s="304"/>
      <c r="X43" s="304"/>
      <c r="Y43" s="304"/>
      <c r="Z43" s="304"/>
      <c r="AA43" s="304"/>
      <c r="AB43" s="304"/>
      <c r="AC43" s="304"/>
    </row>
    <row r="44" spans="1:35" s="400" customFormat="1" ht="15" customHeight="1">
      <c r="B44" s="401"/>
      <c r="C44" s="402"/>
      <c r="D44" s="402"/>
      <c r="E44" s="402"/>
      <c r="F44" s="402"/>
      <c r="G44" s="402"/>
      <c r="H44" s="402"/>
      <c r="I44" s="402"/>
      <c r="J44" s="402"/>
      <c r="K44" s="402"/>
      <c r="L44" s="402"/>
      <c r="M44" s="402"/>
      <c r="N44" s="402"/>
      <c r="O44" s="402"/>
      <c r="P44" s="772" t="s">
        <v>459</v>
      </c>
      <c r="Q44" s="773"/>
      <c r="R44" s="773"/>
      <c r="S44" s="773"/>
      <c r="T44" s="773"/>
      <c r="U44" s="773"/>
      <c r="V44" s="402"/>
      <c r="W44" s="402"/>
      <c r="X44" s="402"/>
      <c r="Y44" s="402"/>
      <c r="Z44" s="402"/>
      <c r="AA44" s="402"/>
      <c r="AB44" s="402"/>
      <c r="AC44" s="402"/>
    </row>
    <row r="45" spans="1:35" s="231" customFormat="1" ht="15" customHeight="1">
      <c r="B45" s="398"/>
      <c r="C45" s="304"/>
      <c r="D45" s="304"/>
      <c r="E45" s="304"/>
      <c r="F45" s="304"/>
      <c r="G45" s="304"/>
      <c r="H45" s="304"/>
      <c r="I45" s="304"/>
      <c r="J45" s="304"/>
      <c r="K45" s="304"/>
      <c r="L45" s="304"/>
      <c r="M45" s="304"/>
      <c r="N45" s="304"/>
      <c r="O45" s="304"/>
      <c r="P45" s="774" t="s">
        <v>460</v>
      </c>
      <c r="Q45" s="545"/>
      <c r="R45" s="545"/>
      <c r="S45" s="545"/>
      <c r="T45" s="545"/>
      <c r="U45" s="545"/>
      <c r="V45" s="304"/>
      <c r="W45" s="304"/>
      <c r="X45" s="304"/>
      <c r="Y45" s="304"/>
      <c r="Z45" s="304"/>
      <c r="AA45" s="304"/>
      <c r="AB45" s="304"/>
      <c r="AC45" s="304"/>
    </row>
    <row r="46" spans="1:35" s="400" customFormat="1" ht="15" customHeight="1">
      <c r="B46" s="401"/>
      <c r="C46" s="402"/>
      <c r="D46" s="402"/>
      <c r="E46" s="402"/>
      <c r="F46" s="402"/>
      <c r="G46" s="402"/>
      <c r="H46" s="402"/>
      <c r="I46" s="402"/>
      <c r="J46" s="402"/>
      <c r="K46" s="402"/>
      <c r="L46" s="402"/>
      <c r="M46" s="402"/>
      <c r="N46" s="402"/>
      <c r="O46" s="402"/>
      <c r="P46" s="403"/>
      <c r="Q46" s="402"/>
      <c r="R46" s="402"/>
      <c r="S46" s="402"/>
      <c r="T46" s="402"/>
      <c r="U46" s="402"/>
      <c r="V46" s="402"/>
      <c r="W46" s="402"/>
      <c r="X46" s="402"/>
      <c r="Y46" s="402"/>
      <c r="Z46" s="402"/>
      <c r="AA46" s="402"/>
      <c r="AB46" s="402"/>
      <c r="AC46" s="402"/>
    </row>
    <row r="47" spans="1:35" s="231" customFormat="1" ht="15" customHeight="1">
      <c r="B47" s="751"/>
      <c r="C47" s="752"/>
      <c r="D47" s="752"/>
      <c r="E47" s="752"/>
      <c r="F47" s="752"/>
      <c r="G47" s="752"/>
      <c r="H47" s="752"/>
      <c r="I47" s="752"/>
      <c r="J47" s="752"/>
      <c r="K47" s="752"/>
      <c r="L47" s="752"/>
      <c r="M47" s="752"/>
      <c r="N47" s="752"/>
      <c r="O47" s="545"/>
      <c r="P47" s="750"/>
      <c r="Q47" s="545"/>
      <c r="R47" s="545"/>
      <c r="S47" s="545"/>
      <c r="T47" s="545"/>
      <c r="U47" s="545"/>
      <c r="V47" s="545"/>
      <c r="W47" s="545"/>
      <c r="X47" s="545"/>
      <c r="Y47" s="545"/>
      <c r="Z47" s="545"/>
      <c r="AA47" s="545"/>
      <c r="AB47" s="545"/>
      <c r="AC47" s="545"/>
      <c r="AD47" s="710"/>
      <c r="AE47" s="710"/>
      <c r="AF47" s="710"/>
      <c r="AG47" s="710"/>
      <c r="AH47" s="710"/>
      <c r="AI47" s="710"/>
    </row>
    <row r="48" spans="1:35" s="231" customFormat="1" ht="15" customHeight="1">
      <c r="B48" s="401"/>
      <c r="C48" s="304"/>
      <c r="D48" s="304"/>
      <c r="E48" s="304"/>
      <c r="F48" s="304"/>
      <c r="G48" s="304"/>
      <c r="H48" s="304"/>
      <c r="I48" s="304"/>
      <c r="J48" s="304"/>
      <c r="K48" s="304"/>
      <c r="L48" s="304"/>
      <c r="M48" s="304"/>
      <c r="N48" s="304"/>
      <c r="O48" s="304"/>
      <c r="P48" s="399"/>
      <c r="Q48" s="304"/>
      <c r="R48" s="304"/>
      <c r="S48" s="304"/>
      <c r="T48" s="304"/>
      <c r="U48" s="304"/>
      <c r="V48" s="304"/>
      <c r="W48" s="304"/>
      <c r="X48" s="304"/>
      <c r="Y48" s="304"/>
      <c r="Z48" s="304"/>
      <c r="AA48" s="304"/>
      <c r="AB48" s="304"/>
      <c r="AC48" s="304"/>
    </row>
    <row r="49" spans="1:29" s="231" customFormat="1" ht="15" customHeight="1">
      <c r="B49" s="401"/>
      <c r="C49" s="304"/>
      <c r="D49" s="304"/>
      <c r="E49" s="304"/>
      <c r="F49" s="304"/>
      <c r="G49" s="304"/>
      <c r="H49" s="304"/>
      <c r="I49" s="304"/>
      <c r="J49" s="304"/>
      <c r="K49" s="304"/>
      <c r="L49" s="304"/>
      <c r="M49" s="304"/>
      <c r="N49" s="304"/>
      <c r="O49" s="304"/>
      <c r="P49" s="399"/>
      <c r="Q49" s="304"/>
      <c r="R49" s="304"/>
      <c r="S49" s="304"/>
      <c r="T49" s="304"/>
      <c r="U49" s="304"/>
      <c r="V49" s="304"/>
      <c r="W49" s="304"/>
      <c r="X49" s="304"/>
      <c r="Y49" s="304"/>
      <c r="Z49" s="304"/>
      <c r="AA49" s="304"/>
      <c r="AB49" s="304"/>
      <c r="AC49" s="304"/>
    </row>
    <row r="50" spans="1:29" ht="15" customHeight="1">
      <c r="A50" s="157"/>
      <c r="B50" s="193"/>
      <c r="C50" s="193"/>
      <c r="D50" s="193"/>
      <c r="E50" s="193"/>
      <c r="F50" s="193"/>
      <c r="G50" s="193"/>
      <c r="H50" s="193"/>
      <c r="I50" s="193"/>
      <c r="J50" s="193"/>
      <c r="K50" s="193"/>
      <c r="L50" s="193"/>
      <c r="M50" s="193"/>
      <c r="N50" s="193"/>
      <c r="O50" s="193"/>
      <c r="P50" s="403"/>
      <c r="Q50" s="193"/>
      <c r="R50" s="193"/>
      <c r="S50" s="193"/>
      <c r="T50" s="193"/>
      <c r="U50" s="193"/>
      <c r="V50" s="193"/>
      <c r="W50" s="193"/>
      <c r="X50" s="193"/>
      <c r="Y50" s="193"/>
      <c r="Z50" s="193"/>
      <c r="AA50" s="193"/>
      <c r="AB50" s="193"/>
      <c r="AC50" s="193"/>
    </row>
    <row r="51" spans="1:29" ht="15" customHeight="1">
      <c r="A51" s="157"/>
      <c r="B51" s="193"/>
      <c r="C51" s="193"/>
      <c r="D51" s="193"/>
      <c r="E51" s="193"/>
      <c r="F51" s="193"/>
      <c r="G51" s="193"/>
      <c r="H51" s="193"/>
      <c r="I51" s="193"/>
      <c r="J51" s="193"/>
      <c r="K51" s="193"/>
      <c r="L51" s="193"/>
      <c r="M51" s="193"/>
      <c r="N51" s="193"/>
      <c r="O51" s="193"/>
      <c r="P51" s="401"/>
      <c r="Q51" s="193"/>
      <c r="R51" s="193"/>
      <c r="S51" s="193"/>
      <c r="T51" s="193"/>
      <c r="U51" s="193"/>
      <c r="V51" s="193"/>
      <c r="W51" s="193"/>
      <c r="X51" s="193"/>
      <c r="Y51" s="193"/>
      <c r="Z51" s="193"/>
      <c r="AA51" s="193"/>
      <c r="AB51" s="193"/>
      <c r="AC51" s="193"/>
    </row>
    <row r="52" spans="1:29" ht="15" customHeight="1">
      <c r="B52" s="156"/>
      <c r="C52" s="156"/>
      <c r="D52" s="156"/>
      <c r="E52" s="156"/>
      <c r="F52" s="156"/>
      <c r="G52" s="156"/>
      <c r="H52" s="156"/>
      <c r="I52" s="156"/>
      <c r="J52" s="156"/>
      <c r="K52" s="156"/>
      <c r="L52" s="156"/>
      <c r="M52" s="156"/>
      <c r="N52" s="156"/>
      <c r="O52" s="156"/>
      <c r="P52" s="401"/>
      <c r="Q52" s="156"/>
      <c r="R52" s="156"/>
      <c r="S52" s="156"/>
      <c r="T52" s="156"/>
      <c r="U52" s="156"/>
      <c r="V52" s="156"/>
      <c r="W52" s="156"/>
      <c r="X52" s="156"/>
      <c r="Y52" s="156"/>
      <c r="Z52" s="156"/>
      <c r="AA52" s="156"/>
      <c r="AB52" s="156"/>
      <c r="AC52" s="156"/>
    </row>
    <row r="53" spans="1:29" ht="17.100000000000001" customHeight="1">
      <c r="C53" s="196"/>
      <c r="Q53" s="196"/>
      <c r="V53" s="196"/>
      <c r="W53" s="196"/>
    </row>
    <row r="54" spans="1:29" ht="17.100000000000001" customHeight="1">
      <c r="C54" s="196"/>
      <c r="Q54" s="196"/>
      <c r="V54" s="196"/>
      <c r="W54" s="196"/>
    </row>
    <row r="55" spans="1:29" ht="17.100000000000001" customHeight="1">
      <c r="B55" s="158"/>
      <c r="P55" s="158"/>
    </row>
    <row r="57" spans="1:29" ht="17.100000000000001" customHeight="1">
      <c r="A57" s="159"/>
      <c r="B57" s="160"/>
      <c r="O57" s="159"/>
      <c r="P57" s="160"/>
    </row>
    <row r="58" spans="1:29" ht="17.100000000000001" customHeight="1">
      <c r="B58" s="161"/>
      <c r="P58" s="161"/>
    </row>
  </sheetData>
  <mergeCells count="32">
    <mergeCell ref="B1:C2"/>
    <mergeCell ref="P1:Q2"/>
    <mergeCell ref="B5:C5"/>
    <mergeCell ref="D5:E5"/>
    <mergeCell ref="G5:H5"/>
    <mergeCell ref="J5:K5"/>
    <mergeCell ref="M5:N5"/>
    <mergeCell ref="P5:Q5"/>
    <mergeCell ref="R5:S5"/>
    <mergeCell ref="U5:V5"/>
    <mergeCell ref="X5:Y5"/>
    <mergeCell ref="AA5:AB5"/>
    <mergeCell ref="B6:C6"/>
    <mergeCell ref="D6:E6"/>
    <mergeCell ref="G6:H6"/>
    <mergeCell ref="J6:K7"/>
    <mergeCell ref="M6:N7"/>
    <mergeCell ref="P6:Q6"/>
    <mergeCell ref="E10:E11"/>
    <mergeCell ref="H10:H11"/>
    <mergeCell ref="K10:K11"/>
    <mergeCell ref="L10:L12"/>
    <mergeCell ref="N10:N11"/>
    <mergeCell ref="V10:V11"/>
    <mergeCell ref="Y10:Y11"/>
    <mergeCell ref="AB10:AB11"/>
    <mergeCell ref="AC11:AC12"/>
    <mergeCell ref="R6:S7"/>
    <mergeCell ref="U6:V6"/>
    <mergeCell ref="X6:Y7"/>
    <mergeCell ref="AA6:AB7"/>
    <mergeCell ref="S10:S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46"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9"/>
  <sheetViews>
    <sheetView showGridLines="0" view="pageBreakPreview" topLeftCell="B1" zoomScale="80" zoomScaleNormal="80" zoomScaleSheetLayoutView="80" workbookViewId="0">
      <pane ySplit="15" topLeftCell="A22" activePane="bottomLeft" state="frozen"/>
      <selection activeCell="P28" sqref="P28"/>
      <selection pane="bottomLeft" activeCell="P28" sqref="P28"/>
    </sheetView>
  </sheetViews>
  <sheetFormatPr defaultRowHeight="14.25"/>
  <cols>
    <col min="1" max="1" width="3.5703125" style="155" hidden="1" customWidth="1"/>
    <col min="2" max="2" width="7" style="155" customWidth="1"/>
    <col min="3" max="3" width="6.5703125" style="155" customWidth="1"/>
    <col min="4" max="4" width="11.7109375" style="155" customWidth="1"/>
    <col min="5" max="5" width="12.140625" style="155" customWidth="1"/>
    <col min="6" max="6" width="2.7109375" style="155" customWidth="1"/>
    <col min="7" max="7" width="10.28515625" style="155" customWidth="1"/>
    <col min="8" max="8" width="11.85546875" style="155" customWidth="1"/>
    <col min="9" max="9" width="2.7109375" style="155" customWidth="1"/>
    <col min="10" max="10" width="10.140625" style="155" customWidth="1"/>
    <col min="11" max="11" width="11.85546875" style="155" customWidth="1"/>
    <col min="12" max="12" width="2.7109375" style="155" customWidth="1"/>
    <col min="13" max="13" width="10.140625" style="155" customWidth="1"/>
    <col min="14" max="14" width="10" style="155" customWidth="1"/>
    <col min="15" max="15" width="4.140625" style="155" hidden="1" customWidth="1"/>
    <col min="16" max="16" width="1.5703125" style="155" customWidth="1"/>
    <col min="17" max="17" width="7.140625" style="155" customWidth="1"/>
    <col min="18" max="18" width="6.140625" style="155" customWidth="1"/>
    <col min="19" max="19" width="12.28515625" style="155" customWidth="1"/>
    <col min="20" max="20" width="0.5703125" style="155" customWidth="1"/>
    <col min="21" max="21" width="10" style="155" bestFit="1" customWidth="1"/>
    <col min="22" max="22" width="1.140625" style="155" customWidth="1"/>
    <col min="23" max="23" width="13.140625" style="155" customWidth="1"/>
    <col min="24" max="24" width="12" style="155" customWidth="1"/>
    <col min="25" max="25" width="1.140625" style="155" customWidth="1"/>
    <col min="26" max="26" width="11" style="155" customWidth="1"/>
    <col min="27" max="27" width="12.140625" style="155" customWidth="1"/>
    <col min="28" max="28" width="1.5703125" style="155" customWidth="1"/>
    <col min="29" max="29" width="11.85546875" style="155" customWidth="1"/>
    <col min="30" max="30" width="11.7109375" style="155" bestFit="1" customWidth="1"/>
    <col min="31" max="16384" width="9.140625" style="155"/>
  </cols>
  <sheetData>
    <row r="1" spans="1:30" s="388" customFormat="1" ht="18" customHeight="1">
      <c r="B1" s="940" t="s">
        <v>324</v>
      </c>
      <c r="C1" s="940"/>
      <c r="D1" s="74" t="s">
        <v>326</v>
      </c>
      <c r="P1" s="198"/>
      <c r="Q1" s="940" t="s">
        <v>324</v>
      </c>
      <c r="R1" s="940"/>
      <c r="S1" s="74" t="s">
        <v>326</v>
      </c>
    </row>
    <row r="2" spans="1:30" s="198" customFormat="1" ht="18" customHeight="1">
      <c r="A2" s="103" t="s">
        <v>144</v>
      </c>
      <c r="B2" s="940"/>
      <c r="C2" s="940"/>
      <c r="D2" s="55" t="s">
        <v>328</v>
      </c>
      <c r="O2" s="103" t="s">
        <v>107</v>
      </c>
      <c r="P2" s="103" t="s">
        <v>144</v>
      </c>
      <c r="Q2" s="940"/>
      <c r="R2" s="940"/>
      <c r="S2" s="55" t="s">
        <v>328</v>
      </c>
    </row>
    <row r="3" spans="1:30" s="198" customFormat="1" ht="18" customHeight="1" thickBot="1">
      <c r="A3" s="199"/>
      <c r="B3" s="199"/>
      <c r="C3" s="199"/>
      <c r="D3" s="199"/>
      <c r="E3" s="199"/>
      <c r="F3" s="199"/>
      <c r="G3" s="199"/>
      <c r="H3" s="199"/>
      <c r="I3" s="199"/>
      <c r="J3" s="199"/>
      <c r="K3" s="199"/>
      <c r="L3" s="199"/>
      <c r="M3" s="199"/>
      <c r="N3" s="199"/>
      <c r="O3" s="199"/>
      <c r="P3" s="153"/>
      <c r="Q3" s="199"/>
      <c r="R3" s="199"/>
      <c r="S3" s="199"/>
      <c r="T3" s="199"/>
      <c r="U3" s="199"/>
      <c r="V3" s="199"/>
      <c r="W3" s="199"/>
      <c r="X3" s="199"/>
      <c r="Y3" s="199"/>
      <c r="Z3" s="199"/>
      <c r="AA3" s="199"/>
      <c r="AB3" s="199"/>
      <c r="AC3" s="199"/>
      <c r="AD3" s="199"/>
    </row>
    <row r="4" spans="1:30" s="100" customFormat="1" ht="5.0999999999999996" customHeight="1">
      <c r="A4" s="106"/>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row>
    <row r="5" spans="1:30" s="100" customFormat="1" ht="18.75" customHeight="1">
      <c r="A5" s="106"/>
      <c r="B5" s="948"/>
      <c r="C5" s="948"/>
      <c r="D5" s="938" t="s">
        <v>124</v>
      </c>
      <c r="E5" s="938"/>
      <c r="F5" s="175"/>
      <c r="G5" s="949" t="s">
        <v>346</v>
      </c>
      <c r="H5" s="949"/>
      <c r="I5" s="175"/>
      <c r="J5" s="938" t="s">
        <v>347</v>
      </c>
      <c r="K5" s="938"/>
      <c r="L5" s="175"/>
      <c r="M5" s="938" t="s">
        <v>348</v>
      </c>
      <c r="N5" s="938"/>
      <c r="O5" s="107"/>
      <c r="P5" s="107"/>
      <c r="Q5" s="948"/>
      <c r="R5" s="948"/>
      <c r="S5" s="938" t="s">
        <v>349</v>
      </c>
      <c r="T5" s="938"/>
      <c r="U5" s="938"/>
      <c r="V5" s="113"/>
      <c r="W5" s="938" t="s">
        <v>350</v>
      </c>
      <c r="X5" s="938"/>
      <c r="Y5" s="113"/>
      <c r="Z5" s="938" t="s">
        <v>351</v>
      </c>
      <c r="AA5" s="938"/>
      <c r="AB5" s="938"/>
      <c r="AC5" s="938" t="s">
        <v>352</v>
      </c>
      <c r="AD5" s="938"/>
    </row>
    <row r="6" spans="1:30" s="100" customFormat="1" ht="15" customHeight="1">
      <c r="A6" s="106"/>
      <c r="B6" s="943"/>
      <c r="C6" s="943"/>
      <c r="D6" s="404"/>
      <c r="E6" s="404"/>
      <c r="F6" s="175"/>
      <c r="G6" s="341"/>
      <c r="H6" s="341"/>
      <c r="I6" s="175"/>
      <c r="J6" s="341"/>
      <c r="K6" s="341"/>
      <c r="L6" s="175"/>
      <c r="M6" s="938"/>
      <c r="N6" s="938"/>
      <c r="O6" s="107"/>
      <c r="P6" s="113"/>
      <c r="Q6" s="943"/>
      <c r="R6" s="943"/>
      <c r="S6" s="938"/>
      <c r="T6" s="938"/>
      <c r="U6" s="938"/>
      <c r="V6" s="113"/>
      <c r="W6" s="341"/>
      <c r="X6" s="341"/>
      <c r="Y6" s="113"/>
      <c r="Z6" s="938" t="s">
        <v>353</v>
      </c>
      <c r="AA6" s="938"/>
      <c r="AB6" s="341"/>
      <c r="AC6" s="938"/>
      <c r="AD6" s="938"/>
    </row>
    <row r="7" spans="1:30" s="116" customFormat="1" ht="15" customHeight="1">
      <c r="A7" s="111"/>
      <c r="B7" s="941" t="s">
        <v>17</v>
      </c>
      <c r="C7" s="941"/>
      <c r="D7" s="321"/>
      <c r="E7" s="321"/>
      <c r="F7" s="112"/>
      <c r="G7" s="321"/>
      <c r="H7" s="321"/>
      <c r="I7" s="113"/>
      <c r="J7" s="344"/>
      <c r="K7" s="344"/>
      <c r="L7" s="113"/>
      <c r="M7" s="321"/>
      <c r="N7" s="321"/>
      <c r="O7" s="113"/>
      <c r="P7" s="107"/>
      <c r="Q7" s="941" t="s">
        <v>17</v>
      </c>
      <c r="R7" s="941"/>
      <c r="S7" s="945"/>
      <c r="T7" s="945"/>
      <c r="U7" s="945"/>
      <c r="V7" s="113"/>
      <c r="W7" s="113"/>
      <c r="X7" s="113"/>
      <c r="Y7" s="113"/>
      <c r="Z7" s="113"/>
      <c r="AA7" s="113"/>
      <c r="AB7" s="113"/>
      <c r="AC7" s="946"/>
      <c r="AD7" s="946"/>
    </row>
    <row r="8" spans="1:30" s="100" customFormat="1" ht="15" customHeight="1">
      <c r="A8" s="106"/>
      <c r="B8" s="939" t="s">
        <v>21</v>
      </c>
      <c r="C8" s="939"/>
      <c r="D8" s="936" t="s">
        <v>132</v>
      </c>
      <c r="E8" s="936"/>
      <c r="F8" s="112"/>
      <c r="G8" s="947" t="s">
        <v>354</v>
      </c>
      <c r="H8" s="947"/>
      <c r="I8" s="113"/>
      <c r="J8" s="947" t="s">
        <v>355</v>
      </c>
      <c r="K8" s="947"/>
      <c r="L8" s="113"/>
      <c r="M8" s="947" t="s">
        <v>356</v>
      </c>
      <c r="N8" s="947"/>
      <c r="O8" s="107"/>
      <c r="P8" s="107"/>
      <c r="Q8" s="939" t="s">
        <v>21</v>
      </c>
      <c r="R8" s="939"/>
      <c r="S8" s="936" t="s">
        <v>357</v>
      </c>
      <c r="T8" s="936"/>
      <c r="U8" s="936"/>
      <c r="V8" s="112"/>
      <c r="W8" s="936" t="s">
        <v>358</v>
      </c>
      <c r="X8" s="936"/>
      <c r="Y8" s="113"/>
      <c r="Z8" s="936" t="s">
        <v>359</v>
      </c>
      <c r="AA8" s="936"/>
      <c r="AB8" s="390"/>
      <c r="AC8" s="936" t="s">
        <v>360</v>
      </c>
      <c r="AD8" s="936"/>
    </row>
    <row r="9" spans="1:30" s="100" customFormat="1" ht="15" customHeight="1">
      <c r="A9" s="106"/>
      <c r="B9" s="343"/>
      <c r="C9" s="343"/>
      <c r="D9" s="936"/>
      <c r="E9" s="936"/>
      <c r="F9" s="118"/>
      <c r="G9" s="118"/>
      <c r="H9" s="118"/>
      <c r="I9" s="118"/>
      <c r="J9" s="118"/>
      <c r="K9" s="118"/>
      <c r="L9" s="118"/>
      <c r="M9" s="118"/>
      <c r="N9" s="118"/>
      <c r="O9" s="107"/>
      <c r="P9" s="107"/>
      <c r="Q9" s="343"/>
      <c r="R9" s="343"/>
      <c r="S9" s="936"/>
      <c r="T9" s="936"/>
      <c r="U9" s="936"/>
      <c r="V9" s="118"/>
      <c r="W9" s="118"/>
      <c r="X9" s="118"/>
      <c r="Y9" s="118"/>
      <c r="Z9" s="944"/>
      <c r="AA9" s="944"/>
      <c r="AB9" s="118"/>
      <c r="AC9" s="936"/>
      <c r="AD9" s="936"/>
    </row>
    <row r="10" spans="1:30" s="100" customFormat="1" ht="5.0999999999999996" customHeight="1">
      <c r="A10" s="106"/>
      <c r="B10" s="343"/>
      <c r="C10" s="343"/>
      <c r="D10" s="120"/>
      <c r="E10" s="120"/>
      <c r="F10" s="121"/>
      <c r="G10" s="120"/>
      <c r="H10" s="120"/>
      <c r="I10" s="121"/>
      <c r="J10" s="120"/>
      <c r="K10" s="120"/>
      <c r="L10" s="121"/>
      <c r="M10" s="120"/>
      <c r="N10" s="120"/>
      <c r="O10" s="107"/>
      <c r="P10" s="107"/>
      <c r="Q10" s="343"/>
      <c r="R10" s="343"/>
      <c r="S10" s="120"/>
      <c r="T10" s="120"/>
      <c r="U10" s="120"/>
      <c r="V10" s="121"/>
      <c r="W10" s="120"/>
      <c r="X10" s="120"/>
      <c r="Y10" s="121"/>
      <c r="Z10" s="120"/>
      <c r="AA10" s="120"/>
      <c r="AB10" s="121"/>
      <c r="AC10" s="120"/>
      <c r="AD10" s="120"/>
    </row>
    <row r="11" spans="1:30" s="100" customFormat="1" ht="5.0999999999999996" customHeight="1">
      <c r="A11" s="106"/>
      <c r="B11" s="343"/>
      <c r="C11" s="343"/>
      <c r="D11" s="121"/>
      <c r="E11" s="121"/>
      <c r="F11" s="121"/>
      <c r="G11" s="121"/>
      <c r="H11" s="121"/>
      <c r="I11" s="121"/>
      <c r="J11" s="121"/>
      <c r="K11" s="121"/>
      <c r="L11" s="121"/>
      <c r="M11" s="121"/>
      <c r="N11" s="121"/>
      <c r="O11" s="107"/>
      <c r="P11" s="107"/>
      <c r="Q11" s="343"/>
      <c r="R11" s="343"/>
      <c r="S11" s="121"/>
      <c r="T11" s="121"/>
      <c r="U11" s="121"/>
      <c r="V11" s="121"/>
      <c r="W11" s="121"/>
      <c r="X11" s="121"/>
      <c r="Y11" s="121"/>
      <c r="Z11" s="121"/>
      <c r="AA11" s="121"/>
      <c r="AB11" s="121"/>
      <c r="AC11" s="121"/>
      <c r="AD11" s="121"/>
    </row>
    <row r="12" spans="1:30" s="100" customFormat="1" ht="15" customHeight="1">
      <c r="A12" s="106"/>
      <c r="B12" s="343"/>
      <c r="C12" s="343"/>
      <c r="D12" s="127" t="s">
        <v>342</v>
      </c>
      <c r="E12" s="934" t="s">
        <v>137</v>
      </c>
      <c r="F12" s="109"/>
      <c r="G12" s="326" t="s">
        <v>361</v>
      </c>
      <c r="H12" s="934" t="s">
        <v>137</v>
      </c>
      <c r="I12" s="109"/>
      <c r="J12" s="326" t="s">
        <v>361</v>
      </c>
      <c r="K12" s="934" t="s">
        <v>137</v>
      </c>
      <c r="L12" s="130"/>
      <c r="M12" s="326" t="s">
        <v>361</v>
      </c>
      <c r="N12" s="934" t="s">
        <v>137</v>
      </c>
      <c r="O12" s="107"/>
      <c r="P12" s="107"/>
      <c r="Q12" s="343"/>
      <c r="R12" s="343"/>
      <c r="S12" s="326" t="s">
        <v>136</v>
      </c>
      <c r="T12" s="934"/>
      <c r="U12" s="934" t="s">
        <v>137</v>
      </c>
      <c r="V12" s="109"/>
      <c r="W12" s="326" t="s">
        <v>136</v>
      </c>
      <c r="X12" s="934" t="s">
        <v>137</v>
      </c>
      <c r="Y12" s="934"/>
      <c r="Z12" s="326" t="s">
        <v>136</v>
      </c>
      <c r="AA12" s="934" t="s">
        <v>137</v>
      </c>
      <c r="AB12" s="937"/>
      <c r="AC12" s="326" t="s">
        <v>136</v>
      </c>
      <c r="AD12" s="934" t="s">
        <v>137</v>
      </c>
    </row>
    <row r="13" spans="1:30" s="100" customFormat="1" ht="15" customHeight="1">
      <c r="A13" s="106"/>
      <c r="B13" s="343"/>
      <c r="C13" s="343"/>
      <c r="D13" s="326" t="s">
        <v>344</v>
      </c>
      <c r="E13" s="934"/>
      <c r="F13" s="109"/>
      <c r="G13" s="326" t="s">
        <v>344</v>
      </c>
      <c r="H13" s="934"/>
      <c r="I13" s="109"/>
      <c r="J13" s="326" t="s">
        <v>344</v>
      </c>
      <c r="K13" s="934"/>
      <c r="L13" s="130"/>
      <c r="M13" s="326" t="s">
        <v>344</v>
      </c>
      <c r="N13" s="934"/>
      <c r="O13" s="107"/>
      <c r="P13" s="107"/>
      <c r="Q13" s="343"/>
      <c r="R13" s="343"/>
      <c r="S13" s="326" t="s">
        <v>140</v>
      </c>
      <c r="T13" s="934"/>
      <c r="U13" s="934"/>
      <c r="V13" s="109"/>
      <c r="W13" s="326" t="s">
        <v>140</v>
      </c>
      <c r="X13" s="934"/>
      <c r="Y13" s="934"/>
      <c r="Z13" s="326" t="s">
        <v>140</v>
      </c>
      <c r="AA13" s="934"/>
      <c r="AB13" s="937"/>
      <c r="AC13" s="326" t="s">
        <v>140</v>
      </c>
      <c r="AD13" s="934"/>
    </row>
    <row r="14" spans="1:30" s="100" customFormat="1" ht="22.5" customHeight="1">
      <c r="A14" s="106"/>
      <c r="B14" s="343"/>
      <c r="C14" s="343"/>
      <c r="D14" s="320" t="s">
        <v>345</v>
      </c>
      <c r="E14" s="130"/>
      <c r="F14" s="109"/>
      <c r="G14" s="389" t="s">
        <v>345</v>
      </c>
      <c r="H14" s="130"/>
      <c r="I14" s="109"/>
      <c r="J14" s="389" t="s">
        <v>345</v>
      </c>
      <c r="K14" s="130"/>
      <c r="L14" s="130"/>
      <c r="M14" s="320" t="s">
        <v>345</v>
      </c>
      <c r="N14" s="130"/>
      <c r="O14" s="107"/>
      <c r="P14" s="130"/>
      <c r="Q14" s="343"/>
      <c r="R14" s="343"/>
      <c r="S14" s="320" t="s">
        <v>142</v>
      </c>
      <c r="T14" s="130"/>
      <c r="U14" s="130"/>
      <c r="V14" s="107"/>
      <c r="W14" s="320" t="s">
        <v>142</v>
      </c>
      <c r="X14" s="130"/>
      <c r="Y14" s="130"/>
      <c r="Z14" s="320" t="s">
        <v>142</v>
      </c>
      <c r="AA14" s="130"/>
      <c r="AB14" s="937"/>
      <c r="AC14" s="320" t="s">
        <v>142</v>
      </c>
      <c r="AD14" s="130"/>
    </row>
    <row r="15" spans="1:30" s="100" customFormat="1" ht="5.0999999999999996" customHeight="1" thickBot="1">
      <c r="A15" s="132"/>
      <c r="B15" s="133"/>
      <c r="C15" s="133"/>
      <c r="D15" s="133"/>
      <c r="E15" s="133"/>
      <c r="F15" s="133"/>
      <c r="G15" s="133"/>
      <c r="H15" s="133"/>
      <c r="I15" s="133"/>
      <c r="J15" s="133"/>
      <c r="K15" s="134"/>
      <c r="L15" s="133"/>
      <c r="M15" s="133"/>
      <c r="N15" s="133"/>
      <c r="O15" s="133"/>
      <c r="P15" s="133"/>
      <c r="Q15" s="133"/>
      <c r="R15" s="133"/>
      <c r="S15" s="133"/>
      <c r="T15" s="133"/>
      <c r="U15" s="133"/>
      <c r="V15" s="133"/>
      <c r="W15" s="133"/>
      <c r="X15" s="134"/>
      <c r="Y15" s="133"/>
      <c r="Z15" s="133"/>
      <c r="AA15" s="133"/>
      <c r="AB15" s="133"/>
      <c r="AC15" s="133"/>
      <c r="AD15" s="133"/>
    </row>
    <row r="16" spans="1:30" s="100" customFormat="1" ht="15.75">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row>
    <row r="17" spans="1:33" s="100" customFormat="1" ht="17.100000000000001" customHeight="1">
      <c r="A17" s="391"/>
      <c r="B17" s="30" t="s">
        <v>303</v>
      </c>
      <c r="C17" s="140"/>
      <c r="D17" s="394">
        <v>354.73599999999999</v>
      </c>
      <c r="E17" s="140">
        <v>206309.28</v>
      </c>
      <c r="F17" s="140"/>
      <c r="G17" s="140">
        <v>62581.220000000016</v>
      </c>
      <c r="H17" s="140">
        <v>104101.38</v>
      </c>
      <c r="I17" s="140"/>
      <c r="J17" s="140">
        <v>554929.72999999963</v>
      </c>
      <c r="K17" s="140">
        <v>1009703.36</v>
      </c>
      <c r="L17" s="140"/>
      <c r="M17" s="140">
        <v>20205.109999999993</v>
      </c>
      <c r="N17" s="140">
        <v>82091.111000000004</v>
      </c>
      <c r="O17" s="140"/>
      <c r="P17" s="140"/>
      <c r="Q17" s="30" t="s">
        <v>304</v>
      </c>
      <c r="R17" s="140"/>
      <c r="S17" s="140">
        <v>11777.047859999999</v>
      </c>
      <c r="T17" s="140"/>
      <c r="U17" s="140">
        <v>363068.89399999997</v>
      </c>
      <c r="V17" s="140"/>
      <c r="W17" s="140">
        <v>2075000.2781799999</v>
      </c>
      <c r="X17" s="140">
        <v>2565429.2760000001</v>
      </c>
      <c r="Y17" s="140"/>
      <c r="Z17" s="140">
        <v>647665.62</v>
      </c>
      <c r="AA17" s="140">
        <v>674636.28899999999</v>
      </c>
      <c r="AB17" s="140"/>
      <c r="AC17" s="140">
        <v>1039953.79057</v>
      </c>
      <c r="AD17" s="140">
        <v>1042861.954</v>
      </c>
    </row>
    <row r="18" spans="1:33" s="601" customFormat="1" ht="17.100000000000001" customHeight="1">
      <c r="A18" s="637"/>
      <c r="B18" s="599" t="s">
        <v>456</v>
      </c>
      <c r="C18" s="605"/>
      <c r="D18" s="578">
        <v>201.03988000000001</v>
      </c>
      <c r="E18" s="605">
        <v>99329.316000000006</v>
      </c>
      <c r="F18" s="605"/>
      <c r="G18" s="605">
        <v>63473.389999999978</v>
      </c>
      <c r="H18" s="605">
        <v>104579.59600000001</v>
      </c>
      <c r="I18" s="605"/>
      <c r="J18" s="605">
        <v>486453.91</v>
      </c>
      <c r="K18" s="605">
        <v>1037024.47</v>
      </c>
      <c r="L18" s="605"/>
      <c r="M18" s="605">
        <v>13977.669999999998</v>
      </c>
      <c r="N18" s="605">
        <v>45862.008999999998</v>
      </c>
      <c r="O18" s="605"/>
      <c r="P18" s="605"/>
      <c r="Q18" s="599" t="s">
        <v>456</v>
      </c>
      <c r="R18" s="605"/>
      <c r="S18" s="605">
        <v>13055.20796</v>
      </c>
      <c r="T18" s="605"/>
      <c r="U18" s="605">
        <v>424195.26699999999</v>
      </c>
      <c r="V18" s="605"/>
      <c r="W18" s="605">
        <v>1958848.3868500001</v>
      </c>
      <c r="X18" s="605">
        <v>2808807.6469999999</v>
      </c>
      <c r="Y18" s="605"/>
      <c r="Z18" s="605">
        <v>737830.24399999995</v>
      </c>
      <c r="AA18" s="605">
        <v>999138.83700000006</v>
      </c>
      <c r="AB18" s="605"/>
      <c r="AC18" s="605">
        <v>1224203.8535799999</v>
      </c>
      <c r="AD18" s="605">
        <v>1353303.1089999999</v>
      </c>
    </row>
    <row r="19" spans="1:33" s="601" customFormat="1" ht="17.100000000000001" customHeight="1">
      <c r="A19" s="637"/>
      <c r="B19" s="635" t="s">
        <v>462</v>
      </c>
      <c r="C19" s="605"/>
      <c r="D19" s="578">
        <v>50.081620000000001</v>
      </c>
      <c r="E19" s="605">
        <v>15408.828</v>
      </c>
      <c r="F19" s="605"/>
      <c r="G19" s="605">
        <v>36406.339999999989</v>
      </c>
      <c r="H19" s="605">
        <v>59840.843999999997</v>
      </c>
      <c r="I19" s="605"/>
      <c r="J19" s="605">
        <v>385647.12999999995</v>
      </c>
      <c r="K19" s="605">
        <v>772936.995</v>
      </c>
      <c r="L19" s="605"/>
      <c r="M19" s="605">
        <v>11763.84</v>
      </c>
      <c r="N19" s="605">
        <v>41628.266000000003</v>
      </c>
      <c r="O19" s="605"/>
      <c r="P19" s="605"/>
      <c r="Q19" s="635" t="s">
        <v>462</v>
      </c>
      <c r="R19" s="605"/>
      <c r="S19" s="605">
        <v>16939.565360000008</v>
      </c>
      <c r="T19" s="605"/>
      <c r="U19" s="605">
        <v>539736.62300000002</v>
      </c>
      <c r="V19" s="605"/>
      <c r="W19" s="605">
        <v>1999525.4080000001</v>
      </c>
      <c r="X19" s="605">
        <v>2080845.879</v>
      </c>
      <c r="Y19" s="605"/>
      <c r="Z19" s="605">
        <v>603909.76</v>
      </c>
      <c r="AA19" s="605">
        <v>727117.96299999999</v>
      </c>
      <c r="AB19" s="605"/>
      <c r="AC19" s="605">
        <v>1170905.8805499999</v>
      </c>
      <c r="AD19" s="605">
        <v>1267977.1459999999</v>
      </c>
    </row>
    <row r="20" spans="1:33" s="601" customFormat="1" ht="17.100000000000001" customHeight="1">
      <c r="A20" s="637"/>
      <c r="B20" s="635" t="s">
        <v>479</v>
      </c>
      <c r="C20" s="605"/>
      <c r="D20" s="578">
        <v>22.434999999999999</v>
      </c>
      <c r="E20" s="605">
        <v>7334.9459999999999</v>
      </c>
      <c r="F20" s="605"/>
      <c r="G20" s="605">
        <v>21918.969999999994</v>
      </c>
      <c r="H20" s="605">
        <v>33000.286</v>
      </c>
      <c r="I20" s="605"/>
      <c r="J20" s="605">
        <v>285673.34999999986</v>
      </c>
      <c r="K20" s="605">
        <v>527811.82400000002</v>
      </c>
      <c r="L20" s="605"/>
      <c r="M20" s="605">
        <v>9421.6400000000012</v>
      </c>
      <c r="N20" s="605">
        <v>31726.788</v>
      </c>
      <c r="O20" s="605"/>
      <c r="P20" s="605"/>
      <c r="Q20" s="635" t="s">
        <v>479</v>
      </c>
      <c r="R20" s="605"/>
      <c r="S20" s="605">
        <v>12290.220590000006</v>
      </c>
      <c r="T20" s="605"/>
      <c r="U20" s="605">
        <v>365782.348</v>
      </c>
      <c r="V20" s="605"/>
      <c r="W20" s="605">
        <v>1847009.9335</v>
      </c>
      <c r="X20" s="605">
        <v>1501082.469</v>
      </c>
      <c r="Y20" s="605"/>
      <c r="Z20" s="605">
        <v>792541.94</v>
      </c>
      <c r="AA20" s="605">
        <v>934081.73</v>
      </c>
      <c r="AB20" s="605"/>
      <c r="AC20" s="605">
        <v>1069290.7760000001</v>
      </c>
      <c r="AD20" s="605">
        <v>1097473.4979999999</v>
      </c>
    </row>
    <row r="21" spans="1:33" s="601" customFormat="1" ht="17.100000000000001" customHeight="1">
      <c r="A21" s="637"/>
      <c r="B21" s="635" t="s">
        <v>499</v>
      </c>
      <c r="C21" s="605"/>
      <c r="D21" s="578">
        <v>30.923000000000002</v>
      </c>
      <c r="E21" s="605">
        <v>7833.9999999999991</v>
      </c>
      <c r="F21" s="605"/>
      <c r="G21" s="605">
        <v>25220.66</v>
      </c>
      <c r="H21" s="605">
        <v>43340.495999999999</v>
      </c>
      <c r="I21" s="605"/>
      <c r="J21" s="605">
        <v>394418.35</v>
      </c>
      <c r="K21" s="605">
        <v>826185.35</v>
      </c>
      <c r="L21" s="605"/>
      <c r="M21" s="605">
        <v>9966.92</v>
      </c>
      <c r="N21" s="605">
        <v>33968.288999999997</v>
      </c>
      <c r="O21" s="605"/>
      <c r="P21" s="605"/>
      <c r="Q21" s="635" t="s">
        <v>499</v>
      </c>
      <c r="R21" s="605"/>
      <c r="S21" s="605">
        <v>10406.549999999999</v>
      </c>
      <c r="T21" s="605">
        <v>0</v>
      </c>
      <c r="U21" s="605">
        <v>313016.11800000002</v>
      </c>
      <c r="V21" s="605">
        <v>0</v>
      </c>
      <c r="W21" s="605">
        <v>1862110.388</v>
      </c>
      <c r="X21" s="605">
        <v>2506284.4959999998</v>
      </c>
      <c r="Y21" s="605">
        <v>0</v>
      </c>
      <c r="Z21" s="605">
        <v>419572.48000000004</v>
      </c>
      <c r="AA21" s="605">
        <v>752561.06400000001</v>
      </c>
      <c r="AB21" s="605">
        <v>0</v>
      </c>
      <c r="AC21" s="605">
        <v>1206653.0864300001</v>
      </c>
      <c r="AD21" s="605">
        <v>2059506.0819999999</v>
      </c>
    </row>
    <row r="22" spans="1:33" s="100" customFormat="1" ht="10.5" customHeight="1">
      <c r="A22" s="391"/>
      <c r="B22" s="395"/>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G22" s="601"/>
    </row>
    <row r="23" spans="1:33" s="601" customFormat="1" ht="17.100000000000001" customHeight="1">
      <c r="B23" s="599"/>
      <c r="C23" s="605"/>
      <c r="D23" s="578"/>
      <c r="E23" s="708"/>
      <c r="F23" s="605"/>
      <c r="G23" s="605"/>
      <c r="H23" s="605"/>
      <c r="I23" s="605"/>
      <c r="J23" s="605"/>
      <c r="K23" s="605"/>
      <c r="L23" s="605"/>
      <c r="M23" s="579"/>
      <c r="N23" s="579"/>
      <c r="O23" s="605"/>
      <c r="P23" s="545"/>
      <c r="Q23" s="599"/>
      <c r="R23" s="605"/>
      <c r="S23" s="605"/>
      <c r="T23" s="708"/>
      <c r="U23" s="605"/>
      <c r="V23" s="605"/>
      <c r="W23" s="605"/>
      <c r="X23" s="605"/>
      <c r="Y23" s="605"/>
      <c r="Z23" s="579"/>
      <c r="AA23" s="579"/>
      <c r="AB23" s="579"/>
      <c r="AC23" s="579"/>
      <c r="AD23" s="581"/>
    </row>
    <row r="24" spans="1:33" s="601" customFormat="1" ht="17.100000000000001" customHeight="1">
      <c r="B24" s="635" t="s">
        <v>499</v>
      </c>
      <c r="C24" s="605" t="s">
        <v>39</v>
      </c>
      <c r="D24" s="678" t="s">
        <v>457</v>
      </c>
      <c r="E24" s="678" t="s">
        <v>457</v>
      </c>
      <c r="F24" s="605"/>
      <c r="G24" s="605">
        <v>479.91999999999996</v>
      </c>
      <c r="H24" s="605">
        <v>971.36599999999999</v>
      </c>
      <c r="I24" s="605"/>
      <c r="J24" s="605">
        <v>26845.709999999995</v>
      </c>
      <c r="K24" s="605">
        <v>49770.733999999997</v>
      </c>
      <c r="L24" s="605"/>
      <c r="M24" s="579">
        <v>565.79</v>
      </c>
      <c r="N24" s="579">
        <v>1785.194</v>
      </c>
      <c r="O24" s="605"/>
      <c r="P24" s="545"/>
      <c r="Q24" s="635" t="s">
        <v>499</v>
      </c>
      <c r="R24" s="605" t="s">
        <v>39</v>
      </c>
      <c r="S24" s="605">
        <v>957.61922000000004</v>
      </c>
      <c r="T24" s="708">
        <v>26497.652999999998</v>
      </c>
      <c r="U24" s="605">
        <v>26497.652999999998</v>
      </c>
      <c r="V24" s="605">
        <v>101132.25</v>
      </c>
      <c r="W24" s="605">
        <v>101132.25</v>
      </c>
      <c r="X24" s="605">
        <v>117590.37300000001</v>
      </c>
      <c r="Y24" s="605">
        <v>67586.64</v>
      </c>
      <c r="Z24" s="579">
        <v>67586.64</v>
      </c>
      <c r="AA24" s="579">
        <v>91536.364000000001</v>
      </c>
      <c r="AB24" s="579">
        <v>93583.404999999999</v>
      </c>
      <c r="AC24" s="579">
        <v>93583.404999999999</v>
      </c>
      <c r="AD24" s="581">
        <v>100769.181</v>
      </c>
    </row>
    <row r="25" spans="1:33" s="601" customFormat="1" ht="17.100000000000001" customHeight="1">
      <c r="B25" s="599"/>
      <c r="C25" s="600" t="s">
        <v>32</v>
      </c>
      <c r="D25" s="578">
        <v>0.75600000000000001</v>
      </c>
      <c r="E25" s="708">
        <v>234</v>
      </c>
      <c r="F25" s="605"/>
      <c r="G25" s="605">
        <v>907.92000000000019</v>
      </c>
      <c r="H25" s="605">
        <v>1527.846</v>
      </c>
      <c r="I25" s="605"/>
      <c r="J25" s="605">
        <v>27581.38</v>
      </c>
      <c r="K25" s="605">
        <v>48599.423000000003</v>
      </c>
      <c r="L25" s="605"/>
      <c r="M25" s="579">
        <v>844.52</v>
      </c>
      <c r="N25" s="579">
        <v>2883.1460000000002</v>
      </c>
      <c r="O25" s="605"/>
      <c r="P25" s="545"/>
      <c r="Q25" s="599"/>
      <c r="R25" s="600" t="s">
        <v>32</v>
      </c>
      <c r="S25" s="605">
        <v>892.10994999999991</v>
      </c>
      <c r="T25" s="708">
        <v>26122.879000000001</v>
      </c>
      <c r="U25" s="605">
        <v>26122.879000000001</v>
      </c>
      <c r="V25" s="605">
        <v>182950.489</v>
      </c>
      <c r="W25" s="605">
        <v>182950.489</v>
      </c>
      <c r="X25" s="605">
        <v>230083.85399999999</v>
      </c>
      <c r="Y25" s="605">
        <v>34102.11</v>
      </c>
      <c r="Z25" s="579">
        <v>34102.11</v>
      </c>
      <c r="AA25" s="579">
        <v>62900.468999999997</v>
      </c>
      <c r="AB25" s="579">
        <v>76565.133000000002</v>
      </c>
      <c r="AC25" s="579">
        <v>76565.133000000002</v>
      </c>
      <c r="AD25" s="581">
        <v>91963.745999999999</v>
      </c>
    </row>
    <row r="26" spans="1:33" s="601" customFormat="1" ht="17.100000000000001" customHeight="1">
      <c r="B26" s="599"/>
      <c r="C26" s="600" t="s">
        <v>33</v>
      </c>
      <c r="D26" s="578">
        <v>1.47</v>
      </c>
      <c r="E26" s="708">
        <v>455</v>
      </c>
      <c r="F26" s="605"/>
      <c r="G26" s="605">
        <v>2328.61</v>
      </c>
      <c r="H26" s="605">
        <v>3343.7779999999998</v>
      </c>
      <c r="I26" s="605"/>
      <c r="J26" s="605">
        <v>25742.23</v>
      </c>
      <c r="K26" s="605">
        <v>48277.635000000002</v>
      </c>
      <c r="L26" s="605"/>
      <c r="M26" s="579">
        <v>990.96</v>
      </c>
      <c r="N26" s="579">
        <v>2986.4110000000001</v>
      </c>
      <c r="O26" s="605"/>
      <c r="P26" s="545"/>
      <c r="Q26" s="599"/>
      <c r="R26" s="600" t="s">
        <v>33</v>
      </c>
      <c r="S26" s="605">
        <v>979.78735999999981</v>
      </c>
      <c r="T26" s="708">
        <v>29135.330999999998</v>
      </c>
      <c r="U26" s="605">
        <v>29135.330999999998</v>
      </c>
      <c r="V26" s="605">
        <v>133867.18900000001</v>
      </c>
      <c r="W26" s="605">
        <v>133867.18900000001</v>
      </c>
      <c r="X26" s="605">
        <v>176770.54399999999</v>
      </c>
      <c r="Y26" s="605">
        <v>64900.9</v>
      </c>
      <c r="Z26" s="579">
        <v>64900.9</v>
      </c>
      <c r="AA26" s="579">
        <v>110864.107</v>
      </c>
      <c r="AB26" s="579">
        <v>98322.7</v>
      </c>
      <c r="AC26" s="579">
        <v>98322.7</v>
      </c>
      <c r="AD26" s="581">
        <v>133087.45499999999</v>
      </c>
    </row>
    <row r="27" spans="1:33" s="601" customFormat="1" ht="17.100000000000001" customHeight="1">
      <c r="B27" s="599"/>
      <c r="C27" s="600" t="s">
        <v>310</v>
      </c>
      <c r="D27" s="578">
        <v>0.92400000000000004</v>
      </c>
      <c r="E27" s="708">
        <v>321.2</v>
      </c>
      <c r="F27" s="605"/>
      <c r="G27" s="605">
        <v>3682.34</v>
      </c>
      <c r="H27" s="605">
        <v>6064.4480000000003</v>
      </c>
      <c r="I27" s="605"/>
      <c r="J27" s="605">
        <v>35861.29</v>
      </c>
      <c r="K27" s="605">
        <v>74406.527000000002</v>
      </c>
      <c r="L27" s="605"/>
      <c r="M27" s="579">
        <v>576.42999999999995</v>
      </c>
      <c r="N27" s="579">
        <v>1992.836</v>
      </c>
      <c r="O27" s="605"/>
      <c r="P27" s="545"/>
      <c r="Q27" s="599"/>
      <c r="R27" s="600" t="s">
        <v>310</v>
      </c>
      <c r="S27" s="605">
        <v>936.56005999999991</v>
      </c>
      <c r="T27" s="708">
        <v>26186.780999999999</v>
      </c>
      <c r="U27" s="605">
        <v>26186.780999999999</v>
      </c>
      <c r="V27" s="605">
        <v>130940.359</v>
      </c>
      <c r="W27" s="605">
        <v>130940.359</v>
      </c>
      <c r="X27" s="605">
        <v>168352.40299999999</v>
      </c>
      <c r="Y27" s="605">
        <v>29321.79</v>
      </c>
      <c r="Z27" s="579">
        <v>29321.79</v>
      </c>
      <c r="AA27" s="579">
        <v>32565.748</v>
      </c>
      <c r="AB27" s="579">
        <v>72473.539999999994</v>
      </c>
      <c r="AC27" s="579">
        <v>72473.539999999994</v>
      </c>
      <c r="AD27" s="581">
        <v>104986.68799999999</v>
      </c>
    </row>
    <row r="28" spans="1:33" s="601" customFormat="1" ht="17.100000000000001" customHeight="1">
      <c r="B28" s="599"/>
      <c r="C28" s="600" t="s">
        <v>34</v>
      </c>
      <c r="D28" s="678" t="s">
        <v>457</v>
      </c>
      <c r="E28" s="678" t="s">
        <v>457</v>
      </c>
      <c r="F28" s="605"/>
      <c r="G28" s="605">
        <v>1610.69</v>
      </c>
      <c r="H28" s="605">
        <v>2668.8310000000001</v>
      </c>
      <c r="I28" s="605"/>
      <c r="J28" s="605">
        <v>50626.880000000005</v>
      </c>
      <c r="K28" s="605">
        <v>58689.767999999996</v>
      </c>
      <c r="L28" s="605"/>
      <c r="M28" s="579">
        <v>516.47</v>
      </c>
      <c r="N28" s="579">
        <v>1509.5540000000001</v>
      </c>
      <c r="O28" s="605"/>
      <c r="P28" s="545"/>
      <c r="Q28" s="599"/>
      <c r="R28" s="600" t="s">
        <v>34</v>
      </c>
      <c r="S28" s="605">
        <v>637.03128000000004</v>
      </c>
      <c r="T28" s="708">
        <v>18803.147000000001</v>
      </c>
      <c r="U28" s="605">
        <v>18803.147000000001</v>
      </c>
      <c r="V28" s="605">
        <v>150768.15299999999</v>
      </c>
      <c r="W28" s="605">
        <v>150768.15299999999</v>
      </c>
      <c r="X28" s="605">
        <v>191213.91</v>
      </c>
      <c r="Y28" s="605">
        <v>36555.370000000003</v>
      </c>
      <c r="Z28" s="579">
        <v>36555.370000000003</v>
      </c>
      <c r="AA28" s="579">
        <v>69002.611999999994</v>
      </c>
      <c r="AB28" s="579">
        <v>119934.81</v>
      </c>
      <c r="AC28" s="579">
        <v>119934.81</v>
      </c>
      <c r="AD28" s="581">
        <v>163602.63200000001</v>
      </c>
    </row>
    <row r="29" spans="1:33" s="601" customFormat="1" ht="17.100000000000001" customHeight="1">
      <c r="B29" s="599"/>
      <c r="C29" s="600" t="s">
        <v>35</v>
      </c>
      <c r="D29" s="578">
        <v>3.6539999999999999</v>
      </c>
      <c r="E29" s="708">
        <v>1197</v>
      </c>
      <c r="F29" s="605"/>
      <c r="G29" s="605">
        <v>1471.3100000000002</v>
      </c>
      <c r="H29" s="605">
        <v>2591.9259999999999</v>
      </c>
      <c r="I29" s="605"/>
      <c r="J29" s="605">
        <v>29623.05</v>
      </c>
      <c r="K29" s="605">
        <v>67304.380999999994</v>
      </c>
      <c r="L29" s="605"/>
      <c r="M29" s="579">
        <v>1450.16</v>
      </c>
      <c r="N29" s="579">
        <v>4830.8639999999996</v>
      </c>
      <c r="O29" s="605"/>
      <c r="P29" s="545"/>
      <c r="Q29" s="599"/>
      <c r="R29" s="600" t="s">
        <v>35</v>
      </c>
      <c r="S29" s="605">
        <v>811.16061999999999</v>
      </c>
      <c r="T29" s="708">
        <v>23215.681</v>
      </c>
      <c r="U29" s="605">
        <v>23215.681</v>
      </c>
      <c r="V29" s="605">
        <v>257208.38500000001</v>
      </c>
      <c r="W29" s="605">
        <v>257208.38500000001</v>
      </c>
      <c r="X29" s="605">
        <v>328835.96299999999</v>
      </c>
      <c r="Y29" s="605"/>
      <c r="Z29" s="579" t="s">
        <v>188</v>
      </c>
      <c r="AA29" s="579" t="s">
        <v>188</v>
      </c>
      <c r="AB29" s="579">
        <v>130456.52</v>
      </c>
      <c r="AC29" s="579">
        <v>130456.52</v>
      </c>
      <c r="AD29" s="581">
        <v>194346.69099999999</v>
      </c>
    </row>
    <row r="30" spans="1:33" s="601" customFormat="1" ht="17.100000000000001" customHeight="1">
      <c r="B30" s="599"/>
      <c r="C30" s="600" t="s">
        <v>446</v>
      </c>
      <c r="D30" s="578">
        <v>3.1080000000000001</v>
      </c>
      <c r="E30" s="708">
        <v>962</v>
      </c>
      <c r="F30" s="605"/>
      <c r="G30" s="605">
        <v>2932.67</v>
      </c>
      <c r="H30" s="605">
        <v>4845.2489999999998</v>
      </c>
      <c r="I30" s="605"/>
      <c r="J30" s="605">
        <v>32049.86</v>
      </c>
      <c r="K30" s="605">
        <v>71412.202999999994</v>
      </c>
      <c r="L30" s="605"/>
      <c r="M30" s="579">
        <v>508.32000000000005</v>
      </c>
      <c r="N30" s="579">
        <v>1541.509</v>
      </c>
      <c r="O30" s="605"/>
      <c r="P30" s="545"/>
      <c r="Q30" s="599"/>
      <c r="R30" s="600" t="s">
        <v>446</v>
      </c>
      <c r="S30" s="605">
        <v>835.06695999999988</v>
      </c>
      <c r="T30" s="708">
        <v>24830.058000000001</v>
      </c>
      <c r="U30" s="605">
        <v>24830.058000000001</v>
      </c>
      <c r="V30" s="605">
        <v>116633.20699999999</v>
      </c>
      <c r="W30" s="605">
        <v>116633.20699999999</v>
      </c>
      <c r="X30" s="605">
        <v>149827.57800000001</v>
      </c>
      <c r="Y30" s="605"/>
      <c r="Z30" s="579" t="s">
        <v>188</v>
      </c>
      <c r="AA30" s="579" t="s">
        <v>188</v>
      </c>
      <c r="AB30" s="579">
        <v>137950.82</v>
      </c>
      <c r="AC30" s="579">
        <v>137950.82</v>
      </c>
      <c r="AD30" s="581">
        <v>249089.609</v>
      </c>
    </row>
    <row r="31" spans="1:33" s="601" customFormat="1" ht="17.100000000000001" customHeight="1">
      <c r="B31" s="599"/>
      <c r="C31" s="600" t="s">
        <v>36</v>
      </c>
      <c r="D31" s="578">
        <v>3.57</v>
      </c>
      <c r="E31" s="708">
        <v>1271.2</v>
      </c>
      <c r="F31" s="605"/>
      <c r="G31" s="605">
        <v>2319.77</v>
      </c>
      <c r="H31" s="605">
        <v>4682.18</v>
      </c>
      <c r="I31" s="605"/>
      <c r="J31" s="605">
        <v>21764.079999999998</v>
      </c>
      <c r="K31" s="605">
        <v>48382.923999999999</v>
      </c>
      <c r="L31" s="605"/>
      <c r="M31" s="579">
        <v>441.6</v>
      </c>
      <c r="N31" s="579">
        <v>2072.6170000000002</v>
      </c>
      <c r="O31" s="605"/>
      <c r="P31" s="545"/>
      <c r="Q31" s="599"/>
      <c r="R31" s="600" t="s">
        <v>36</v>
      </c>
      <c r="S31" s="605">
        <v>795.15720000000022</v>
      </c>
      <c r="T31" s="708">
        <v>23785.382000000001</v>
      </c>
      <c r="U31" s="605">
        <v>23785.382000000001</v>
      </c>
      <c r="V31" s="605">
        <v>214648.74900000001</v>
      </c>
      <c r="W31" s="605">
        <v>214648.74900000001</v>
      </c>
      <c r="X31" s="605">
        <v>267716.27100000001</v>
      </c>
      <c r="Y31" s="605"/>
      <c r="Z31" s="579" t="s">
        <v>188</v>
      </c>
      <c r="AA31" s="579" t="s">
        <v>188</v>
      </c>
      <c r="AB31" s="579">
        <v>89922.06</v>
      </c>
      <c r="AC31" s="579">
        <v>89922.06</v>
      </c>
      <c r="AD31" s="581">
        <v>171587.639</v>
      </c>
    </row>
    <row r="32" spans="1:33" s="601" customFormat="1" ht="17.100000000000001" customHeight="1">
      <c r="B32" s="599"/>
      <c r="C32" s="600" t="s">
        <v>447</v>
      </c>
      <c r="D32" s="578">
        <v>1.008</v>
      </c>
      <c r="E32" s="708">
        <v>384</v>
      </c>
      <c r="F32" s="605"/>
      <c r="G32" s="605">
        <v>1351.8200000000002</v>
      </c>
      <c r="H32" s="605">
        <v>2846.0050000000001</v>
      </c>
      <c r="I32" s="605"/>
      <c r="J32" s="605">
        <v>20728.590000000004</v>
      </c>
      <c r="K32" s="605">
        <v>45949.243000000002</v>
      </c>
      <c r="L32" s="605"/>
      <c r="M32" s="579">
        <v>872.17000000000007</v>
      </c>
      <c r="N32" s="579">
        <v>2520.127</v>
      </c>
      <c r="O32" s="605"/>
      <c r="P32" s="545"/>
      <c r="Q32" s="599"/>
      <c r="R32" s="600" t="s">
        <v>447</v>
      </c>
      <c r="S32" s="605">
        <v>922.11019999999996</v>
      </c>
      <c r="T32" s="708">
        <v>30058.381000000001</v>
      </c>
      <c r="U32" s="605">
        <v>30058.381000000001</v>
      </c>
      <c r="V32" s="605">
        <v>177456.50700000001</v>
      </c>
      <c r="W32" s="605">
        <v>177456.50700000001</v>
      </c>
      <c r="X32" s="605">
        <v>241181.63800000001</v>
      </c>
      <c r="Y32" s="605"/>
      <c r="Z32" s="579">
        <v>92802.37</v>
      </c>
      <c r="AA32" s="579">
        <v>194685.318</v>
      </c>
      <c r="AB32" s="579">
        <v>78938.27</v>
      </c>
      <c r="AC32" s="579">
        <v>78938.27</v>
      </c>
      <c r="AD32" s="581">
        <v>140241.891</v>
      </c>
    </row>
    <row r="33" spans="1:35" s="601" customFormat="1" ht="17.100000000000001" customHeight="1">
      <c r="B33" s="599"/>
      <c r="C33" s="600" t="s">
        <v>37</v>
      </c>
      <c r="D33" s="578">
        <v>4.1159999999999997</v>
      </c>
      <c r="E33" s="708">
        <v>1390.4</v>
      </c>
      <c r="F33" s="605"/>
      <c r="G33" s="605">
        <v>2983.9999999999995</v>
      </c>
      <c r="H33" s="605">
        <v>5323.0770000000002</v>
      </c>
      <c r="I33" s="605"/>
      <c r="J33" s="605">
        <v>30446.630000000005</v>
      </c>
      <c r="K33" s="605">
        <v>75133.346999999994</v>
      </c>
      <c r="L33" s="605"/>
      <c r="M33" s="579">
        <v>613.19999999999993</v>
      </c>
      <c r="N33" s="579">
        <v>2359.511</v>
      </c>
      <c r="O33" s="605"/>
      <c r="P33" s="545"/>
      <c r="Q33" s="599"/>
      <c r="R33" s="600" t="s">
        <v>37</v>
      </c>
      <c r="S33" s="605">
        <v>781.63205999999991</v>
      </c>
      <c r="T33" s="708">
        <v>25374.007000000001</v>
      </c>
      <c r="U33" s="605">
        <v>25374.007000000001</v>
      </c>
      <c r="V33" s="605">
        <v>158416.965</v>
      </c>
      <c r="W33" s="605">
        <v>158416.965</v>
      </c>
      <c r="X33" s="605">
        <v>257199.821</v>
      </c>
      <c r="Y33" s="605"/>
      <c r="Z33" s="579" t="s">
        <v>188</v>
      </c>
      <c r="AA33" s="579" t="s">
        <v>188</v>
      </c>
      <c r="AB33" s="579">
        <v>94564.329889999994</v>
      </c>
      <c r="AC33" s="579">
        <v>94564.329889999994</v>
      </c>
      <c r="AD33" s="581">
        <v>163078.54300000001</v>
      </c>
    </row>
    <row r="34" spans="1:35" s="601" customFormat="1" ht="17.100000000000001" customHeight="1">
      <c r="B34" s="599"/>
      <c r="C34" s="600" t="s">
        <v>40</v>
      </c>
      <c r="D34" s="578">
        <v>9.6050000000000004</v>
      </c>
      <c r="E34" s="708">
        <v>1235.2</v>
      </c>
      <c r="F34" s="605"/>
      <c r="G34" s="605">
        <v>1653.6</v>
      </c>
      <c r="H34" s="605">
        <v>2852.8330000000001</v>
      </c>
      <c r="I34" s="605"/>
      <c r="J34" s="605">
        <v>49272.939999999995</v>
      </c>
      <c r="K34" s="605">
        <v>124798.861</v>
      </c>
      <c r="L34" s="605"/>
      <c r="M34" s="579">
        <v>1038.3700000000001</v>
      </c>
      <c r="N34" s="579">
        <v>3931.904</v>
      </c>
      <c r="O34" s="605"/>
      <c r="P34" s="545"/>
      <c r="Q34" s="599"/>
      <c r="R34" s="600" t="s">
        <v>40</v>
      </c>
      <c r="S34" s="605">
        <v>1085.2838199999999</v>
      </c>
      <c r="T34" s="708">
        <v>35305.826999999997</v>
      </c>
      <c r="U34" s="605">
        <v>35305.826999999997</v>
      </c>
      <c r="V34" s="605">
        <v>154517.82399999999</v>
      </c>
      <c r="W34" s="605">
        <v>154517.82399999999</v>
      </c>
      <c r="X34" s="605">
        <v>243959.166</v>
      </c>
      <c r="Y34" s="605">
        <v>25300.09</v>
      </c>
      <c r="Z34" s="579">
        <v>25300.09</v>
      </c>
      <c r="AA34" s="579">
        <v>56285.758000000002</v>
      </c>
      <c r="AB34" s="579">
        <v>111430.751</v>
      </c>
      <c r="AC34" s="579">
        <v>111430.751</v>
      </c>
      <c r="AD34" s="581">
        <v>250030.66899999999</v>
      </c>
    </row>
    <row r="35" spans="1:35" s="601" customFormat="1" ht="17.100000000000001" customHeight="1">
      <c r="B35" s="599"/>
      <c r="C35" s="600" t="s">
        <v>38</v>
      </c>
      <c r="D35" s="578">
        <v>2.7120000000000002</v>
      </c>
      <c r="E35" s="708">
        <v>384</v>
      </c>
      <c r="F35" s="605"/>
      <c r="G35" s="605">
        <v>3498.0099999999998</v>
      </c>
      <c r="H35" s="605">
        <v>5622.9570000000003</v>
      </c>
      <c r="I35" s="605"/>
      <c r="J35" s="605">
        <v>43875.710000000014</v>
      </c>
      <c r="K35" s="605">
        <v>113460.304</v>
      </c>
      <c r="L35" s="605"/>
      <c r="M35" s="579">
        <v>1548.9299999999998</v>
      </c>
      <c r="N35" s="579">
        <v>5554.616</v>
      </c>
      <c r="O35" s="605"/>
      <c r="P35" s="545"/>
      <c r="Q35" s="599"/>
      <c r="R35" s="600" t="s">
        <v>38</v>
      </c>
      <c r="S35" s="605">
        <v>773.03127000000006</v>
      </c>
      <c r="T35" s="708">
        <v>23700.991000000002</v>
      </c>
      <c r="U35" s="605">
        <v>23700.991000000002</v>
      </c>
      <c r="V35" s="605">
        <v>83570.311000000002</v>
      </c>
      <c r="W35" s="605">
        <v>83570.311000000002</v>
      </c>
      <c r="X35" s="605">
        <v>133552.97500000001</v>
      </c>
      <c r="Y35" s="605">
        <v>69003.210000000006</v>
      </c>
      <c r="Z35" s="579">
        <v>69003.210000000006</v>
      </c>
      <c r="AA35" s="579">
        <v>134720.68799999999</v>
      </c>
      <c r="AB35" s="579">
        <v>102510.74754</v>
      </c>
      <c r="AC35" s="579">
        <v>102510.74754</v>
      </c>
      <c r="AD35" s="581">
        <v>296721.33799999999</v>
      </c>
    </row>
    <row r="36" spans="1:35" s="601" customFormat="1" ht="17.100000000000001" customHeight="1">
      <c r="B36" s="599"/>
      <c r="C36" s="600"/>
      <c r="D36" s="578"/>
      <c r="E36" s="708"/>
      <c r="F36" s="605"/>
      <c r="G36" s="605"/>
      <c r="H36" s="605"/>
      <c r="I36" s="605"/>
      <c r="J36" s="605"/>
      <c r="K36" s="605"/>
      <c r="L36" s="605"/>
      <c r="M36" s="579"/>
      <c r="N36" s="579"/>
      <c r="O36" s="605"/>
      <c r="P36" s="545"/>
      <c r="Q36" s="599"/>
      <c r="R36" s="600"/>
      <c r="S36" s="605"/>
      <c r="T36" s="708"/>
      <c r="U36" s="605"/>
      <c r="V36" s="605"/>
      <c r="W36" s="605"/>
      <c r="X36" s="605"/>
      <c r="Y36" s="605"/>
      <c r="Z36" s="579"/>
      <c r="AA36" s="579"/>
      <c r="AB36" s="579"/>
      <c r="AC36" s="579"/>
      <c r="AD36" s="581"/>
    </row>
    <row r="37" spans="1:35" s="601" customFormat="1" ht="17.100000000000001" customHeight="1">
      <c r="B37" s="635" t="s">
        <v>487</v>
      </c>
      <c r="C37" s="600" t="s">
        <v>39</v>
      </c>
      <c r="D37" s="578">
        <v>2</v>
      </c>
      <c r="E37" s="708">
        <v>326</v>
      </c>
      <c r="F37" s="605"/>
      <c r="G37" s="605">
        <v>2210.88</v>
      </c>
      <c r="H37" s="605">
        <v>3342</v>
      </c>
      <c r="I37" s="605"/>
      <c r="J37" s="605">
        <v>45556.51</v>
      </c>
      <c r="K37" s="605">
        <v>132170</v>
      </c>
      <c r="L37" s="605"/>
      <c r="M37" s="579">
        <v>520.79999999999995</v>
      </c>
      <c r="N37" s="579">
        <v>1974</v>
      </c>
      <c r="O37" s="605"/>
      <c r="P37" s="545"/>
      <c r="Q37" s="635" t="s">
        <v>487</v>
      </c>
      <c r="R37" s="600" t="s">
        <v>39</v>
      </c>
      <c r="S37" s="605">
        <v>773.6</v>
      </c>
      <c r="T37" s="708"/>
      <c r="U37" s="605">
        <v>24780</v>
      </c>
      <c r="V37" s="605"/>
      <c r="W37" s="605">
        <v>160052.26999999999</v>
      </c>
      <c r="X37" s="605">
        <v>235722.79</v>
      </c>
      <c r="Y37" s="605"/>
      <c r="Z37" s="579">
        <v>47018.36</v>
      </c>
      <c r="AA37" s="579">
        <v>78891</v>
      </c>
      <c r="AB37" s="579"/>
      <c r="AC37" s="579">
        <v>142242.31</v>
      </c>
      <c r="AD37" s="581">
        <v>470887.14</v>
      </c>
    </row>
    <row r="38" spans="1:35" s="601" customFormat="1" ht="17.100000000000001" customHeight="1">
      <c r="B38" s="599"/>
      <c r="C38" s="600" t="s">
        <v>32</v>
      </c>
      <c r="D38" s="578">
        <v>0</v>
      </c>
      <c r="E38" s="708">
        <v>0</v>
      </c>
      <c r="F38" s="605"/>
      <c r="G38" s="605">
        <v>2268</v>
      </c>
      <c r="H38" s="605">
        <v>3626</v>
      </c>
      <c r="I38" s="605"/>
      <c r="J38" s="605">
        <v>18349</v>
      </c>
      <c r="K38" s="605">
        <v>43144</v>
      </c>
      <c r="L38" s="605"/>
      <c r="M38" s="579">
        <v>944</v>
      </c>
      <c r="N38" s="579">
        <v>3172</v>
      </c>
      <c r="O38" s="605"/>
      <c r="P38" s="545"/>
      <c r="Q38" s="599"/>
      <c r="R38" s="600" t="s">
        <v>32</v>
      </c>
      <c r="S38" s="605">
        <v>646</v>
      </c>
      <c r="T38" s="708"/>
      <c r="U38" s="605">
        <v>19419</v>
      </c>
      <c r="V38" s="605"/>
      <c r="W38" s="605">
        <v>150546</v>
      </c>
      <c r="X38" s="605">
        <v>223602</v>
      </c>
      <c r="Y38" s="605"/>
      <c r="Z38" s="579">
        <v>105170</v>
      </c>
      <c r="AA38" s="579">
        <v>174579</v>
      </c>
      <c r="AB38" s="579"/>
      <c r="AC38" s="579">
        <v>72637</v>
      </c>
      <c r="AD38" s="581">
        <v>234157</v>
      </c>
    </row>
    <row r="39" spans="1:35" s="601" customFormat="1" ht="17.100000000000001" customHeight="1">
      <c r="B39" s="599"/>
      <c r="C39" s="600" t="s">
        <v>33</v>
      </c>
      <c r="D39" s="578">
        <v>0</v>
      </c>
      <c r="E39" s="708">
        <v>0</v>
      </c>
      <c r="F39" s="605"/>
      <c r="G39" s="605">
        <v>2321</v>
      </c>
      <c r="H39" s="605">
        <v>4092</v>
      </c>
      <c r="I39" s="605"/>
      <c r="J39" s="605">
        <v>26485</v>
      </c>
      <c r="K39" s="605">
        <v>65757</v>
      </c>
      <c r="L39" s="605"/>
      <c r="M39" s="579">
        <v>1203</v>
      </c>
      <c r="N39" s="579">
        <v>4616</v>
      </c>
      <c r="O39" s="605"/>
      <c r="P39" s="545"/>
      <c r="Q39" s="599"/>
      <c r="R39" s="600" t="s">
        <v>33</v>
      </c>
      <c r="S39" s="605">
        <v>914</v>
      </c>
      <c r="T39" s="708"/>
      <c r="U39" s="605">
        <v>27979</v>
      </c>
      <c r="V39" s="605"/>
      <c r="W39" s="605">
        <v>213637</v>
      </c>
      <c r="X39" s="605">
        <v>332546</v>
      </c>
      <c r="Y39" s="605"/>
      <c r="Z39" s="579">
        <v>65707</v>
      </c>
      <c r="AA39" s="579">
        <v>134527</v>
      </c>
      <c r="AB39" s="579"/>
      <c r="AC39" s="579">
        <v>112326</v>
      </c>
      <c r="AD39" s="581">
        <v>265532</v>
      </c>
    </row>
    <row r="40" spans="1:35" s="601" customFormat="1" ht="17.100000000000001" customHeight="1">
      <c r="B40" s="599"/>
      <c r="C40" s="600" t="s">
        <v>310</v>
      </c>
      <c r="D40" s="814">
        <v>0</v>
      </c>
      <c r="E40" s="840">
        <v>0</v>
      </c>
      <c r="F40" s="814"/>
      <c r="G40" s="840">
        <v>3043.42</v>
      </c>
      <c r="H40" s="840">
        <v>6194</v>
      </c>
      <c r="I40" s="840"/>
      <c r="J40" s="840">
        <v>38105.86</v>
      </c>
      <c r="K40" s="840">
        <v>109081</v>
      </c>
      <c r="L40" s="840"/>
      <c r="M40" s="579">
        <v>2171.88</v>
      </c>
      <c r="N40" s="848">
        <v>5678</v>
      </c>
      <c r="O40" s="567"/>
      <c r="P40" s="567"/>
      <c r="Q40" s="566"/>
      <c r="R40" s="600" t="s">
        <v>310</v>
      </c>
      <c r="S40" s="840">
        <v>827.22406999999998</v>
      </c>
      <c r="T40" s="840"/>
      <c r="U40" s="840">
        <v>24144</v>
      </c>
      <c r="V40" s="840"/>
      <c r="W40" s="847">
        <v>145637.948</v>
      </c>
      <c r="X40" s="847">
        <v>241784</v>
      </c>
      <c r="Y40" s="840"/>
      <c r="Z40" s="849">
        <v>112888.272</v>
      </c>
      <c r="AA40" s="849">
        <v>249674</v>
      </c>
      <c r="AB40" s="840"/>
      <c r="AC40" s="849">
        <v>151593.23000000001</v>
      </c>
      <c r="AD40" s="849">
        <v>495617</v>
      </c>
      <c r="AE40" s="567"/>
      <c r="AF40" s="566"/>
    </row>
    <row r="41" spans="1:35" s="601" customFormat="1" ht="17.100000000000001" customHeight="1">
      <c r="B41" s="599"/>
      <c r="C41" s="600" t="s">
        <v>34</v>
      </c>
      <c r="D41" s="814">
        <v>3.4386099999999997</v>
      </c>
      <c r="E41" s="840">
        <v>2302.8159999999998</v>
      </c>
      <c r="F41" s="814"/>
      <c r="G41" s="840">
        <v>2327.6800000000003</v>
      </c>
      <c r="H41" s="840">
        <v>4256.8530000000001</v>
      </c>
      <c r="I41" s="840"/>
      <c r="J41" s="840">
        <v>28785.27</v>
      </c>
      <c r="K41" s="840">
        <v>84726.387000000002</v>
      </c>
      <c r="L41" s="840"/>
      <c r="M41" s="579">
        <v>827.1400000000001</v>
      </c>
      <c r="N41" s="848">
        <v>2979.931</v>
      </c>
      <c r="O41" s="567"/>
      <c r="P41" s="567"/>
      <c r="Q41" s="566"/>
      <c r="R41" s="600" t="s">
        <v>34</v>
      </c>
      <c r="S41" s="840">
        <v>675.13222999999982</v>
      </c>
      <c r="T41" s="840">
        <v>22504.325000000001</v>
      </c>
      <c r="U41" s="840">
        <v>22504.325000000001</v>
      </c>
      <c r="V41" s="847">
        <v>116097.087</v>
      </c>
      <c r="W41" s="847">
        <v>116097.087</v>
      </c>
      <c r="X41" s="847">
        <v>195547.46299999999</v>
      </c>
      <c r="Y41" s="849">
        <v>39770.92</v>
      </c>
      <c r="Z41" s="849">
        <v>39770.92</v>
      </c>
      <c r="AA41" s="849">
        <v>73505.345000000001</v>
      </c>
      <c r="AB41" s="849">
        <v>58143.756000000001</v>
      </c>
      <c r="AC41" s="849">
        <v>58143.756000000001</v>
      </c>
      <c r="AD41" s="849">
        <v>200895.05799999999</v>
      </c>
      <c r="AE41" s="567"/>
      <c r="AF41" s="566"/>
    </row>
    <row r="42" spans="1:35" s="601" customFormat="1" ht="17.100000000000001" customHeight="1">
      <c r="B42" s="599"/>
      <c r="C42" s="600" t="s">
        <v>35</v>
      </c>
      <c r="D42" s="814">
        <v>0</v>
      </c>
      <c r="E42" s="840">
        <v>0</v>
      </c>
      <c r="F42" s="814"/>
      <c r="G42" s="840">
        <v>1692.12</v>
      </c>
      <c r="H42" s="840">
        <v>2983.194</v>
      </c>
      <c r="I42" s="840"/>
      <c r="J42" s="840">
        <v>40429.129999999997</v>
      </c>
      <c r="K42" s="840">
        <v>115387.21400000001</v>
      </c>
      <c r="L42" s="840"/>
      <c r="M42" s="579">
        <v>819.31000000000006</v>
      </c>
      <c r="N42" s="848">
        <v>2866.8629999999998</v>
      </c>
      <c r="O42" s="567"/>
      <c r="P42" s="567"/>
      <c r="Q42" s="566"/>
      <c r="R42" s="600" t="s">
        <v>35</v>
      </c>
      <c r="S42" s="840">
        <v>957.12301000000002</v>
      </c>
      <c r="T42" s="840"/>
      <c r="U42" s="840">
        <v>34523.483</v>
      </c>
      <c r="V42" s="847"/>
      <c r="W42" s="847">
        <v>46566.934999999998</v>
      </c>
      <c r="X42" s="847">
        <v>67889.279999999999</v>
      </c>
      <c r="Y42" s="849"/>
      <c r="Z42" s="849">
        <v>65946.23</v>
      </c>
      <c r="AA42" s="849">
        <v>120114.639</v>
      </c>
      <c r="AB42" s="849"/>
      <c r="AC42" s="849">
        <v>32725.729870000003</v>
      </c>
      <c r="AD42" s="849">
        <v>81983.445999999996</v>
      </c>
      <c r="AE42" s="567"/>
      <c r="AF42" s="566"/>
    </row>
    <row r="43" spans="1:35" s="601" customFormat="1" ht="17.100000000000001" customHeight="1">
      <c r="B43" s="599"/>
      <c r="C43" s="600" t="s">
        <v>446</v>
      </c>
      <c r="D43" s="814">
        <v>4.6251800000000003</v>
      </c>
      <c r="E43" s="840">
        <v>6219.0649999999996</v>
      </c>
      <c r="F43" s="814"/>
      <c r="G43" s="840">
        <v>3614.19</v>
      </c>
      <c r="H43" s="840">
        <v>6102.7659999999996</v>
      </c>
      <c r="I43" s="840"/>
      <c r="J43" s="840">
        <v>24761.08</v>
      </c>
      <c r="K43" s="840">
        <v>77551.313999999998</v>
      </c>
      <c r="L43" s="840"/>
      <c r="M43" s="579">
        <v>964.60500000000002</v>
      </c>
      <c r="N43" s="848">
        <v>3295.7539999999999</v>
      </c>
      <c r="O43" s="567"/>
      <c r="P43" s="567"/>
      <c r="Q43" s="566"/>
      <c r="R43" s="600" t="s">
        <v>446</v>
      </c>
      <c r="S43" s="840">
        <v>815.93650000000002</v>
      </c>
      <c r="T43" s="840"/>
      <c r="U43" s="840">
        <v>26511.227999999999</v>
      </c>
      <c r="V43" s="847"/>
      <c r="W43" s="847">
        <v>70036.906849999999</v>
      </c>
      <c r="X43" s="847">
        <v>91455.747000000003</v>
      </c>
      <c r="Y43" s="849"/>
      <c r="Z43" s="849">
        <v>58110</v>
      </c>
      <c r="AA43" s="849">
        <v>107128.11599999999</v>
      </c>
      <c r="AB43" s="849"/>
      <c r="AC43" s="849">
        <v>81125.343459999989</v>
      </c>
      <c r="AD43" s="849">
        <v>203739.976</v>
      </c>
      <c r="AE43" s="567"/>
      <c r="AF43" s="566"/>
    </row>
    <row r="44" spans="1:35" ht="17.100000000000001" customHeight="1" thickBot="1">
      <c r="A44" s="15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row>
    <row r="45" spans="1:35" s="231" customFormat="1" ht="17.100000000000001" customHeight="1">
      <c r="B45" s="399"/>
      <c r="C45" s="399"/>
      <c r="D45" s="304"/>
      <c r="E45" s="304"/>
      <c r="F45" s="304"/>
      <c r="G45" s="304"/>
      <c r="H45" s="304"/>
      <c r="I45" s="304"/>
      <c r="J45" s="304"/>
      <c r="K45" s="304"/>
      <c r="L45" s="304"/>
      <c r="M45" s="304"/>
      <c r="N45" s="304"/>
      <c r="O45" s="304"/>
      <c r="P45" s="402"/>
      <c r="Q45" s="399"/>
      <c r="R45" s="399"/>
      <c r="S45" s="304"/>
      <c r="T45" s="304"/>
      <c r="U45" s="304"/>
      <c r="V45" s="304"/>
      <c r="W45" s="304"/>
      <c r="X45" s="304"/>
      <c r="Y45" s="304"/>
      <c r="Z45" s="304"/>
      <c r="AA45" s="304"/>
      <c r="AB45" s="304"/>
      <c r="AC45" s="304"/>
      <c r="AD45" s="304"/>
    </row>
    <row r="46" spans="1:35" s="231" customFormat="1" ht="17.100000000000001" customHeight="1">
      <c r="B46" s="750"/>
      <c r="C46" s="545"/>
      <c r="D46" s="545"/>
      <c r="E46" s="545"/>
      <c r="F46" s="545"/>
      <c r="G46" s="545"/>
      <c r="H46" s="545"/>
      <c r="I46" s="545"/>
      <c r="J46" s="545"/>
      <c r="K46" s="545"/>
      <c r="L46" s="545"/>
      <c r="M46" s="545"/>
      <c r="N46" s="545"/>
      <c r="O46" s="545"/>
      <c r="P46" s="545"/>
      <c r="Q46" s="750"/>
      <c r="R46" s="750"/>
      <c r="S46" s="545"/>
      <c r="T46" s="545"/>
      <c r="U46" s="545"/>
      <c r="V46" s="545"/>
      <c r="W46" s="545"/>
      <c r="X46" s="545"/>
      <c r="Y46" s="545"/>
      <c r="Z46" s="545"/>
      <c r="AA46" s="545"/>
      <c r="AB46" s="545"/>
      <c r="AC46" s="545"/>
      <c r="AD46" s="545"/>
      <c r="AE46" s="710"/>
      <c r="AF46" s="710"/>
      <c r="AG46" s="710"/>
      <c r="AH46" s="710"/>
      <c r="AI46" s="710"/>
    </row>
    <row r="47" spans="1:35" ht="15.75" customHeight="1">
      <c r="B47" s="156"/>
      <c r="C47" s="156"/>
      <c r="D47" s="156"/>
      <c r="E47" s="156"/>
      <c r="F47" s="156"/>
      <c r="G47" s="156"/>
      <c r="H47" s="156"/>
      <c r="I47" s="156"/>
      <c r="J47" s="156"/>
      <c r="K47" s="156"/>
      <c r="L47" s="156"/>
      <c r="M47" s="156"/>
      <c r="N47" s="156"/>
      <c r="O47" s="156"/>
      <c r="P47" s="304"/>
      <c r="Q47" s="156"/>
      <c r="R47" s="156"/>
      <c r="S47" s="156"/>
      <c r="T47" s="156"/>
      <c r="U47" s="156"/>
      <c r="V47" s="156"/>
      <c r="W47" s="156"/>
      <c r="X47" s="156"/>
      <c r="Y47" s="156"/>
      <c r="Z47" s="156"/>
      <c r="AA47" s="156"/>
      <c r="AB47" s="156"/>
      <c r="AC47" s="156"/>
      <c r="AD47" s="156"/>
    </row>
    <row r="48" spans="1:35" ht="15.75" customHeight="1">
      <c r="B48" s="156"/>
      <c r="C48" s="156"/>
      <c r="D48" s="156"/>
      <c r="E48" s="156"/>
      <c r="F48" s="156"/>
      <c r="G48" s="156"/>
      <c r="H48" s="156"/>
      <c r="I48" s="156"/>
      <c r="J48" s="156"/>
      <c r="K48" s="156"/>
      <c r="L48" s="156"/>
      <c r="M48" s="156"/>
      <c r="N48" s="156"/>
      <c r="O48" s="156"/>
      <c r="P48" s="304"/>
      <c r="Q48" s="156"/>
      <c r="R48" s="156"/>
      <c r="S48" s="156"/>
      <c r="T48" s="156"/>
      <c r="U48" s="156"/>
      <c r="V48" s="156"/>
      <c r="W48" s="156"/>
      <c r="X48" s="156"/>
      <c r="Y48" s="156"/>
      <c r="Z48" s="156"/>
      <c r="AA48" s="156"/>
      <c r="AB48" s="156"/>
      <c r="AC48" s="156"/>
      <c r="AD48" s="156"/>
    </row>
    <row r="49" spans="1:30" ht="17.100000000000001" customHeight="1">
      <c r="B49" s="405"/>
      <c r="C49" s="156"/>
      <c r="D49" s="156"/>
      <c r="E49" s="156"/>
      <c r="F49" s="156"/>
      <c r="G49" s="156"/>
      <c r="H49" s="156"/>
      <c r="I49" s="156"/>
      <c r="J49" s="156"/>
      <c r="K49" s="156"/>
      <c r="L49" s="156"/>
      <c r="M49" s="156"/>
      <c r="N49" s="156"/>
      <c r="O49" s="156"/>
      <c r="P49" s="156"/>
      <c r="Q49" s="406"/>
      <c r="R49" s="156"/>
      <c r="S49" s="156"/>
      <c r="T49" s="156"/>
      <c r="U49" s="156"/>
      <c r="V49" s="156"/>
      <c r="W49" s="156"/>
      <c r="X49" s="156"/>
      <c r="Y49" s="156"/>
      <c r="Z49" s="156"/>
      <c r="AA49" s="156"/>
      <c r="AB49" s="156"/>
      <c r="AC49" s="156"/>
      <c r="AD49" s="156"/>
    </row>
    <row r="50" spans="1:30" s="157" customFormat="1" ht="17.100000000000001" customHeight="1">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row>
    <row r="51" spans="1:30" ht="17.100000000000001" customHeight="1"/>
    <row r="52" spans="1:30" ht="17.100000000000001" customHeight="1"/>
    <row r="53" spans="1:30" ht="17.100000000000001" customHeight="1">
      <c r="C53" s="196"/>
      <c r="D53" s="195"/>
      <c r="E53" s="195"/>
      <c r="F53" s="195"/>
      <c r="G53" s="195"/>
      <c r="H53" s="195"/>
      <c r="I53" s="195"/>
      <c r="J53" s="195"/>
      <c r="K53" s="195"/>
      <c r="L53" s="195"/>
      <c r="M53" s="195"/>
      <c r="N53" s="195"/>
      <c r="O53" s="195"/>
      <c r="Q53" s="195"/>
      <c r="R53" s="195"/>
      <c r="S53" s="195"/>
      <c r="T53" s="195"/>
      <c r="U53" s="195"/>
      <c r="V53" s="195"/>
      <c r="W53" s="195"/>
      <c r="X53" s="195"/>
      <c r="Y53" s="195"/>
      <c r="Z53" s="195"/>
      <c r="AA53" s="195"/>
      <c r="AB53" s="195"/>
      <c r="AC53" s="195"/>
      <c r="AD53" s="195"/>
    </row>
    <row r="54" spans="1:30" ht="17.100000000000001" customHeight="1">
      <c r="C54" s="196"/>
      <c r="D54" s="195"/>
      <c r="E54" s="195"/>
      <c r="F54" s="195"/>
      <c r="G54" s="195"/>
      <c r="H54" s="195"/>
      <c r="I54" s="195"/>
      <c r="J54" s="195"/>
      <c r="K54" s="195"/>
      <c r="L54" s="195"/>
      <c r="M54" s="195"/>
      <c r="N54" s="195"/>
      <c r="O54" s="195"/>
      <c r="Q54" s="195"/>
      <c r="R54" s="195"/>
      <c r="S54" s="195"/>
      <c r="T54" s="195"/>
      <c r="U54" s="195"/>
      <c r="V54" s="195"/>
      <c r="W54" s="195"/>
      <c r="X54" s="195"/>
      <c r="Y54" s="195"/>
      <c r="Z54" s="195"/>
      <c r="AA54" s="195"/>
      <c r="AB54" s="195"/>
      <c r="AC54" s="195"/>
      <c r="AD54" s="195"/>
    </row>
    <row r="55" spans="1:30" ht="17.100000000000001" customHeight="1">
      <c r="B55" s="158"/>
      <c r="P55" s="159"/>
      <c r="R55" s="196"/>
    </row>
    <row r="56" spans="1:30" ht="17.100000000000001" customHeight="1">
      <c r="Q56" s="158"/>
    </row>
    <row r="57" spans="1:30">
      <c r="A57" s="159"/>
      <c r="B57" s="160"/>
    </row>
    <row r="58" spans="1:30">
      <c r="B58" s="161"/>
      <c r="O58" s="159"/>
      <c r="Q58" s="160"/>
    </row>
    <row r="59" spans="1:30">
      <c r="Q59" s="161"/>
    </row>
  </sheetData>
  <mergeCells count="43">
    <mergeCell ref="B7:C7"/>
    <mergeCell ref="B1:C2"/>
    <mergeCell ref="Q1:R2"/>
    <mergeCell ref="B5:C5"/>
    <mergeCell ref="D5:E5"/>
    <mergeCell ref="G5:H5"/>
    <mergeCell ref="J5:K5"/>
    <mergeCell ref="M5:N5"/>
    <mergeCell ref="Q5:R5"/>
    <mergeCell ref="Q7:R7"/>
    <mergeCell ref="B8:C8"/>
    <mergeCell ref="D8:E9"/>
    <mergeCell ref="G8:H8"/>
    <mergeCell ref="J8:K8"/>
    <mergeCell ref="M8:N8"/>
    <mergeCell ref="AD12:AD13"/>
    <mergeCell ref="Q8:R8"/>
    <mergeCell ref="S8:U9"/>
    <mergeCell ref="W8:X8"/>
    <mergeCell ref="S5:U7"/>
    <mergeCell ref="W5:X5"/>
    <mergeCell ref="Q6:R6"/>
    <mergeCell ref="Z6:AA6"/>
    <mergeCell ref="AC6:AD6"/>
    <mergeCell ref="AC7:AD7"/>
    <mergeCell ref="Z5:AB5"/>
    <mergeCell ref="AC5:AD5"/>
    <mergeCell ref="B50:N50"/>
    <mergeCell ref="O50:AD50"/>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51"/>
  <sheetViews>
    <sheetView showGridLines="0" view="pageBreakPreview" topLeftCell="B1" zoomScale="80" zoomScaleNormal="80" zoomScaleSheetLayoutView="80" workbookViewId="0">
      <pane xSplit="2" ySplit="13" topLeftCell="D14" activePane="bottomRight" state="frozen"/>
      <selection activeCell="P28" sqref="P28"/>
      <selection pane="topRight" activeCell="P28" sqref="P28"/>
      <selection pane="bottomLeft" activeCell="P28" sqref="P28"/>
      <selection pane="bottomRight" activeCell="P28" sqref="P28"/>
    </sheetView>
  </sheetViews>
  <sheetFormatPr defaultRowHeight="14.25"/>
  <cols>
    <col min="1" max="1" width="4.42578125" style="155" hidden="1" customWidth="1"/>
    <col min="2" max="3" width="7" style="155" customWidth="1"/>
    <col min="4" max="4" width="9.28515625" style="155" customWidth="1"/>
    <col min="5" max="5" width="0.5703125" style="155" customWidth="1"/>
    <col min="6" max="6" width="10.28515625" style="155" customWidth="1"/>
    <col min="7" max="7" width="2.7109375" style="155" customWidth="1"/>
    <col min="8" max="8" width="9" style="155" customWidth="1"/>
    <col min="9" max="9" width="10" style="155" customWidth="1"/>
    <col min="10" max="10" width="2.7109375" style="155" customWidth="1"/>
    <col min="11" max="11" width="11.85546875" style="155" customWidth="1"/>
    <col min="12" max="12" width="1.85546875" style="155" customWidth="1"/>
    <col min="13" max="13" width="13.140625" style="155" customWidth="1"/>
    <col min="14" max="14" width="2.7109375" style="155" customWidth="1"/>
    <col min="15" max="15" width="10.42578125" style="155" customWidth="1"/>
    <col min="16" max="16" width="1.28515625" style="155" customWidth="1"/>
    <col min="17" max="17" width="11.85546875" style="155" customWidth="1"/>
    <col min="18" max="18" width="1.7109375" style="155" customWidth="1"/>
    <col min="19" max="19" width="3" style="155" hidden="1" customWidth="1"/>
    <col min="20" max="21" width="7" style="155" customWidth="1"/>
    <col min="22" max="22" width="10.140625" style="155" customWidth="1"/>
    <col min="23" max="23" width="0.5703125" style="155" customWidth="1"/>
    <col min="24" max="24" width="13.5703125" style="155" customWidth="1"/>
    <col min="25" max="25" width="0.28515625" style="155" customWidth="1"/>
    <col min="26" max="26" width="10.5703125" style="155" customWidth="1"/>
    <col min="27" max="27" width="1.28515625" style="155" customWidth="1"/>
    <col min="28" max="28" width="12.28515625" style="155" customWidth="1"/>
    <col min="29" max="29" width="0.5703125" style="155" customWidth="1"/>
    <col min="30" max="30" width="10.5703125" style="155" customWidth="1"/>
    <col min="31" max="31" width="13.5703125" style="155" customWidth="1"/>
    <col min="32" max="32" width="1.7109375" style="155" customWidth="1"/>
    <col min="33" max="33" width="13.140625" style="155" customWidth="1"/>
    <col min="34" max="34" width="12.7109375" style="155" customWidth="1"/>
    <col min="35" max="35" width="1" style="155" customWidth="1"/>
    <col min="36" max="16384" width="9.140625" style="155"/>
  </cols>
  <sheetData>
    <row r="1" spans="1:36" s="100" customFormat="1" ht="18" customHeight="1">
      <c r="B1" s="940" t="s">
        <v>110</v>
      </c>
      <c r="C1" s="940"/>
      <c r="D1" s="2" t="s">
        <v>111</v>
      </c>
      <c r="S1" s="101"/>
      <c r="T1" s="940" t="s">
        <v>110</v>
      </c>
      <c r="U1" s="940"/>
      <c r="V1" s="2" t="s">
        <v>112</v>
      </c>
      <c r="W1" s="102"/>
      <c r="X1" s="102"/>
      <c r="Y1" s="102"/>
      <c r="Z1" s="102"/>
      <c r="AA1" s="102"/>
      <c r="AB1" s="102"/>
      <c r="AC1" s="102"/>
      <c r="AD1" s="102"/>
      <c r="AE1" s="102"/>
      <c r="AF1" s="102"/>
      <c r="AG1" s="102"/>
      <c r="AH1" s="102"/>
    </row>
    <row r="2" spans="1:36" s="100" customFormat="1" ht="18" customHeight="1">
      <c r="A2" s="103" t="s">
        <v>113</v>
      </c>
      <c r="B2" s="940"/>
      <c r="C2" s="940"/>
      <c r="D2" s="55" t="s">
        <v>114</v>
      </c>
      <c r="S2" s="103" t="s">
        <v>107</v>
      </c>
      <c r="T2" s="940"/>
      <c r="U2" s="940"/>
      <c r="V2" s="55" t="s">
        <v>115</v>
      </c>
      <c r="W2" s="102"/>
      <c r="X2" s="102"/>
      <c r="Y2" s="102"/>
      <c r="Z2" s="102"/>
      <c r="AA2" s="102"/>
      <c r="AB2" s="102"/>
      <c r="AC2" s="102"/>
      <c r="AD2" s="102"/>
      <c r="AE2" s="102"/>
      <c r="AF2" s="102"/>
      <c r="AG2" s="102"/>
      <c r="AH2" s="102"/>
    </row>
    <row r="3" spans="1:36" s="100" customFormat="1" ht="15" customHeight="1" thickBot="1">
      <c r="A3" s="104"/>
      <c r="B3" s="104"/>
      <c r="C3" s="104"/>
      <c r="D3" s="104"/>
      <c r="E3" s="104"/>
      <c r="F3" s="104"/>
      <c r="G3" s="104"/>
      <c r="H3" s="104"/>
      <c r="I3" s="104"/>
      <c r="J3" s="104"/>
      <c r="K3" s="104"/>
      <c r="L3" s="104"/>
      <c r="M3" s="104"/>
      <c r="N3" s="104"/>
      <c r="O3" s="104"/>
      <c r="P3" s="104"/>
      <c r="Q3" s="104"/>
      <c r="R3" s="104"/>
      <c r="S3" s="104"/>
      <c r="T3" s="105"/>
      <c r="U3" s="105"/>
      <c r="V3" s="105"/>
      <c r="W3" s="105"/>
      <c r="X3" s="105"/>
      <c r="Y3" s="105"/>
      <c r="Z3" s="105"/>
      <c r="AA3" s="105"/>
      <c r="AB3" s="105"/>
      <c r="AC3" s="105"/>
      <c r="AD3" s="105"/>
      <c r="AE3" s="105"/>
      <c r="AF3" s="105"/>
      <c r="AG3" s="105"/>
      <c r="AH3" s="105"/>
      <c r="AI3" s="104"/>
    </row>
    <row r="4" spans="1:36" s="100" customFormat="1" ht="5.0999999999999996" customHeight="1">
      <c r="A4" s="106"/>
      <c r="B4" s="107"/>
      <c r="C4" s="107"/>
      <c r="D4" s="107"/>
      <c r="E4" s="107"/>
      <c r="F4" s="107"/>
      <c r="G4" s="107"/>
      <c r="H4" s="107"/>
      <c r="I4" s="107"/>
      <c r="J4" s="107"/>
      <c r="K4" s="107"/>
      <c r="L4" s="107"/>
      <c r="M4" s="107"/>
      <c r="N4" s="107"/>
      <c r="O4" s="107"/>
      <c r="P4" s="107"/>
      <c r="Q4" s="107"/>
      <c r="R4" s="107"/>
      <c r="S4" s="107"/>
      <c r="T4" s="108"/>
      <c r="U4" s="108"/>
      <c r="V4" s="108"/>
      <c r="W4" s="108"/>
      <c r="X4" s="108"/>
      <c r="Y4" s="108"/>
      <c r="Z4" s="108"/>
      <c r="AA4" s="108"/>
      <c r="AB4" s="108"/>
      <c r="AC4" s="108"/>
      <c r="AD4" s="108"/>
      <c r="AE4" s="108"/>
      <c r="AF4" s="108"/>
      <c r="AG4" s="108"/>
      <c r="AH4" s="108"/>
      <c r="AI4" s="107"/>
    </row>
    <row r="5" spans="1:36" s="100" customFormat="1" ht="32.25" customHeight="1">
      <c r="A5" s="106"/>
      <c r="B5" s="534" t="s">
        <v>116</v>
      </c>
      <c r="C5" s="107"/>
      <c r="D5" s="938" t="s">
        <v>117</v>
      </c>
      <c r="E5" s="938"/>
      <c r="F5" s="938"/>
      <c r="G5" s="107"/>
      <c r="H5" s="938" t="s">
        <v>118</v>
      </c>
      <c r="I5" s="938"/>
      <c r="J5" s="107"/>
      <c r="K5" s="110" t="s">
        <v>119</v>
      </c>
      <c r="L5" s="107"/>
      <c r="M5" s="107"/>
      <c r="N5" s="107"/>
      <c r="O5" s="938" t="s">
        <v>120</v>
      </c>
      <c r="P5" s="938"/>
      <c r="Q5" s="938"/>
      <c r="R5" s="107"/>
      <c r="S5" s="107"/>
      <c r="T5" s="534" t="s">
        <v>116</v>
      </c>
      <c r="U5" s="109"/>
      <c r="V5" s="952" t="s">
        <v>121</v>
      </c>
      <c r="W5" s="952"/>
      <c r="X5" s="952"/>
      <c r="Y5" s="108"/>
      <c r="Z5" s="952" t="s">
        <v>122</v>
      </c>
      <c r="AA5" s="952"/>
      <c r="AB5" s="952"/>
      <c r="AC5" s="324"/>
      <c r="AD5" s="952" t="s">
        <v>123</v>
      </c>
      <c r="AE5" s="952"/>
      <c r="AF5" s="319"/>
      <c r="AG5" s="938" t="s">
        <v>124</v>
      </c>
      <c r="AH5" s="938"/>
      <c r="AI5" s="107"/>
    </row>
    <row r="6" spans="1:36" s="116" customFormat="1" ht="18" customHeight="1">
      <c r="A6" s="111"/>
      <c r="B6" s="535" t="s">
        <v>21</v>
      </c>
      <c r="C6" s="113"/>
      <c r="D6" s="959" t="s">
        <v>125</v>
      </c>
      <c r="E6" s="959"/>
      <c r="F6" s="959"/>
      <c r="G6" s="112"/>
      <c r="H6" s="936" t="s">
        <v>126</v>
      </c>
      <c r="I6" s="936"/>
      <c r="J6" s="113"/>
      <c r="K6" s="947" t="s">
        <v>127</v>
      </c>
      <c r="L6" s="947"/>
      <c r="M6" s="947"/>
      <c r="N6" s="321"/>
      <c r="O6" s="947" t="s">
        <v>128</v>
      </c>
      <c r="P6" s="947"/>
      <c r="Q6" s="947"/>
      <c r="R6" s="113"/>
      <c r="S6" s="113"/>
      <c r="T6" s="535" t="s">
        <v>21</v>
      </c>
      <c r="U6" s="112"/>
      <c r="V6" s="958" t="s">
        <v>129</v>
      </c>
      <c r="W6" s="958"/>
      <c r="X6" s="958"/>
      <c r="Y6" s="114"/>
      <c r="Z6" s="957" t="s">
        <v>130</v>
      </c>
      <c r="AA6" s="957"/>
      <c r="AB6" s="957"/>
      <c r="AC6" s="322"/>
      <c r="AD6" s="958" t="s">
        <v>131</v>
      </c>
      <c r="AE6" s="958"/>
      <c r="AF6" s="115"/>
      <c r="AG6" s="953" t="s">
        <v>132</v>
      </c>
      <c r="AH6" s="953"/>
      <c r="AI6" s="113"/>
    </row>
    <row r="7" spans="1:36" s="100" customFormat="1" ht="17.25" customHeight="1">
      <c r="A7" s="106"/>
      <c r="B7" s="107"/>
      <c r="C7" s="117"/>
      <c r="D7" s="109"/>
      <c r="E7" s="109"/>
      <c r="F7" s="109"/>
      <c r="G7" s="109"/>
      <c r="H7" s="936"/>
      <c r="I7" s="936"/>
      <c r="J7" s="118"/>
      <c r="K7" s="112"/>
      <c r="L7" s="112"/>
      <c r="M7" s="112"/>
      <c r="N7" s="112"/>
      <c r="O7" s="112"/>
      <c r="P7" s="112"/>
      <c r="Q7" s="112"/>
      <c r="R7" s="109"/>
      <c r="S7" s="107"/>
      <c r="T7" s="954"/>
      <c r="U7" s="954"/>
      <c r="V7" s="955" t="s">
        <v>133</v>
      </c>
      <c r="W7" s="955"/>
      <c r="X7" s="955"/>
      <c r="Y7" s="119"/>
      <c r="Z7" s="955" t="s">
        <v>134</v>
      </c>
      <c r="AA7" s="955"/>
      <c r="AB7" s="955"/>
      <c r="AC7" s="114"/>
      <c r="AD7" s="955" t="s">
        <v>135</v>
      </c>
      <c r="AE7" s="956"/>
      <c r="AF7" s="956"/>
      <c r="AG7" s="114"/>
      <c r="AH7" s="114"/>
      <c r="AI7" s="109"/>
    </row>
    <row r="8" spans="1:36" s="100" customFormat="1" ht="4.5" customHeight="1">
      <c r="A8" s="106"/>
      <c r="B8" s="113"/>
      <c r="C8" s="117"/>
      <c r="D8" s="120"/>
      <c r="E8" s="120"/>
      <c r="F8" s="120"/>
      <c r="G8" s="121"/>
      <c r="H8" s="120"/>
      <c r="I8" s="120"/>
      <c r="J8" s="121"/>
      <c r="K8" s="120"/>
      <c r="L8" s="120"/>
      <c r="M8" s="120"/>
      <c r="N8" s="121"/>
      <c r="O8" s="120"/>
      <c r="P8" s="120"/>
      <c r="Q8" s="120"/>
      <c r="R8" s="120"/>
      <c r="S8" s="107"/>
      <c r="T8" s="122"/>
      <c r="U8" s="122"/>
      <c r="V8" s="123"/>
      <c r="W8" s="123"/>
      <c r="X8" s="123"/>
      <c r="Y8" s="124"/>
      <c r="Z8" s="123"/>
      <c r="AA8" s="123"/>
      <c r="AB8" s="123"/>
      <c r="AC8" s="124"/>
      <c r="AD8" s="123"/>
      <c r="AE8" s="123"/>
      <c r="AF8" s="124"/>
      <c r="AG8" s="123"/>
      <c r="AH8" s="123"/>
      <c r="AI8" s="121"/>
    </row>
    <row r="9" spans="1:36" s="100" customFormat="1" ht="5.0999999999999996" customHeight="1">
      <c r="A9" s="106"/>
      <c r="B9" s="113"/>
      <c r="C9" s="117"/>
      <c r="D9" s="109"/>
      <c r="E9" s="109"/>
      <c r="F9" s="109"/>
      <c r="G9" s="109"/>
      <c r="H9" s="109"/>
      <c r="I9" s="109"/>
      <c r="J9" s="109"/>
      <c r="K9" s="109"/>
      <c r="L9" s="109"/>
      <c r="M9" s="109"/>
      <c r="N9" s="109"/>
      <c r="O9" s="109"/>
      <c r="P9" s="109"/>
      <c r="Q9" s="109"/>
      <c r="R9" s="109"/>
      <c r="S9" s="107"/>
      <c r="T9" s="122"/>
      <c r="U9" s="122"/>
      <c r="V9" s="119"/>
      <c r="W9" s="119"/>
      <c r="X9" s="119"/>
      <c r="Y9" s="119"/>
      <c r="Z9" s="119"/>
      <c r="AA9" s="119"/>
      <c r="AB9" s="119"/>
      <c r="AC9" s="119"/>
      <c r="AD9" s="119"/>
      <c r="AE9" s="119"/>
      <c r="AF9" s="119"/>
      <c r="AG9" s="119"/>
      <c r="AH9" s="119"/>
      <c r="AI9" s="109"/>
    </row>
    <row r="10" spans="1:36" s="100" customFormat="1" ht="15.75" customHeight="1">
      <c r="A10" s="106"/>
      <c r="B10" s="112"/>
      <c r="C10" s="117"/>
      <c r="D10" s="326" t="s">
        <v>136</v>
      </c>
      <c r="E10" s="934"/>
      <c r="F10" s="934" t="s">
        <v>137</v>
      </c>
      <c r="G10" s="125"/>
      <c r="H10" s="326" t="s">
        <v>136</v>
      </c>
      <c r="I10" s="934" t="s">
        <v>137</v>
      </c>
      <c r="J10" s="934"/>
      <c r="K10" s="326" t="s">
        <v>136</v>
      </c>
      <c r="L10" s="934"/>
      <c r="M10" s="934" t="s">
        <v>137</v>
      </c>
      <c r="N10" s="126"/>
      <c r="O10" s="326" t="s">
        <v>136</v>
      </c>
      <c r="P10" s="934"/>
      <c r="Q10" s="934" t="s">
        <v>137</v>
      </c>
      <c r="R10" s="107"/>
      <c r="S10" s="107"/>
      <c r="T10" s="122"/>
      <c r="U10" s="122"/>
      <c r="V10" s="127" t="s">
        <v>138</v>
      </c>
      <c r="W10" s="128"/>
      <c r="X10" s="934" t="s">
        <v>137</v>
      </c>
      <c r="Y10" s="128"/>
      <c r="Z10" s="127" t="s">
        <v>138</v>
      </c>
      <c r="AA10" s="128"/>
      <c r="AB10" s="934" t="s">
        <v>137</v>
      </c>
      <c r="AC10" s="128"/>
      <c r="AD10" s="127" t="s">
        <v>138</v>
      </c>
      <c r="AE10" s="934" t="s">
        <v>137</v>
      </c>
      <c r="AF10" s="128"/>
      <c r="AG10" s="323" t="s">
        <v>139</v>
      </c>
      <c r="AH10" s="934" t="s">
        <v>137</v>
      </c>
      <c r="AI10" s="109"/>
    </row>
    <row r="11" spans="1:36" s="100" customFormat="1" ht="15" customHeight="1">
      <c r="A11" s="106"/>
      <c r="B11" s="117"/>
      <c r="C11" s="117"/>
      <c r="D11" s="326" t="s">
        <v>140</v>
      </c>
      <c r="E11" s="934"/>
      <c r="F11" s="934"/>
      <c r="G11" s="125"/>
      <c r="H11" s="326" t="s">
        <v>140</v>
      </c>
      <c r="I11" s="934"/>
      <c r="J11" s="934"/>
      <c r="K11" s="326" t="s">
        <v>140</v>
      </c>
      <c r="L11" s="934"/>
      <c r="M11" s="934"/>
      <c r="N11" s="126"/>
      <c r="O11" s="326" t="s">
        <v>140</v>
      </c>
      <c r="P11" s="934"/>
      <c r="Q11" s="934"/>
      <c r="R11" s="107"/>
      <c r="S11" s="107"/>
      <c r="T11" s="122"/>
      <c r="U11" s="122"/>
      <c r="V11" s="326" t="s">
        <v>140</v>
      </c>
      <c r="W11" s="128"/>
      <c r="X11" s="934"/>
      <c r="Y11" s="128"/>
      <c r="Z11" s="326" t="s">
        <v>140</v>
      </c>
      <c r="AA11" s="129"/>
      <c r="AB11" s="934"/>
      <c r="AC11" s="325"/>
      <c r="AD11" s="326" t="s">
        <v>140</v>
      </c>
      <c r="AE11" s="934"/>
      <c r="AF11" s="325"/>
      <c r="AG11" s="323" t="s">
        <v>141</v>
      </c>
      <c r="AH11" s="934"/>
      <c r="AI11" s="935"/>
    </row>
    <row r="12" spans="1:36" s="100" customFormat="1" ht="22.5" customHeight="1">
      <c r="A12" s="106"/>
      <c r="B12" s="117"/>
      <c r="C12" s="117"/>
      <c r="D12" s="320" t="s">
        <v>142</v>
      </c>
      <c r="E12" s="130"/>
      <c r="F12" s="130"/>
      <c r="G12" s="131"/>
      <c r="H12" s="320" t="s">
        <v>142</v>
      </c>
      <c r="I12" s="130"/>
      <c r="J12" s="130"/>
      <c r="K12" s="320" t="s">
        <v>142</v>
      </c>
      <c r="L12" s="130"/>
      <c r="M12" s="130"/>
      <c r="N12" s="126"/>
      <c r="O12" s="320" t="s">
        <v>142</v>
      </c>
      <c r="P12" s="130"/>
      <c r="Q12" s="130"/>
      <c r="R12" s="107"/>
      <c r="S12" s="107"/>
      <c r="T12" s="122"/>
      <c r="U12" s="122"/>
      <c r="V12" s="320" t="s">
        <v>142</v>
      </c>
      <c r="W12" s="128"/>
      <c r="X12" s="934"/>
      <c r="Y12" s="128"/>
      <c r="Z12" s="320" t="s">
        <v>142</v>
      </c>
      <c r="AA12" s="129"/>
      <c r="AB12" s="934"/>
      <c r="AC12" s="325"/>
      <c r="AD12" s="320" t="s">
        <v>142</v>
      </c>
      <c r="AE12" s="934"/>
      <c r="AF12" s="325"/>
      <c r="AG12" s="115" t="s">
        <v>143</v>
      </c>
      <c r="AH12" s="934"/>
      <c r="AI12" s="935"/>
    </row>
    <row r="13" spans="1:36" s="100" customFormat="1" ht="5.0999999999999996" customHeight="1" thickBot="1">
      <c r="A13" s="132"/>
      <c r="B13" s="133"/>
      <c r="C13" s="133"/>
      <c r="D13" s="133"/>
      <c r="E13" s="133"/>
      <c r="F13" s="133"/>
      <c r="G13" s="133"/>
      <c r="H13" s="133"/>
      <c r="I13" s="134"/>
      <c r="J13" s="133"/>
      <c r="K13" s="135"/>
      <c r="L13" s="135"/>
      <c r="M13" s="135"/>
      <c r="N13" s="135"/>
      <c r="O13" s="133"/>
      <c r="P13" s="133"/>
      <c r="Q13" s="133"/>
      <c r="R13" s="133"/>
      <c r="S13" s="133"/>
      <c r="T13" s="136"/>
      <c r="U13" s="136"/>
      <c r="V13" s="133"/>
      <c r="W13" s="137"/>
      <c r="X13" s="951"/>
      <c r="Y13" s="137"/>
      <c r="Z13" s="138"/>
      <c r="AA13" s="137"/>
      <c r="AB13" s="951"/>
      <c r="AC13" s="139"/>
      <c r="AD13" s="138"/>
      <c r="AE13" s="951"/>
      <c r="AF13" s="139"/>
      <c r="AG13" s="138"/>
      <c r="AH13" s="951"/>
      <c r="AI13" s="950"/>
    </row>
    <row r="14" spans="1:36" s="100" customFormat="1" ht="17.100000000000001" customHeight="1">
      <c r="B14" s="140"/>
      <c r="C14" s="140"/>
      <c r="D14" s="140"/>
      <c r="E14" s="140"/>
      <c r="F14" s="140"/>
      <c r="G14" s="140"/>
      <c r="H14" s="140"/>
      <c r="I14" s="140"/>
      <c r="J14" s="140"/>
      <c r="K14" s="141"/>
      <c r="L14" s="141"/>
      <c r="M14" s="141"/>
      <c r="N14" s="141"/>
      <c r="O14" s="140"/>
      <c r="P14" s="140"/>
      <c r="Q14" s="140"/>
      <c r="R14" s="140"/>
      <c r="S14" s="140"/>
      <c r="T14" s="142"/>
      <c r="U14" s="142"/>
      <c r="V14" s="142"/>
      <c r="W14" s="142"/>
      <c r="X14" s="142"/>
      <c r="Y14" s="142"/>
      <c r="Z14" s="142"/>
      <c r="AA14" s="142"/>
      <c r="AB14" s="142"/>
      <c r="AC14" s="142"/>
      <c r="AD14" s="142"/>
      <c r="AE14" s="142"/>
      <c r="AF14" s="142"/>
      <c r="AG14" s="142"/>
      <c r="AH14" s="142"/>
      <c r="AI14" s="140"/>
    </row>
    <row r="15" spans="1:36" s="100" customFormat="1" ht="17.100000000000001" customHeight="1">
      <c r="B15" s="329" t="s">
        <v>304</v>
      </c>
      <c r="C15" s="331"/>
      <c r="D15" s="331">
        <v>14258.683999999999</v>
      </c>
      <c r="E15" s="331"/>
      <c r="F15" s="331">
        <v>102762.988</v>
      </c>
      <c r="G15" s="331"/>
      <c r="H15" s="331">
        <v>12053.555</v>
      </c>
      <c r="I15" s="331">
        <v>290835.66399999999</v>
      </c>
      <c r="J15" s="331"/>
      <c r="K15" s="331">
        <v>3860114</v>
      </c>
      <c r="L15" s="331"/>
      <c r="M15" s="331">
        <v>11046455.722999999</v>
      </c>
      <c r="N15" s="331"/>
      <c r="O15" s="331">
        <v>360368</v>
      </c>
      <c r="P15" s="331"/>
      <c r="Q15" s="331">
        <v>1942294.21</v>
      </c>
      <c r="R15" s="331"/>
      <c r="S15" s="332" t="e">
        <f>SUM(#REF!)</f>
        <v>#REF!</v>
      </c>
      <c r="T15" s="329" t="s">
        <v>304</v>
      </c>
      <c r="U15" s="331"/>
      <c r="V15" s="331">
        <v>5513.7330000000002</v>
      </c>
      <c r="W15" s="331"/>
      <c r="X15" s="331">
        <v>9710311.0989999995</v>
      </c>
      <c r="Y15" s="331"/>
      <c r="Z15" s="331">
        <v>353.37099999999998</v>
      </c>
      <c r="AA15" s="331"/>
      <c r="AB15" s="331">
        <v>889720.75300000003</v>
      </c>
      <c r="AC15" s="331"/>
      <c r="AD15" s="331">
        <v>27182.858</v>
      </c>
      <c r="AE15" s="331">
        <v>41926968.327</v>
      </c>
      <c r="AF15" s="331"/>
      <c r="AG15" s="333">
        <v>2233.018</v>
      </c>
      <c r="AH15" s="331">
        <v>1195476.4709999999</v>
      </c>
      <c r="AI15" s="143"/>
      <c r="AJ15" s="116"/>
    </row>
    <row r="16" spans="1:36" s="100" customFormat="1" ht="17.100000000000001" customHeight="1">
      <c r="B16" s="30" t="s">
        <v>456</v>
      </c>
      <c r="C16" s="331"/>
      <c r="D16" s="331">
        <v>13654</v>
      </c>
      <c r="E16" s="331"/>
      <c r="F16" s="331">
        <v>74090</v>
      </c>
      <c r="G16" s="331"/>
      <c r="H16" s="331">
        <v>12191</v>
      </c>
      <c r="I16" s="331">
        <v>187525</v>
      </c>
      <c r="J16" s="331"/>
      <c r="K16" s="331">
        <v>3977900</v>
      </c>
      <c r="L16" s="331"/>
      <c r="M16" s="331">
        <v>9166698</v>
      </c>
      <c r="N16" s="331"/>
      <c r="O16" s="331">
        <v>375199</v>
      </c>
      <c r="P16" s="331"/>
      <c r="Q16" s="331">
        <v>1403080</v>
      </c>
      <c r="R16" s="331"/>
      <c r="S16" s="332" t="e">
        <f>SUM(#REF!)</f>
        <v>#REF!</v>
      </c>
      <c r="T16" s="30" t="s">
        <v>456</v>
      </c>
      <c r="U16" s="331"/>
      <c r="V16" s="331">
        <v>5487</v>
      </c>
      <c r="W16" s="331"/>
      <c r="X16" s="331">
        <v>12136378</v>
      </c>
      <c r="Y16" s="331"/>
      <c r="Z16" s="331">
        <v>331</v>
      </c>
      <c r="AA16" s="331"/>
      <c r="AB16" s="331">
        <v>961755</v>
      </c>
      <c r="AC16" s="331"/>
      <c r="AD16" s="331">
        <v>24086</v>
      </c>
      <c r="AE16" s="331">
        <v>42505653</v>
      </c>
      <c r="AF16" s="331"/>
      <c r="AG16" s="333">
        <v>1422</v>
      </c>
      <c r="AH16" s="331">
        <v>781178</v>
      </c>
      <c r="AI16" s="143"/>
      <c r="AJ16" s="116"/>
    </row>
    <row r="17" spans="1:36" s="601" customFormat="1" ht="17.100000000000001" customHeight="1">
      <c r="B17" s="599" t="s">
        <v>462</v>
      </c>
      <c r="C17" s="605"/>
      <c r="D17" s="605">
        <v>11191.08</v>
      </c>
      <c r="E17" s="605"/>
      <c r="F17" s="605">
        <v>61369</v>
      </c>
      <c r="G17" s="605"/>
      <c r="H17" s="605">
        <v>10274</v>
      </c>
      <c r="I17" s="605">
        <v>134646</v>
      </c>
      <c r="J17" s="605"/>
      <c r="K17" s="605">
        <v>4335785</v>
      </c>
      <c r="L17" s="605"/>
      <c r="M17" s="605">
        <v>9121007</v>
      </c>
      <c r="N17" s="605"/>
      <c r="O17" s="605">
        <v>383804.48</v>
      </c>
      <c r="P17" s="605"/>
      <c r="Q17" s="605">
        <v>963871.89400000009</v>
      </c>
      <c r="R17" s="605"/>
      <c r="S17" s="605"/>
      <c r="T17" s="599" t="s">
        <v>462</v>
      </c>
      <c r="U17" s="605"/>
      <c r="V17" s="605">
        <v>6118</v>
      </c>
      <c r="W17" s="605"/>
      <c r="X17" s="605">
        <v>12868283</v>
      </c>
      <c r="Y17" s="605"/>
      <c r="Z17" s="605">
        <v>259.377545</v>
      </c>
      <c r="AA17" s="605"/>
      <c r="AB17" s="605">
        <v>694313</v>
      </c>
      <c r="AC17" s="605"/>
      <c r="AD17" s="605">
        <v>25103</v>
      </c>
      <c r="AE17" s="605">
        <v>42170780</v>
      </c>
      <c r="AF17" s="605"/>
      <c r="AG17" s="602">
        <v>1304</v>
      </c>
      <c r="AH17" s="605">
        <v>728662</v>
      </c>
      <c r="AI17" s="639"/>
      <c r="AJ17" s="640"/>
    </row>
    <row r="18" spans="1:36" s="601" customFormat="1" ht="17.100000000000001" customHeight="1">
      <c r="B18" s="599" t="s">
        <v>479</v>
      </c>
      <c r="C18" s="605"/>
      <c r="D18" s="605">
        <v>11782.019999999999</v>
      </c>
      <c r="E18" s="605"/>
      <c r="F18" s="605">
        <v>63293.98</v>
      </c>
      <c r="G18" s="605"/>
      <c r="H18" s="605">
        <v>9616.3389999999999</v>
      </c>
      <c r="I18" s="605">
        <v>120700.72</v>
      </c>
      <c r="J18" s="605"/>
      <c r="K18" s="605">
        <v>4010623.88</v>
      </c>
      <c r="L18" s="605"/>
      <c r="M18" s="605">
        <v>11059060.351</v>
      </c>
      <c r="N18" s="605"/>
      <c r="O18" s="605">
        <v>387265.42</v>
      </c>
      <c r="P18" s="605"/>
      <c r="Q18" s="605">
        <v>1207267.0729999999</v>
      </c>
      <c r="R18" s="605"/>
      <c r="S18" s="605"/>
      <c r="T18" s="599" t="s">
        <v>479</v>
      </c>
      <c r="U18" s="605"/>
      <c r="V18" s="605">
        <v>4888.2720644500005</v>
      </c>
      <c r="W18" s="605">
        <v>0</v>
      </c>
      <c r="X18" s="605">
        <v>7193424.1160000013</v>
      </c>
      <c r="Y18" s="605">
        <v>0</v>
      </c>
      <c r="Z18" s="605">
        <v>236.73540990000004</v>
      </c>
      <c r="AA18" s="605">
        <v>0</v>
      </c>
      <c r="AB18" s="605">
        <v>417681.33100000001</v>
      </c>
      <c r="AC18" s="605">
        <v>0</v>
      </c>
      <c r="AD18" s="605">
        <v>23302.887999999999</v>
      </c>
      <c r="AE18" s="605">
        <v>28945393.457000002</v>
      </c>
      <c r="AF18" s="605">
        <v>0</v>
      </c>
      <c r="AG18" s="602">
        <v>937.9989300000002</v>
      </c>
      <c r="AH18" s="605">
        <v>502830.99000000011</v>
      </c>
      <c r="AI18" s="639"/>
      <c r="AJ18" s="640"/>
    </row>
    <row r="19" spans="1:36" s="601" customFormat="1" ht="17.100000000000001" customHeight="1">
      <c r="B19" s="635" t="s">
        <v>501</v>
      </c>
      <c r="C19" s="605"/>
      <c r="D19" s="605">
        <v>11552.92</v>
      </c>
      <c r="E19" s="605"/>
      <c r="F19" s="605">
        <v>75988.986000000004</v>
      </c>
      <c r="G19" s="605"/>
      <c r="H19" s="605">
        <v>8175.6319999999996</v>
      </c>
      <c r="I19" s="605">
        <v>153867.76300000001</v>
      </c>
      <c r="J19" s="605"/>
      <c r="K19" s="605">
        <v>3455665.8700000015</v>
      </c>
      <c r="L19" s="605"/>
      <c r="M19" s="605">
        <v>14982582.128</v>
      </c>
      <c r="N19" s="605"/>
      <c r="O19" s="605">
        <v>342387.60000000003</v>
      </c>
      <c r="P19" s="605"/>
      <c r="Q19" s="605">
        <v>1972778.17</v>
      </c>
      <c r="R19" s="605"/>
      <c r="S19" s="605"/>
      <c r="T19" s="635" t="s">
        <v>501</v>
      </c>
      <c r="U19" s="605"/>
      <c r="V19" s="605">
        <v>4922.6797310000002</v>
      </c>
      <c r="W19" s="605"/>
      <c r="X19" s="605">
        <v>10464565.460999999</v>
      </c>
      <c r="Y19" s="605"/>
      <c r="Z19" s="605">
        <v>328.49511799999999</v>
      </c>
      <c r="AA19" s="605"/>
      <c r="AB19" s="605">
        <v>905834.30799999996</v>
      </c>
      <c r="AC19" s="605"/>
      <c r="AD19" s="605">
        <v>22659.111089999999</v>
      </c>
      <c r="AE19" s="605">
        <v>35259830.276000001</v>
      </c>
      <c r="AF19" s="605"/>
      <c r="AG19" s="602">
        <v>567.60699999999997</v>
      </c>
      <c r="AH19" s="605">
        <v>520192.10600000003</v>
      </c>
      <c r="AI19" s="639"/>
      <c r="AJ19" s="640"/>
    </row>
    <row r="20" spans="1:36" s="116" customFormat="1" ht="10.5" customHeight="1">
      <c r="A20" s="145"/>
      <c r="B20" s="146"/>
      <c r="C20" s="147"/>
      <c r="D20" s="147"/>
      <c r="E20" s="147"/>
      <c r="F20" s="147"/>
      <c r="G20" s="147"/>
      <c r="H20" s="147"/>
      <c r="I20" s="147"/>
      <c r="J20" s="147"/>
      <c r="K20" s="147"/>
      <c r="L20" s="147"/>
      <c r="M20" s="147"/>
      <c r="N20" s="147"/>
      <c r="O20" s="147"/>
      <c r="P20" s="147"/>
      <c r="Q20" s="147"/>
      <c r="R20" s="148"/>
      <c r="S20" s="148"/>
      <c r="T20" s="146"/>
      <c r="U20" s="147"/>
      <c r="V20" s="147"/>
      <c r="W20" s="147"/>
      <c r="X20" s="147"/>
      <c r="Y20" s="147"/>
      <c r="Z20" s="147"/>
      <c r="AA20" s="147"/>
      <c r="AB20" s="147"/>
      <c r="AC20" s="147"/>
      <c r="AD20" s="147"/>
      <c r="AE20" s="147"/>
      <c r="AF20" s="147"/>
      <c r="AG20" s="149"/>
      <c r="AH20" s="150"/>
      <c r="AI20" s="151"/>
      <c r="AJ20" s="100"/>
    </row>
    <row r="21" spans="1:36" s="601" customFormat="1" ht="16.5" customHeight="1">
      <c r="B21" s="599"/>
      <c r="C21" s="600"/>
      <c r="D21" s="605"/>
      <c r="E21" s="605"/>
      <c r="F21" s="605"/>
      <c r="G21" s="605"/>
      <c r="H21" s="605"/>
      <c r="I21" s="605"/>
      <c r="J21" s="605"/>
      <c r="K21" s="622"/>
      <c r="L21" s="605"/>
      <c r="M21" s="622"/>
      <c r="N21" s="622"/>
      <c r="O21" s="605"/>
      <c r="P21" s="605"/>
      <c r="Q21" s="605"/>
      <c r="R21" s="605"/>
      <c r="S21" s="605"/>
      <c r="T21" s="599"/>
      <c r="U21" s="600"/>
      <c r="V21" s="605"/>
      <c r="W21" s="605"/>
      <c r="X21" s="605"/>
      <c r="Y21" s="605"/>
      <c r="Z21" s="605"/>
      <c r="AA21" s="605"/>
      <c r="AB21" s="605"/>
      <c r="AC21" s="622"/>
      <c r="AD21" s="605"/>
      <c r="AE21" s="622"/>
      <c r="AF21" s="622"/>
      <c r="AG21" s="602"/>
      <c r="AH21" s="605"/>
      <c r="AI21" s="605"/>
    </row>
    <row r="22" spans="1:36" s="601" customFormat="1" ht="16.5" customHeight="1">
      <c r="B22" s="635" t="s">
        <v>501</v>
      </c>
      <c r="C22" s="681" t="s">
        <v>39</v>
      </c>
      <c r="D22" s="605">
        <v>1048.32</v>
      </c>
      <c r="E22" s="605"/>
      <c r="F22" s="605">
        <v>6288.2169999999996</v>
      </c>
      <c r="G22" s="605"/>
      <c r="H22" s="605">
        <v>519.476</v>
      </c>
      <c r="I22" s="605">
        <v>7236.2340000000004</v>
      </c>
      <c r="J22" s="605"/>
      <c r="K22" s="622">
        <v>133887.00999999995</v>
      </c>
      <c r="L22" s="605"/>
      <c r="M22" s="622">
        <v>471858.88799999998</v>
      </c>
      <c r="N22" s="622"/>
      <c r="O22" s="605">
        <v>17531.8</v>
      </c>
      <c r="P22" s="605"/>
      <c r="Q22" s="605">
        <v>86593.150999999998</v>
      </c>
      <c r="R22" s="605"/>
      <c r="S22" s="605"/>
      <c r="T22" s="635" t="s">
        <v>501</v>
      </c>
      <c r="U22" s="681" t="s">
        <v>39</v>
      </c>
      <c r="V22" s="605">
        <v>416.193894</v>
      </c>
      <c r="W22" s="605"/>
      <c r="X22" s="605">
        <v>587860.96799999999</v>
      </c>
      <c r="Y22" s="605"/>
      <c r="Z22" s="605">
        <v>27.47326</v>
      </c>
      <c r="AA22" s="605"/>
      <c r="AB22" s="605">
        <v>57942.665000000001</v>
      </c>
      <c r="AC22" s="622"/>
      <c r="AD22" s="605">
        <v>1985.8789999999999</v>
      </c>
      <c r="AE22" s="622">
        <v>2354603.0159999998</v>
      </c>
      <c r="AF22" s="622"/>
      <c r="AG22" s="602">
        <v>26.925999999999998</v>
      </c>
      <c r="AH22" s="605">
        <v>22779.454000000002</v>
      </c>
      <c r="AI22" s="605"/>
    </row>
    <row r="23" spans="1:36" s="601" customFormat="1" ht="16.5" customHeight="1">
      <c r="B23" s="599"/>
      <c r="C23" s="600" t="s">
        <v>32</v>
      </c>
      <c r="D23" s="605">
        <v>1411.2</v>
      </c>
      <c r="E23" s="605"/>
      <c r="F23" s="605">
        <v>8533.2909999999993</v>
      </c>
      <c r="G23" s="605"/>
      <c r="H23" s="605">
        <v>606.64</v>
      </c>
      <c r="I23" s="605">
        <v>8649.4179999999997</v>
      </c>
      <c r="J23" s="605"/>
      <c r="K23" s="622">
        <v>227694.53999999998</v>
      </c>
      <c r="L23" s="605"/>
      <c r="M23" s="622">
        <v>795473.84</v>
      </c>
      <c r="N23" s="622"/>
      <c r="O23" s="605">
        <v>19345.21</v>
      </c>
      <c r="P23" s="605"/>
      <c r="Q23" s="605">
        <v>99919.592999999993</v>
      </c>
      <c r="R23" s="605"/>
      <c r="S23" s="605"/>
      <c r="T23" s="599"/>
      <c r="U23" s="600" t="s">
        <v>32</v>
      </c>
      <c r="V23" s="605">
        <v>378.95228800000001</v>
      </c>
      <c r="W23" s="605"/>
      <c r="X23" s="605">
        <v>606402.41599999997</v>
      </c>
      <c r="Y23" s="605"/>
      <c r="Z23" s="605">
        <v>32.916581000000001</v>
      </c>
      <c r="AA23" s="605"/>
      <c r="AB23" s="605">
        <v>70328.506999999998</v>
      </c>
      <c r="AC23" s="622"/>
      <c r="AD23" s="605">
        <v>2372.23</v>
      </c>
      <c r="AE23" s="622">
        <v>2762766.3590000002</v>
      </c>
      <c r="AF23" s="622"/>
      <c r="AG23" s="602">
        <v>40.582000000000001</v>
      </c>
      <c r="AH23" s="605">
        <v>35597.392999999996</v>
      </c>
      <c r="AI23" s="605"/>
    </row>
    <row r="24" spans="1:36" s="601" customFormat="1" ht="16.5" customHeight="1">
      <c r="B24" s="599"/>
      <c r="C24" s="600" t="s">
        <v>33</v>
      </c>
      <c r="D24" s="605">
        <v>861.4</v>
      </c>
      <c r="E24" s="605"/>
      <c r="F24" s="605">
        <v>5323.28</v>
      </c>
      <c r="G24" s="605"/>
      <c r="H24" s="605">
        <v>840.19100000000003</v>
      </c>
      <c r="I24" s="605">
        <v>12685.697</v>
      </c>
      <c r="J24" s="605"/>
      <c r="K24" s="622">
        <v>245866.13000000003</v>
      </c>
      <c r="L24" s="605"/>
      <c r="M24" s="622">
        <v>946583.36</v>
      </c>
      <c r="N24" s="622"/>
      <c r="O24" s="605">
        <v>22240.46</v>
      </c>
      <c r="P24" s="605"/>
      <c r="Q24" s="605">
        <v>110625.841</v>
      </c>
      <c r="R24" s="605"/>
      <c r="S24" s="605"/>
      <c r="T24" s="599"/>
      <c r="U24" s="600" t="s">
        <v>33</v>
      </c>
      <c r="V24" s="605">
        <v>437.26534500000002</v>
      </c>
      <c r="W24" s="605"/>
      <c r="X24" s="605">
        <v>798320.83499999996</v>
      </c>
      <c r="Y24" s="605"/>
      <c r="Z24" s="605">
        <v>21.446694999999998</v>
      </c>
      <c r="AA24" s="605"/>
      <c r="AB24" s="605">
        <v>50142.506000000001</v>
      </c>
      <c r="AC24" s="622"/>
      <c r="AD24" s="605">
        <v>2073.6419999999998</v>
      </c>
      <c r="AE24" s="622">
        <v>2486408.4380000001</v>
      </c>
      <c r="AF24" s="622"/>
      <c r="AG24" s="602">
        <v>30.404</v>
      </c>
      <c r="AH24" s="605">
        <v>26285.449000000001</v>
      </c>
      <c r="AI24" s="605"/>
    </row>
    <row r="25" spans="1:36" s="601" customFormat="1" ht="16.5" customHeight="1">
      <c r="B25" s="599"/>
      <c r="C25" s="600" t="s">
        <v>310</v>
      </c>
      <c r="D25" s="605">
        <v>825.4</v>
      </c>
      <c r="E25" s="605"/>
      <c r="F25" s="605">
        <v>5432.39</v>
      </c>
      <c r="G25" s="605"/>
      <c r="H25" s="605">
        <v>705.44500000000005</v>
      </c>
      <c r="I25" s="605">
        <v>11669.89</v>
      </c>
      <c r="J25" s="605"/>
      <c r="K25" s="622">
        <v>321050.53000000003</v>
      </c>
      <c r="L25" s="605"/>
      <c r="M25" s="622">
        <v>1320139.8400000001</v>
      </c>
      <c r="N25" s="622"/>
      <c r="O25" s="605">
        <v>31585.030000000002</v>
      </c>
      <c r="P25" s="605"/>
      <c r="Q25" s="605">
        <v>163710.95699999999</v>
      </c>
      <c r="R25" s="605"/>
      <c r="S25" s="605"/>
      <c r="T25" s="599"/>
      <c r="U25" s="600" t="s">
        <v>310</v>
      </c>
      <c r="V25" s="605">
        <v>506.00933300000003</v>
      </c>
      <c r="W25" s="605"/>
      <c r="X25" s="605">
        <v>1042141.714</v>
      </c>
      <c r="Y25" s="605"/>
      <c r="Z25" s="605">
        <v>27.596337999999999</v>
      </c>
      <c r="AA25" s="605"/>
      <c r="AB25" s="605">
        <v>71664.433999999994</v>
      </c>
      <c r="AC25" s="622"/>
      <c r="AD25" s="605">
        <v>1961.9985999999999</v>
      </c>
      <c r="AE25" s="622">
        <v>2650863.9900000002</v>
      </c>
      <c r="AF25" s="622"/>
      <c r="AG25" s="602">
        <v>96.424999999999997</v>
      </c>
      <c r="AH25" s="605">
        <v>95367.938999999998</v>
      </c>
      <c r="AI25" s="605"/>
    </row>
    <row r="26" spans="1:36" s="601" customFormat="1" ht="16.5" customHeight="1">
      <c r="B26" s="599"/>
      <c r="C26" s="600" t="s">
        <v>34</v>
      </c>
      <c r="D26" s="605">
        <v>1411.2</v>
      </c>
      <c r="E26" s="605"/>
      <c r="F26" s="605">
        <v>9581.2119999999995</v>
      </c>
      <c r="G26" s="605"/>
      <c r="H26" s="605">
        <v>695.44399999999996</v>
      </c>
      <c r="I26" s="605">
        <v>11009.347</v>
      </c>
      <c r="J26" s="605"/>
      <c r="K26" s="622">
        <v>305181.5400000001</v>
      </c>
      <c r="L26" s="605"/>
      <c r="M26" s="622">
        <v>1310002.831</v>
      </c>
      <c r="N26" s="622"/>
      <c r="O26" s="605">
        <v>29193.86</v>
      </c>
      <c r="P26" s="605"/>
      <c r="Q26" s="605">
        <v>161207.91200000001</v>
      </c>
      <c r="R26" s="605"/>
      <c r="S26" s="605"/>
      <c r="T26" s="599"/>
      <c r="U26" s="600" t="s">
        <v>34</v>
      </c>
      <c r="V26" s="605">
        <v>437.27250099999998</v>
      </c>
      <c r="W26" s="605"/>
      <c r="X26" s="605">
        <v>899846.59</v>
      </c>
      <c r="Y26" s="605"/>
      <c r="Z26" s="605">
        <v>30.487437</v>
      </c>
      <c r="AA26" s="605"/>
      <c r="AB26" s="605">
        <v>78829.354999999996</v>
      </c>
      <c r="AC26" s="622"/>
      <c r="AD26" s="605">
        <v>2069.10608</v>
      </c>
      <c r="AE26" s="622">
        <v>2896928.3169999998</v>
      </c>
      <c r="AF26" s="622"/>
      <c r="AG26" s="602">
        <v>9.1479999999999997</v>
      </c>
      <c r="AH26" s="605">
        <v>7777.2759999999998</v>
      </c>
      <c r="AI26" s="605"/>
    </row>
    <row r="27" spans="1:36" s="601" customFormat="1" ht="16.5" customHeight="1">
      <c r="B27" s="599"/>
      <c r="C27" s="600" t="s">
        <v>35</v>
      </c>
      <c r="D27" s="605">
        <v>1209.5999999999999</v>
      </c>
      <c r="E27" s="605"/>
      <c r="F27" s="605">
        <v>8473.67</v>
      </c>
      <c r="G27" s="605"/>
      <c r="H27" s="605">
        <v>615.399</v>
      </c>
      <c r="I27" s="605">
        <v>10245.406999999999</v>
      </c>
      <c r="J27" s="605"/>
      <c r="K27" s="622">
        <v>217574.24999999997</v>
      </c>
      <c r="L27" s="605"/>
      <c r="M27" s="622">
        <v>955975.42500000005</v>
      </c>
      <c r="N27" s="622"/>
      <c r="O27" s="605">
        <v>25353.81</v>
      </c>
      <c r="P27" s="605"/>
      <c r="Q27" s="605">
        <v>146218.89600000001</v>
      </c>
      <c r="R27" s="605"/>
      <c r="S27" s="605" t="s">
        <v>483</v>
      </c>
      <c r="T27" s="599"/>
      <c r="U27" s="600" t="s">
        <v>35</v>
      </c>
      <c r="V27" s="605">
        <v>337.53807599999999</v>
      </c>
      <c r="W27" s="605"/>
      <c r="X27" s="605">
        <v>727307.30500000005</v>
      </c>
      <c r="Y27" s="605"/>
      <c r="Z27" s="605">
        <v>39.480918000000003</v>
      </c>
      <c r="AA27" s="605"/>
      <c r="AB27" s="605">
        <v>104621.17200000001</v>
      </c>
      <c r="AC27" s="622"/>
      <c r="AD27" s="605">
        <v>1583.73685</v>
      </c>
      <c r="AE27" s="622">
        <v>2386868.0499999998</v>
      </c>
      <c r="AF27" s="622"/>
      <c r="AG27" s="602">
        <v>80.805999999999997</v>
      </c>
      <c r="AH27" s="605">
        <v>72313.342999999993</v>
      </c>
      <c r="AI27" s="605"/>
    </row>
    <row r="28" spans="1:36" s="601" customFormat="1" ht="16.5" customHeight="1">
      <c r="B28" s="599"/>
      <c r="C28" s="600" t="s">
        <v>446</v>
      </c>
      <c r="D28" s="605">
        <v>1008</v>
      </c>
      <c r="E28" s="605"/>
      <c r="F28" s="605">
        <v>6928.232</v>
      </c>
      <c r="G28" s="605"/>
      <c r="H28" s="605">
        <v>674.57600000000002</v>
      </c>
      <c r="I28" s="605">
        <v>12923.231</v>
      </c>
      <c r="J28" s="605"/>
      <c r="K28" s="622">
        <v>327177.14</v>
      </c>
      <c r="L28" s="605"/>
      <c r="M28" s="622">
        <v>1397337.459</v>
      </c>
      <c r="N28" s="622"/>
      <c r="O28" s="605">
        <v>41925.31</v>
      </c>
      <c r="P28" s="605"/>
      <c r="Q28" s="605">
        <v>218384.573</v>
      </c>
      <c r="R28" s="605"/>
      <c r="S28" s="605"/>
      <c r="T28" s="599"/>
      <c r="U28" s="600" t="s">
        <v>446</v>
      </c>
      <c r="V28" s="605">
        <v>415.09119700000002</v>
      </c>
      <c r="W28" s="605"/>
      <c r="X28" s="605">
        <v>910943.95200000005</v>
      </c>
      <c r="Y28" s="605"/>
      <c r="Z28" s="605">
        <v>15.008065</v>
      </c>
      <c r="AA28" s="605"/>
      <c r="AB28" s="605">
        <v>44201.620999999999</v>
      </c>
      <c r="AC28" s="622"/>
      <c r="AD28" s="605">
        <v>1876.84356</v>
      </c>
      <c r="AE28" s="622">
        <v>3152417.7659999998</v>
      </c>
      <c r="AF28" s="622"/>
      <c r="AG28" s="602">
        <v>66.224999999999994</v>
      </c>
      <c r="AH28" s="605">
        <v>58709.284</v>
      </c>
      <c r="AI28" s="605"/>
    </row>
    <row r="29" spans="1:36" s="601" customFormat="1" ht="16.5" customHeight="1">
      <c r="B29" s="599"/>
      <c r="C29" s="600" t="s">
        <v>36</v>
      </c>
      <c r="D29" s="605">
        <v>876.4</v>
      </c>
      <c r="E29" s="605"/>
      <c r="F29" s="605">
        <v>5869.4690000000001</v>
      </c>
      <c r="G29" s="605"/>
      <c r="H29" s="605">
        <v>702.64599999999996</v>
      </c>
      <c r="I29" s="605">
        <v>14500.156999999999</v>
      </c>
      <c r="J29" s="605"/>
      <c r="K29" s="622">
        <v>319442.37999999995</v>
      </c>
      <c r="L29" s="605"/>
      <c r="M29" s="622">
        <v>1355273.2069999999</v>
      </c>
      <c r="N29" s="622"/>
      <c r="O29" s="605">
        <v>26089.94</v>
      </c>
      <c r="P29" s="605"/>
      <c r="Q29" s="605">
        <v>131396.016</v>
      </c>
      <c r="R29" s="605"/>
      <c r="S29" s="605"/>
      <c r="T29" s="599"/>
      <c r="U29" s="600" t="s">
        <v>36</v>
      </c>
      <c r="V29" s="605">
        <v>341.46223300000003</v>
      </c>
      <c r="W29" s="605"/>
      <c r="X29" s="605">
        <v>804863.951</v>
      </c>
      <c r="Y29" s="605"/>
      <c r="Z29" s="605">
        <v>24.915596000000001</v>
      </c>
      <c r="AA29" s="605"/>
      <c r="AB29" s="605">
        <v>76157.232000000004</v>
      </c>
      <c r="AC29" s="622"/>
      <c r="AD29" s="605">
        <v>1871.15572</v>
      </c>
      <c r="AE29" s="622">
        <v>3258749.037</v>
      </c>
      <c r="AF29" s="622"/>
      <c r="AG29" s="602">
        <v>49.295000000000002</v>
      </c>
      <c r="AH29" s="605">
        <v>44742.381999999998</v>
      </c>
      <c r="AI29" s="605"/>
    </row>
    <row r="30" spans="1:36" s="601" customFormat="1" ht="16.5" customHeight="1">
      <c r="B30" s="599"/>
      <c r="C30" s="600" t="s">
        <v>447</v>
      </c>
      <c r="D30" s="605">
        <v>604.79999999999995</v>
      </c>
      <c r="E30" s="605"/>
      <c r="F30" s="605">
        <v>4006.5250000000001</v>
      </c>
      <c r="G30" s="605"/>
      <c r="H30" s="605">
        <v>619.99599999999998</v>
      </c>
      <c r="I30" s="605">
        <v>13096.382</v>
      </c>
      <c r="J30" s="605"/>
      <c r="K30" s="622">
        <v>330796.98999999987</v>
      </c>
      <c r="L30" s="605"/>
      <c r="M30" s="622">
        <v>1491871.3459999999</v>
      </c>
      <c r="N30" s="622"/>
      <c r="O30" s="605">
        <v>30881.7</v>
      </c>
      <c r="P30" s="605"/>
      <c r="Q30" s="605">
        <v>159349.351</v>
      </c>
      <c r="R30" s="605"/>
      <c r="S30" s="605"/>
      <c r="T30" s="599"/>
      <c r="U30" s="600" t="s">
        <v>447</v>
      </c>
      <c r="V30" s="605">
        <v>421.429438</v>
      </c>
      <c r="W30" s="605"/>
      <c r="X30" s="605">
        <v>977590.25100000005</v>
      </c>
      <c r="Y30" s="605"/>
      <c r="Z30" s="605">
        <v>30.453243000000001</v>
      </c>
      <c r="AA30" s="605"/>
      <c r="AB30" s="605">
        <v>89826.884000000005</v>
      </c>
      <c r="AC30" s="622"/>
      <c r="AD30" s="605">
        <v>1362.153</v>
      </c>
      <c r="AE30" s="622">
        <v>2416518.1490000002</v>
      </c>
      <c r="AF30" s="622"/>
      <c r="AG30" s="602">
        <v>32.122</v>
      </c>
      <c r="AH30" s="605">
        <v>29768.583999999999</v>
      </c>
      <c r="AI30" s="605"/>
    </row>
    <row r="31" spans="1:36" s="601" customFormat="1" ht="16.5" customHeight="1">
      <c r="B31" s="599"/>
      <c r="C31" s="600" t="s">
        <v>37</v>
      </c>
      <c r="D31" s="605">
        <v>1008</v>
      </c>
      <c r="E31" s="605"/>
      <c r="F31" s="605">
        <v>6860.4859999999999</v>
      </c>
      <c r="G31" s="605"/>
      <c r="H31" s="605">
        <v>767.947</v>
      </c>
      <c r="I31" s="605">
        <v>17616.348000000002</v>
      </c>
      <c r="J31" s="605"/>
      <c r="K31" s="622">
        <v>342374.66</v>
      </c>
      <c r="L31" s="605"/>
      <c r="M31" s="622">
        <v>1553147.4990000001</v>
      </c>
      <c r="N31" s="622"/>
      <c r="O31" s="605">
        <v>24412.1</v>
      </c>
      <c r="P31" s="605"/>
      <c r="Q31" s="605">
        <v>138001.66099999999</v>
      </c>
      <c r="R31" s="605"/>
      <c r="S31" s="605"/>
      <c r="T31" s="599"/>
      <c r="U31" s="600" t="s">
        <v>37</v>
      </c>
      <c r="V31" s="605">
        <v>350.89925499999998</v>
      </c>
      <c r="W31" s="605"/>
      <c r="X31" s="605">
        <v>832589.4</v>
      </c>
      <c r="Y31" s="605"/>
      <c r="Z31" s="605">
        <v>23.59853</v>
      </c>
      <c r="AA31" s="605"/>
      <c r="AB31" s="605">
        <v>71111.751999999993</v>
      </c>
      <c r="AC31" s="622"/>
      <c r="AD31" s="605">
        <v>1629.5214699999999</v>
      </c>
      <c r="AE31" s="622">
        <v>2994315.3089999999</v>
      </c>
      <c r="AF31" s="622"/>
      <c r="AG31" s="602">
        <v>43.088000000000001</v>
      </c>
      <c r="AH31" s="605">
        <v>39856.046000000002</v>
      </c>
      <c r="AI31" s="605"/>
    </row>
    <row r="32" spans="1:36" s="601" customFormat="1" ht="16.5" customHeight="1">
      <c r="B32" s="599"/>
      <c r="C32" s="600" t="s">
        <v>40</v>
      </c>
      <c r="D32" s="605">
        <v>604.79999999999995</v>
      </c>
      <c r="E32" s="605"/>
      <c r="F32" s="605">
        <v>4026.1770000000001</v>
      </c>
      <c r="G32" s="605"/>
      <c r="H32" s="605">
        <v>688.28700000000003</v>
      </c>
      <c r="I32" s="605">
        <v>16117.404</v>
      </c>
      <c r="J32" s="605"/>
      <c r="K32" s="622">
        <v>312977.16000000003</v>
      </c>
      <c r="L32" s="605"/>
      <c r="M32" s="622">
        <v>1512618.3810000001</v>
      </c>
      <c r="N32" s="622"/>
      <c r="O32" s="605">
        <v>45745.919999999998</v>
      </c>
      <c r="P32" s="605"/>
      <c r="Q32" s="605">
        <v>329541.70799999998</v>
      </c>
      <c r="R32" s="605"/>
      <c r="S32" s="605"/>
      <c r="T32" s="599"/>
      <c r="U32" s="600" t="s">
        <v>40</v>
      </c>
      <c r="V32" s="605">
        <v>428.00504100000001</v>
      </c>
      <c r="W32" s="605"/>
      <c r="X32" s="605">
        <v>1103357.5419999999</v>
      </c>
      <c r="Y32" s="605"/>
      <c r="Z32" s="605">
        <v>15.848069000000001</v>
      </c>
      <c r="AA32" s="605"/>
      <c r="AB32" s="605">
        <v>54569.466999999997</v>
      </c>
      <c r="AC32" s="622"/>
      <c r="AD32" s="605">
        <v>1843.80681</v>
      </c>
      <c r="AE32" s="622">
        <v>3711093.7429999998</v>
      </c>
      <c r="AF32" s="622"/>
      <c r="AG32" s="602">
        <v>59.375999999999998</v>
      </c>
      <c r="AH32" s="605">
        <v>55733.222000000002</v>
      </c>
      <c r="AI32" s="605"/>
    </row>
    <row r="33" spans="1:35" s="601" customFormat="1" ht="16.5" customHeight="1">
      <c r="B33" s="599"/>
      <c r="C33" s="600" t="s">
        <v>38</v>
      </c>
      <c r="D33" s="605">
        <v>683.8</v>
      </c>
      <c r="E33" s="605"/>
      <c r="F33" s="605">
        <v>4666.0370000000003</v>
      </c>
      <c r="G33" s="605"/>
      <c r="H33" s="605">
        <v>739.58500000000004</v>
      </c>
      <c r="I33" s="605">
        <v>18118.248</v>
      </c>
      <c r="J33" s="605"/>
      <c r="K33" s="622">
        <v>371643.54</v>
      </c>
      <c r="L33" s="605"/>
      <c r="M33" s="622">
        <v>1872300.0519999999</v>
      </c>
      <c r="N33" s="622"/>
      <c r="O33" s="605">
        <v>28082.46</v>
      </c>
      <c r="P33" s="605"/>
      <c r="Q33" s="605">
        <v>227828.511</v>
      </c>
      <c r="R33" s="605"/>
      <c r="S33" s="605"/>
      <c r="T33" s="599"/>
      <c r="U33" s="600" t="s">
        <v>38</v>
      </c>
      <c r="V33" s="605">
        <v>452.56112999999999</v>
      </c>
      <c r="W33" s="605"/>
      <c r="X33" s="605">
        <v>1173340.537</v>
      </c>
      <c r="Y33" s="605"/>
      <c r="Z33" s="605">
        <v>39.270386000000002</v>
      </c>
      <c r="AA33" s="605"/>
      <c r="AB33" s="605">
        <v>136438.71299999999</v>
      </c>
      <c r="AC33" s="622"/>
      <c r="AD33" s="605">
        <v>2029.038</v>
      </c>
      <c r="AE33" s="622">
        <v>4188298.102</v>
      </c>
      <c r="AF33" s="622"/>
      <c r="AG33" s="602">
        <v>33.213000000000001</v>
      </c>
      <c r="AH33" s="605">
        <v>31261.734</v>
      </c>
      <c r="AI33" s="605"/>
    </row>
    <row r="34" spans="1:35" s="601" customFormat="1" ht="16.5" customHeight="1">
      <c r="B34" s="599"/>
      <c r="C34" s="600"/>
      <c r="D34" s="605"/>
      <c r="E34" s="605"/>
      <c r="F34" s="605"/>
      <c r="G34" s="605"/>
      <c r="H34" s="605"/>
      <c r="I34" s="605"/>
      <c r="J34" s="605"/>
      <c r="K34" s="622"/>
      <c r="L34" s="605"/>
      <c r="M34" s="622"/>
      <c r="N34" s="622"/>
      <c r="O34" s="605"/>
      <c r="P34" s="605"/>
      <c r="Q34" s="605"/>
      <c r="R34" s="605"/>
      <c r="S34" s="605"/>
      <c r="T34" s="599"/>
      <c r="U34" s="600"/>
      <c r="V34" s="605"/>
      <c r="W34" s="605"/>
      <c r="X34" s="605"/>
      <c r="Y34" s="605"/>
      <c r="Z34" s="605"/>
      <c r="AA34" s="605"/>
      <c r="AB34" s="605"/>
      <c r="AC34" s="622"/>
      <c r="AD34" s="605"/>
      <c r="AE34" s="622"/>
      <c r="AF34" s="622"/>
      <c r="AG34" s="602"/>
      <c r="AH34" s="605"/>
      <c r="AI34" s="605"/>
    </row>
    <row r="35" spans="1:35" s="601" customFormat="1" ht="18.95" customHeight="1">
      <c r="B35" s="599" t="s">
        <v>498</v>
      </c>
      <c r="C35" s="600" t="s">
        <v>502</v>
      </c>
      <c r="D35" s="605">
        <v>806.4</v>
      </c>
      <c r="F35" s="605">
        <v>5668.4989999999998</v>
      </c>
      <c r="G35" s="605"/>
      <c r="H35" s="605">
        <v>589.87900000000002</v>
      </c>
      <c r="I35" s="605">
        <v>14090.205</v>
      </c>
      <c r="J35" s="605"/>
      <c r="K35" s="622">
        <v>298996.26000000007</v>
      </c>
      <c r="M35" s="605">
        <v>1556154.5919999999</v>
      </c>
      <c r="N35" s="622"/>
      <c r="O35" s="605">
        <v>33684.770000000004</v>
      </c>
      <c r="Q35" s="605">
        <v>281954.821</v>
      </c>
      <c r="R35" s="605"/>
      <c r="S35" s="605"/>
      <c r="T35" s="599" t="s">
        <v>498</v>
      </c>
      <c r="U35" s="600" t="s">
        <v>502</v>
      </c>
      <c r="V35" s="605">
        <v>403.09371399999998</v>
      </c>
      <c r="W35" s="605"/>
      <c r="X35" s="605">
        <v>1038148.255</v>
      </c>
      <c r="Y35" s="605"/>
      <c r="Z35" s="605">
        <v>21.240582</v>
      </c>
      <c r="AA35" s="605"/>
      <c r="AB35" s="605">
        <v>81475.990000000005</v>
      </c>
      <c r="AC35" s="622"/>
      <c r="AD35" s="605">
        <v>1980.3219999999999</v>
      </c>
      <c r="AE35" s="622">
        <v>3716744.0720000002</v>
      </c>
      <c r="AF35" s="622"/>
      <c r="AG35" s="602">
        <v>47.66</v>
      </c>
      <c r="AH35" s="605">
        <v>44990.911999999997</v>
      </c>
      <c r="AI35" s="605"/>
    </row>
    <row r="36" spans="1:35" s="601" customFormat="1" ht="18.95" customHeight="1">
      <c r="B36" s="599"/>
      <c r="C36" s="600" t="s">
        <v>503</v>
      </c>
      <c r="D36" s="605">
        <v>421.2</v>
      </c>
      <c r="F36" s="605">
        <v>2947.8870000000002</v>
      </c>
      <c r="G36" s="605"/>
      <c r="H36" s="605">
        <v>559.9</v>
      </c>
      <c r="I36" s="605">
        <v>13991.037</v>
      </c>
      <c r="J36" s="605"/>
      <c r="K36" s="622">
        <v>234955.2</v>
      </c>
      <c r="M36" s="605">
        <v>1275286.118</v>
      </c>
      <c r="N36" s="622"/>
      <c r="O36" s="605">
        <v>35355.82</v>
      </c>
      <c r="Q36" s="605">
        <v>311476.68599999999</v>
      </c>
      <c r="R36" s="605"/>
      <c r="S36" s="605"/>
      <c r="T36" s="599"/>
      <c r="U36" s="600" t="s">
        <v>503</v>
      </c>
      <c r="V36" s="605">
        <v>336.68014799999997</v>
      </c>
      <c r="W36" s="605"/>
      <c r="X36" s="605">
        <v>928523.26100000006</v>
      </c>
      <c r="Y36" s="605"/>
      <c r="Z36" s="605">
        <v>12.776223999999999</v>
      </c>
      <c r="AA36" s="605"/>
      <c r="AB36" s="605">
        <v>44185.703999999998</v>
      </c>
      <c r="AC36" s="622"/>
      <c r="AD36" s="605">
        <v>1899.0989999999999</v>
      </c>
      <c r="AE36" s="622">
        <v>3661784.3650000002</v>
      </c>
      <c r="AF36" s="622"/>
      <c r="AG36" s="602">
        <v>21.443999999999999</v>
      </c>
      <c r="AH36" s="605">
        <v>20965.006000000001</v>
      </c>
      <c r="AI36" s="605"/>
    </row>
    <row r="37" spans="1:35" s="601" customFormat="1" ht="18.95" customHeight="1">
      <c r="B37" s="599"/>
      <c r="C37" s="600" t="s">
        <v>504</v>
      </c>
      <c r="D37" s="605">
        <v>806.4</v>
      </c>
      <c r="F37" s="605">
        <v>5723.6859999999997</v>
      </c>
      <c r="G37" s="605"/>
      <c r="H37" s="605">
        <v>789.87</v>
      </c>
      <c r="I37" s="605">
        <v>19320.151000000002</v>
      </c>
      <c r="J37" s="605"/>
      <c r="K37" s="622">
        <v>268115.09000000003</v>
      </c>
      <c r="M37" s="605">
        <v>1537630.047</v>
      </c>
      <c r="N37" s="622"/>
      <c r="O37" s="605">
        <v>29789.95</v>
      </c>
      <c r="Q37" s="605">
        <v>296977.08299999998</v>
      </c>
      <c r="R37" s="605"/>
      <c r="S37" s="605"/>
      <c r="T37" s="599"/>
      <c r="U37" s="600" t="s">
        <v>504</v>
      </c>
      <c r="V37" s="605">
        <v>419.24636800000002</v>
      </c>
      <c r="W37" s="605"/>
      <c r="X37" s="605">
        <v>1312681.102</v>
      </c>
      <c r="Y37" s="605"/>
      <c r="Z37" s="605">
        <v>21.019062999999999</v>
      </c>
      <c r="AA37" s="605"/>
      <c r="AB37" s="605">
        <v>87207.233999999997</v>
      </c>
      <c r="AC37" s="622"/>
      <c r="AD37" s="605">
        <v>2388.3809999999999</v>
      </c>
      <c r="AE37" s="622">
        <v>4764770.3430000003</v>
      </c>
      <c r="AF37" s="622"/>
      <c r="AG37" s="602">
        <v>62.174999999999997</v>
      </c>
      <c r="AH37" s="605">
        <v>60217.239000000001</v>
      </c>
      <c r="AI37" s="605"/>
    </row>
    <row r="38" spans="1:35" s="601" customFormat="1" ht="18.95" customHeight="1">
      <c r="B38" s="599"/>
      <c r="C38" s="600" t="s">
        <v>505</v>
      </c>
      <c r="D38" s="605">
        <v>907.2</v>
      </c>
      <c r="F38" s="605">
        <v>6596.1580000000004</v>
      </c>
      <c r="G38" s="605"/>
      <c r="H38" s="605">
        <v>518.46100000000001</v>
      </c>
      <c r="I38" s="605">
        <v>12775.142</v>
      </c>
      <c r="J38" s="605"/>
      <c r="K38" s="605">
        <v>258243.88</v>
      </c>
      <c r="M38" s="605">
        <v>1516734.4129999999</v>
      </c>
      <c r="N38" s="605"/>
      <c r="O38" s="605">
        <v>20834.989999999998</v>
      </c>
      <c r="Q38" s="605">
        <v>193095.274</v>
      </c>
      <c r="R38" s="605"/>
      <c r="S38" s="605"/>
      <c r="T38" s="599"/>
      <c r="U38" s="600" t="s">
        <v>505</v>
      </c>
      <c r="V38" s="837">
        <v>494.5215</v>
      </c>
      <c r="W38" s="838"/>
      <c r="X38" s="839">
        <v>1818337.7379999999</v>
      </c>
      <c r="Y38" s="839"/>
      <c r="Z38" s="839">
        <v>22.258548000000001</v>
      </c>
      <c r="AA38" s="839"/>
      <c r="AB38" s="839">
        <v>90601.37</v>
      </c>
      <c r="AC38" s="838"/>
      <c r="AD38" s="839">
        <v>1838.7529999999999</v>
      </c>
      <c r="AE38" s="839">
        <v>3825966.8169999998</v>
      </c>
      <c r="AF38" s="839"/>
      <c r="AG38" s="602">
        <v>33.700000000000003</v>
      </c>
      <c r="AH38" s="839">
        <v>34640.972999999998</v>
      </c>
      <c r="AI38" s="566"/>
    </row>
    <row r="39" spans="1:35" s="601" customFormat="1" ht="18.95" customHeight="1">
      <c r="B39" s="599"/>
      <c r="C39" s="681" t="s">
        <v>506</v>
      </c>
      <c r="D39" s="605">
        <v>1008</v>
      </c>
      <c r="E39" s="601">
        <v>1008000</v>
      </c>
      <c r="F39" s="605">
        <v>7473.2790000000005</v>
      </c>
      <c r="G39" s="605"/>
      <c r="H39" s="605">
        <v>561.20399999999995</v>
      </c>
      <c r="I39" s="605">
        <v>13828.136</v>
      </c>
      <c r="J39" s="605"/>
      <c r="K39" s="605">
        <v>238733.82999999996</v>
      </c>
      <c r="M39" s="605">
        <v>1598602.024</v>
      </c>
      <c r="N39" s="605"/>
      <c r="O39" s="605">
        <v>26579.870000000003</v>
      </c>
      <c r="Q39" s="605">
        <v>224485.28</v>
      </c>
      <c r="R39" s="605"/>
      <c r="S39" s="605"/>
      <c r="T39" s="599"/>
      <c r="U39" s="681" t="s">
        <v>506</v>
      </c>
      <c r="V39" s="837">
        <v>512.34342900000001</v>
      </c>
      <c r="W39" s="838"/>
      <c r="X39" s="839">
        <v>1945272.466</v>
      </c>
      <c r="Y39" s="839"/>
      <c r="Z39" s="839">
        <v>29.534424000000001</v>
      </c>
      <c r="AA39" s="839"/>
      <c r="AB39" s="839">
        <v>144706.09700000001</v>
      </c>
      <c r="AC39" s="838"/>
      <c r="AD39" s="839">
        <v>1959.69</v>
      </c>
      <c r="AE39" s="839">
        <v>4503846.8550000004</v>
      </c>
      <c r="AF39" s="839"/>
      <c r="AG39" s="602">
        <v>46.152000000000001</v>
      </c>
      <c r="AH39" s="839">
        <v>48309.658000000003</v>
      </c>
      <c r="AI39" s="566"/>
    </row>
    <row r="40" spans="1:35" s="601" customFormat="1" ht="18.95" customHeight="1">
      <c r="B40" s="599"/>
      <c r="C40" s="681" t="s">
        <v>513</v>
      </c>
      <c r="D40" s="605">
        <v>711.6</v>
      </c>
      <c r="F40" s="605">
        <v>5427.84</v>
      </c>
      <c r="G40" s="605"/>
      <c r="H40" s="605">
        <v>700.64200000000005</v>
      </c>
      <c r="I40" s="605">
        <v>16235.848</v>
      </c>
      <c r="J40" s="605"/>
      <c r="K40" s="605">
        <v>288430.86</v>
      </c>
      <c r="M40" s="605">
        <v>1984898.4639999999</v>
      </c>
      <c r="N40" s="605"/>
      <c r="O40" s="605">
        <v>31622.399999999998</v>
      </c>
      <c r="Q40" s="605">
        <v>234803.88200000001</v>
      </c>
      <c r="R40" s="605"/>
      <c r="S40" s="605"/>
      <c r="T40" s="599"/>
      <c r="U40" s="681" t="s">
        <v>513</v>
      </c>
      <c r="V40" s="837">
        <v>420.17062900000002</v>
      </c>
      <c r="W40" s="838"/>
      <c r="X40" s="839">
        <v>1619250.0859999999</v>
      </c>
      <c r="Y40" s="839"/>
      <c r="Z40" s="839">
        <v>10.9720765</v>
      </c>
      <c r="AA40" s="839"/>
      <c r="AB40" s="839">
        <v>49782.389000000003</v>
      </c>
      <c r="AC40" s="838"/>
      <c r="AD40" s="839">
        <v>2218.4290000000001</v>
      </c>
      <c r="AE40" s="839">
        <v>5516948.4929999998</v>
      </c>
      <c r="AF40" s="839"/>
      <c r="AG40" s="602">
        <v>17.74811</v>
      </c>
      <c r="AH40" s="839">
        <v>18294.577000000001</v>
      </c>
      <c r="AI40" s="566"/>
    </row>
    <row r="41" spans="1:35" s="601" customFormat="1" ht="18.95" customHeight="1">
      <c r="B41" s="599"/>
      <c r="C41" s="600" t="s">
        <v>515</v>
      </c>
      <c r="D41" s="605">
        <v>705.6</v>
      </c>
      <c r="F41" s="605">
        <v>5060.9709999999995</v>
      </c>
      <c r="G41" s="605"/>
      <c r="H41" s="605">
        <v>585.44784000000004</v>
      </c>
      <c r="I41" s="605">
        <v>14176.436</v>
      </c>
      <c r="J41" s="605"/>
      <c r="K41" s="605">
        <v>265026.43</v>
      </c>
      <c r="M41" s="605">
        <v>1699761.824</v>
      </c>
      <c r="N41" s="605"/>
      <c r="O41" s="605">
        <v>6230.2999999999993</v>
      </c>
      <c r="Q41" s="605">
        <v>31558.743999999999</v>
      </c>
      <c r="R41" s="879" t="s">
        <v>490</v>
      </c>
      <c r="S41" s="605"/>
      <c r="T41" s="599"/>
      <c r="U41" s="600" t="s">
        <v>515</v>
      </c>
      <c r="V41" s="837">
        <v>367.45993299999998</v>
      </c>
      <c r="W41" s="838"/>
      <c r="X41" s="839">
        <v>1527434.3259999999</v>
      </c>
      <c r="Y41" s="839"/>
      <c r="Z41" s="839">
        <v>17.899006</v>
      </c>
      <c r="AA41" s="839"/>
      <c r="AB41" s="839">
        <v>96165.910999999993</v>
      </c>
      <c r="AC41" s="838"/>
      <c r="AD41" s="839">
        <v>2038.7049999999999</v>
      </c>
      <c r="AE41" s="839">
        <v>5634154.4450000003</v>
      </c>
      <c r="AF41" s="839"/>
      <c r="AG41" s="602">
        <v>62.229660000000003</v>
      </c>
      <c r="AH41" s="839">
        <v>63614.343000000001</v>
      </c>
      <c r="AI41" s="566"/>
    </row>
    <row r="42" spans="1:35" ht="16.5" customHeight="1" thickBot="1">
      <c r="A42" s="153"/>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row>
    <row r="43" spans="1:35" ht="16.5" customHeight="1">
      <c r="B43" s="156"/>
      <c r="C43" s="156"/>
      <c r="D43" s="156"/>
      <c r="E43" s="156"/>
      <c r="F43" s="156"/>
      <c r="G43" s="156"/>
      <c r="H43" s="156"/>
      <c r="I43" s="156"/>
      <c r="J43" s="156"/>
      <c r="K43" s="156"/>
      <c r="L43" s="156"/>
      <c r="M43" s="156"/>
      <c r="N43" s="156"/>
      <c r="O43" s="156"/>
      <c r="P43" s="156"/>
      <c r="Q43" s="156"/>
      <c r="R43" s="156"/>
      <c r="S43" s="156"/>
      <c r="T43" s="901" t="s">
        <v>516</v>
      </c>
      <c r="U43" s="156"/>
      <c r="V43" s="156"/>
      <c r="W43" s="156"/>
      <c r="X43" s="156"/>
      <c r="Y43" s="156"/>
      <c r="Z43" s="156"/>
      <c r="AA43" s="156"/>
      <c r="AB43" s="156"/>
      <c r="AC43" s="156"/>
      <c r="AD43" s="156"/>
      <c r="AE43" s="156"/>
      <c r="AF43" s="156"/>
      <c r="AG43" s="156"/>
      <c r="AH43" s="156"/>
      <c r="AI43" s="156"/>
    </row>
    <row r="44" spans="1:35" ht="17.25" customHeight="1">
      <c r="B44" s="156"/>
      <c r="C44" s="156"/>
      <c r="D44" s="156"/>
      <c r="E44" s="156"/>
      <c r="F44" s="156"/>
      <c r="G44" s="156"/>
      <c r="H44" s="156"/>
      <c r="I44" s="156"/>
      <c r="J44" s="156"/>
      <c r="K44" s="156"/>
      <c r="L44" s="156"/>
      <c r="M44" s="156"/>
      <c r="N44" s="156"/>
      <c r="O44" s="156"/>
      <c r="P44" s="156"/>
      <c r="Q44" s="156"/>
      <c r="R44" s="156"/>
      <c r="S44" s="156"/>
      <c r="T44" s="902" t="s">
        <v>517</v>
      </c>
      <c r="U44" s="156"/>
      <c r="V44" s="156"/>
      <c r="W44" s="156"/>
      <c r="X44" s="156"/>
      <c r="Y44" s="156"/>
      <c r="Z44" s="156"/>
      <c r="AA44" s="156"/>
      <c r="AB44" s="156"/>
      <c r="AC44" s="156"/>
      <c r="AD44" s="156"/>
      <c r="AE44" s="156"/>
      <c r="AF44" s="156"/>
      <c r="AG44" s="156"/>
      <c r="AH44" s="156"/>
      <c r="AI44" s="156"/>
    </row>
    <row r="45" spans="1:35" ht="17.100000000000001" customHeight="1">
      <c r="B45" s="748"/>
      <c r="C45" s="748"/>
      <c r="D45" s="748"/>
      <c r="E45" s="748"/>
      <c r="F45" s="748"/>
      <c r="G45" s="748"/>
      <c r="H45" s="748"/>
      <c r="I45" s="748"/>
      <c r="J45" s="748"/>
      <c r="K45" s="748"/>
      <c r="L45" s="748"/>
      <c r="M45" s="748"/>
      <c r="N45" s="748"/>
      <c r="O45" s="748"/>
      <c r="P45" s="748"/>
      <c r="Q45" s="748"/>
      <c r="R45" s="748"/>
      <c r="S45" s="748"/>
      <c r="T45" s="903" t="s">
        <v>518</v>
      </c>
      <c r="U45" s="748"/>
      <c r="V45" s="748"/>
      <c r="W45" s="748"/>
      <c r="X45" s="748"/>
      <c r="Y45" s="748"/>
      <c r="Z45" s="748"/>
      <c r="AA45" s="748"/>
      <c r="AB45" s="748"/>
      <c r="AC45" s="748"/>
      <c r="AD45" s="748"/>
      <c r="AE45" s="748"/>
      <c r="AF45" s="748"/>
      <c r="AG45" s="748"/>
      <c r="AH45" s="748"/>
      <c r="AI45" s="748"/>
    </row>
    <row r="46" spans="1:35" s="157" customFormat="1" ht="17.100000000000001" customHeight="1">
      <c r="B46" s="942"/>
      <c r="C46" s="942"/>
      <c r="D46" s="942"/>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row>
    <row r="47" spans="1:35" s="157" customFormat="1" ht="17.100000000000001" customHeight="1">
      <c r="B47" s="778"/>
      <c r="C47" s="778"/>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row>
    <row r="48" spans="1:35" ht="17.100000000000001" customHeight="1">
      <c r="B48" s="158"/>
    </row>
    <row r="49" spans="1:20" ht="17.100000000000001" customHeight="1">
      <c r="S49" s="159"/>
      <c r="T49" s="160"/>
    </row>
    <row r="50" spans="1:20">
      <c r="A50" s="159"/>
      <c r="B50" s="160"/>
      <c r="T50" s="161"/>
    </row>
    <row r="51" spans="1:20">
      <c r="B51" s="161"/>
    </row>
  </sheetData>
  <mergeCells count="40">
    <mergeCell ref="B1:C2"/>
    <mergeCell ref="T1:U2"/>
    <mergeCell ref="D5:F5"/>
    <mergeCell ref="H5:I5"/>
    <mergeCell ref="O5:Q5"/>
    <mergeCell ref="D6:F6"/>
    <mergeCell ref="H6:I7"/>
    <mergeCell ref="K6:M6"/>
    <mergeCell ref="O6:Q6"/>
    <mergeCell ref="V6:X6"/>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B46:R46"/>
    <mergeCell ref="S46:AI46"/>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7"/>
  <sheetViews>
    <sheetView showGridLines="0" tabSelected="1" view="pageBreakPreview" topLeftCell="B1" zoomScale="80" zoomScaleNormal="80" zoomScaleSheetLayoutView="80" workbookViewId="0">
      <pane xSplit="2" ySplit="13" topLeftCell="D20" activePane="bottomRight" state="frozen"/>
      <selection activeCell="P28" sqref="P28"/>
      <selection pane="topRight" activeCell="P28" sqref="P28"/>
      <selection pane="bottomLeft" activeCell="P28" sqref="P28"/>
      <selection pane="bottomRight" activeCell="W41" sqref="W41"/>
    </sheetView>
  </sheetViews>
  <sheetFormatPr defaultRowHeight="14.25"/>
  <cols>
    <col min="1" max="1" width="4.28515625" style="155" hidden="1" customWidth="1"/>
    <col min="2" max="3" width="7" style="155" customWidth="1"/>
    <col min="4" max="4" width="13" style="155" customWidth="1"/>
    <col min="5" max="5" width="1.7109375" style="155" customWidth="1"/>
    <col min="6" max="6" width="10.5703125" style="155" customWidth="1"/>
    <col min="7" max="7" width="2.7109375" style="155" customWidth="1"/>
    <col min="8" max="8" width="9.7109375" style="155" customWidth="1"/>
    <col min="9" max="9" width="11.5703125" style="155" customWidth="1"/>
    <col min="10" max="10" width="2.7109375" style="155" customWidth="1"/>
    <col min="11" max="11" width="9.7109375" style="155" customWidth="1"/>
    <col min="12" max="12" width="10.85546875" style="155" customWidth="1"/>
    <col min="13" max="13" width="2.7109375" style="155" customWidth="1"/>
    <col min="14" max="14" width="12.140625" style="155" customWidth="1"/>
    <col min="15" max="15" width="1.7109375" style="155" customWidth="1"/>
    <col min="16" max="16" width="12.140625" style="194" customWidth="1"/>
    <col min="17" max="17" width="1.5703125" style="155" customWidth="1"/>
    <col min="18" max="18" width="3" style="155" hidden="1" customWidth="1"/>
    <col min="19" max="19" width="6.85546875" style="155" customWidth="1"/>
    <col min="20" max="20" width="7" style="155" customWidth="1"/>
    <col min="21" max="21" width="12" style="155" customWidth="1"/>
    <col min="22" max="22" width="0.85546875" style="155" customWidth="1"/>
    <col min="23" max="23" width="10.28515625" style="155" customWidth="1"/>
    <col min="24" max="24" width="2.140625" style="155" customWidth="1"/>
    <col min="25" max="25" width="11.7109375" style="155" customWidth="1"/>
    <col min="26" max="26" width="12.5703125" style="155" customWidth="1"/>
    <col min="27" max="27" width="2.140625" style="155" customWidth="1"/>
    <col min="28" max="28" width="10.42578125" style="155" customWidth="1"/>
    <col min="29" max="29" width="12.7109375" style="155" customWidth="1"/>
    <col min="30" max="30" width="2.42578125" style="155" customWidth="1"/>
    <col min="31" max="31" width="9.28515625" style="155" customWidth="1"/>
    <col min="32" max="32" width="1.28515625" style="155" customWidth="1"/>
    <col min="33" max="33" width="10.5703125" style="155" customWidth="1"/>
    <col min="34" max="34" width="0.85546875" style="155" customWidth="1"/>
    <col min="35" max="35" width="1" style="155" customWidth="1"/>
    <col min="36" max="16384" width="9.140625" style="155"/>
  </cols>
  <sheetData>
    <row r="1" spans="1:35" s="162" customFormat="1" ht="18" customHeight="1">
      <c r="B1" s="940" t="s">
        <v>110</v>
      </c>
      <c r="C1" s="940"/>
      <c r="D1" s="2" t="s">
        <v>112</v>
      </c>
      <c r="E1" s="163"/>
      <c r="F1" s="163"/>
      <c r="G1" s="163"/>
      <c r="H1" s="163"/>
      <c r="I1" s="163"/>
      <c r="J1" s="163"/>
      <c r="K1" s="163"/>
      <c r="L1" s="163"/>
      <c r="M1" s="163"/>
      <c r="N1" s="163"/>
      <c r="O1" s="163"/>
      <c r="P1" s="164"/>
      <c r="Q1" s="163"/>
      <c r="S1" s="940" t="s">
        <v>110</v>
      </c>
      <c r="T1" s="940"/>
      <c r="U1" s="2" t="s">
        <v>112</v>
      </c>
      <c r="V1" s="163"/>
      <c r="W1" s="163"/>
      <c r="X1" s="163"/>
      <c r="Y1" s="163"/>
      <c r="Z1" s="163"/>
      <c r="AA1" s="163"/>
      <c r="AB1" s="163"/>
      <c r="AC1" s="163"/>
      <c r="AD1" s="163"/>
      <c r="AE1" s="163"/>
      <c r="AF1" s="163"/>
      <c r="AG1" s="163"/>
    </row>
    <row r="2" spans="1:35" s="162" customFormat="1" ht="18" customHeight="1">
      <c r="A2" s="165" t="s">
        <v>113</v>
      </c>
      <c r="B2" s="940"/>
      <c r="C2" s="940"/>
      <c r="D2" s="55" t="s">
        <v>115</v>
      </c>
      <c r="E2" s="163"/>
      <c r="F2" s="163"/>
      <c r="G2" s="163"/>
      <c r="H2" s="163"/>
      <c r="I2" s="163"/>
      <c r="J2" s="163"/>
      <c r="K2" s="163"/>
      <c r="L2" s="163"/>
      <c r="M2" s="163"/>
      <c r="N2" s="163"/>
      <c r="O2" s="163"/>
      <c r="P2" s="164"/>
      <c r="Q2" s="163"/>
      <c r="R2" s="165" t="s">
        <v>144</v>
      </c>
      <c r="S2" s="940"/>
      <c r="T2" s="940"/>
      <c r="U2" s="55" t="s">
        <v>115</v>
      </c>
      <c r="V2" s="163"/>
      <c r="W2" s="163"/>
      <c r="X2" s="163"/>
      <c r="Y2" s="163"/>
      <c r="Z2" s="163"/>
      <c r="AA2" s="163"/>
      <c r="AB2" s="163"/>
      <c r="AC2" s="163"/>
      <c r="AD2" s="163"/>
      <c r="AE2" s="163"/>
      <c r="AF2" s="163"/>
      <c r="AG2" s="163"/>
    </row>
    <row r="3" spans="1:35" s="162" customFormat="1" ht="15" customHeight="1" thickBot="1">
      <c r="A3" s="166"/>
      <c r="B3" s="166"/>
      <c r="C3" s="166"/>
      <c r="D3" s="166"/>
      <c r="E3" s="166"/>
      <c r="F3" s="166"/>
      <c r="G3" s="166"/>
      <c r="H3" s="166"/>
      <c r="I3" s="166"/>
      <c r="J3" s="166"/>
      <c r="K3" s="166"/>
      <c r="L3" s="166"/>
      <c r="M3" s="166"/>
      <c r="N3" s="166"/>
      <c r="O3" s="166"/>
      <c r="P3" s="167"/>
      <c r="Q3" s="166"/>
      <c r="R3" s="168"/>
      <c r="S3" s="166"/>
      <c r="T3" s="166"/>
      <c r="U3" s="166"/>
      <c r="V3" s="166"/>
      <c r="W3" s="166"/>
      <c r="X3" s="166"/>
      <c r="Y3" s="166"/>
      <c r="Z3" s="166"/>
      <c r="AA3" s="166"/>
      <c r="AB3" s="166"/>
      <c r="AC3" s="166"/>
      <c r="AD3" s="166"/>
      <c r="AE3" s="166"/>
      <c r="AF3" s="166"/>
      <c r="AG3" s="166"/>
      <c r="AH3" s="168"/>
      <c r="AI3" s="168"/>
    </row>
    <row r="4" spans="1:35" s="100" customFormat="1" ht="5.0999999999999996" customHeight="1">
      <c r="A4" s="169"/>
      <c r="B4" s="108"/>
      <c r="C4" s="108"/>
      <c r="D4" s="108"/>
      <c r="E4" s="108"/>
      <c r="F4" s="108"/>
      <c r="G4" s="108"/>
      <c r="H4" s="108"/>
      <c r="I4" s="108"/>
      <c r="J4" s="108"/>
      <c r="K4" s="108"/>
      <c r="L4" s="108"/>
      <c r="M4" s="108"/>
      <c r="N4" s="108"/>
      <c r="O4" s="108"/>
      <c r="P4" s="170"/>
      <c r="Q4" s="108"/>
      <c r="R4" s="107"/>
      <c r="S4" s="108"/>
      <c r="T4" s="108"/>
      <c r="U4" s="108"/>
      <c r="V4" s="108"/>
      <c r="W4" s="108"/>
      <c r="X4" s="108"/>
      <c r="Y4" s="108"/>
      <c r="Z4" s="108"/>
      <c r="AA4" s="108"/>
      <c r="AB4" s="108"/>
      <c r="AC4" s="108"/>
      <c r="AD4" s="108"/>
      <c r="AE4" s="108"/>
      <c r="AF4" s="108"/>
      <c r="AG4" s="108"/>
      <c r="AH4" s="107"/>
      <c r="AI4" s="107"/>
    </row>
    <row r="5" spans="1:35" s="100" customFormat="1" ht="44.25" customHeight="1">
      <c r="A5" s="169"/>
      <c r="B5" s="536" t="s">
        <v>145</v>
      </c>
      <c r="C5" s="108"/>
      <c r="D5" s="952" t="s">
        <v>146</v>
      </c>
      <c r="E5" s="952"/>
      <c r="F5" s="952"/>
      <c r="G5" s="108"/>
      <c r="H5" s="952" t="s">
        <v>147</v>
      </c>
      <c r="I5" s="952"/>
      <c r="J5" s="108"/>
      <c r="K5" s="952" t="s">
        <v>148</v>
      </c>
      <c r="L5" s="952"/>
      <c r="M5" s="108"/>
      <c r="N5" s="952" t="s">
        <v>149</v>
      </c>
      <c r="O5" s="952"/>
      <c r="P5" s="952"/>
      <c r="Q5" s="952"/>
      <c r="R5" s="107"/>
      <c r="S5" s="536" t="s">
        <v>145</v>
      </c>
      <c r="T5" s="108"/>
      <c r="U5" s="952" t="s">
        <v>150</v>
      </c>
      <c r="V5" s="952"/>
      <c r="W5" s="952"/>
      <c r="X5" s="108"/>
      <c r="Y5" s="938" t="s">
        <v>151</v>
      </c>
      <c r="Z5" s="938"/>
      <c r="AA5" s="108"/>
      <c r="AB5" s="952" t="s">
        <v>152</v>
      </c>
      <c r="AC5" s="952"/>
      <c r="AD5" s="952"/>
      <c r="AE5" s="952" t="s">
        <v>153</v>
      </c>
      <c r="AF5" s="952"/>
      <c r="AG5" s="952"/>
      <c r="AH5" s="107"/>
      <c r="AI5" s="107"/>
    </row>
    <row r="6" spans="1:35" s="116" customFormat="1" ht="18" customHeight="1">
      <c r="A6" s="171"/>
      <c r="B6" s="537" t="s">
        <v>21</v>
      </c>
      <c r="C6" s="172"/>
      <c r="D6" s="960" t="s">
        <v>154</v>
      </c>
      <c r="E6" s="960"/>
      <c r="F6" s="960"/>
      <c r="G6" s="173"/>
      <c r="H6" s="960" t="s">
        <v>155</v>
      </c>
      <c r="I6" s="960"/>
      <c r="J6" s="172"/>
      <c r="K6" s="960" t="s">
        <v>156</v>
      </c>
      <c r="L6" s="960"/>
      <c r="M6" s="172"/>
      <c r="N6" s="960" t="s">
        <v>455</v>
      </c>
      <c r="O6" s="960"/>
      <c r="P6" s="960"/>
      <c r="Q6" s="960"/>
      <c r="R6" s="113"/>
      <c r="S6" s="537" t="s">
        <v>21</v>
      </c>
      <c r="T6" s="174"/>
      <c r="U6" s="960" t="s">
        <v>157</v>
      </c>
      <c r="V6" s="960"/>
      <c r="W6" s="960"/>
      <c r="X6" s="173"/>
      <c r="Y6" s="936" t="s">
        <v>158</v>
      </c>
      <c r="Z6" s="936"/>
      <c r="AA6" s="172"/>
      <c r="AB6" s="960" t="s">
        <v>152</v>
      </c>
      <c r="AC6" s="960"/>
      <c r="AD6" s="960"/>
      <c r="AE6" s="960" t="s">
        <v>159</v>
      </c>
      <c r="AF6" s="960"/>
      <c r="AG6" s="960"/>
      <c r="AH6" s="175"/>
      <c r="AI6" s="113"/>
    </row>
    <row r="7" spans="1:35" s="100" customFormat="1" ht="17.25" customHeight="1">
      <c r="A7" s="169"/>
      <c r="B7" s="176"/>
      <c r="C7" s="177"/>
      <c r="D7" s="178"/>
      <c r="E7" s="178"/>
      <c r="F7" s="178"/>
      <c r="G7" s="178"/>
      <c r="H7" s="960"/>
      <c r="I7" s="960"/>
      <c r="J7" s="173"/>
      <c r="K7" s="960"/>
      <c r="L7" s="960"/>
      <c r="M7" s="172"/>
      <c r="N7" s="960"/>
      <c r="O7" s="960"/>
      <c r="P7" s="960"/>
      <c r="Q7" s="960"/>
      <c r="R7" s="107"/>
      <c r="S7" s="107"/>
      <c r="T7" s="122"/>
      <c r="U7" s="960"/>
      <c r="V7" s="960"/>
      <c r="W7" s="960"/>
      <c r="X7" s="178"/>
      <c r="Y7" s="936"/>
      <c r="Z7" s="936"/>
      <c r="AA7" s="173"/>
      <c r="AB7" s="960"/>
      <c r="AC7" s="960"/>
      <c r="AD7" s="960"/>
      <c r="AE7" s="960"/>
      <c r="AF7" s="960"/>
      <c r="AG7" s="960"/>
      <c r="AH7" s="110"/>
      <c r="AI7" s="109"/>
    </row>
    <row r="8" spans="1:35" s="100" customFormat="1" ht="4.5" customHeight="1">
      <c r="A8" s="169"/>
      <c r="B8" s="122"/>
      <c r="C8" s="122"/>
      <c r="D8" s="123"/>
      <c r="E8" s="123"/>
      <c r="F8" s="123"/>
      <c r="G8" s="124"/>
      <c r="H8" s="123"/>
      <c r="I8" s="123"/>
      <c r="J8" s="124"/>
      <c r="K8" s="123"/>
      <c r="L8" s="123"/>
      <c r="M8" s="124"/>
      <c r="N8" s="123"/>
      <c r="O8" s="123"/>
      <c r="P8" s="179"/>
      <c r="Q8" s="123"/>
      <c r="R8" s="107"/>
      <c r="S8" s="122"/>
      <c r="T8" s="122"/>
      <c r="U8" s="123"/>
      <c r="V8" s="123"/>
      <c r="W8" s="123"/>
      <c r="X8" s="124"/>
      <c r="Y8" s="123"/>
      <c r="Z8" s="123"/>
      <c r="AA8" s="124"/>
      <c r="AB8" s="123"/>
      <c r="AC8" s="123"/>
      <c r="AD8" s="124"/>
      <c r="AE8" s="123"/>
      <c r="AF8" s="123"/>
      <c r="AG8" s="123"/>
      <c r="AH8" s="120"/>
      <c r="AI8" s="121"/>
    </row>
    <row r="9" spans="1:35" s="100" customFormat="1" ht="5.0999999999999996" customHeight="1">
      <c r="A9" s="169"/>
      <c r="B9" s="122"/>
      <c r="C9" s="122"/>
      <c r="D9" s="119"/>
      <c r="E9" s="119"/>
      <c r="F9" s="119"/>
      <c r="G9" s="119"/>
      <c r="H9" s="119"/>
      <c r="I9" s="119"/>
      <c r="J9" s="119"/>
      <c r="K9" s="119"/>
      <c r="L9" s="119"/>
      <c r="M9" s="119"/>
      <c r="N9" s="119"/>
      <c r="O9" s="119"/>
      <c r="P9" s="180"/>
      <c r="Q9" s="119"/>
      <c r="R9" s="107"/>
      <c r="S9" s="122"/>
      <c r="T9" s="122"/>
      <c r="U9" s="119"/>
      <c r="V9" s="119"/>
      <c r="W9" s="119"/>
      <c r="X9" s="119"/>
      <c r="Y9" s="119"/>
      <c r="Z9" s="119"/>
      <c r="AA9" s="119"/>
      <c r="AB9" s="119"/>
      <c r="AC9" s="119"/>
      <c r="AD9" s="119"/>
      <c r="AE9" s="119"/>
      <c r="AF9" s="119"/>
      <c r="AG9" s="119"/>
      <c r="AH9" s="109"/>
      <c r="AI9" s="109"/>
    </row>
    <row r="10" spans="1:35" s="100" customFormat="1" ht="15.75" customHeight="1">
      <c r="A10" s="169"/>
      <c r="B10" s="107"/>
      <c r="C10" s="122"/>
      <c r="D10" s="323" t="s">
        <v>139</v>
      </c>
      <c r="E10" s="934"/>
      <c r="F10" s="961" t="s">
        <v>137</v>
      </c>
      <c r="G10" s="128"/>
      <c r="H10" s="326" t="s">
        <v>136</v>
      </c>
      <c r="I10" s="961" t="s">
        <v>137</v>
      </c>
      <c r="J10" s="128"/>
      <c r="K10" s="326" t="s">
        <v>136</v>
      </c>
      <c r="L10" s="961" t="s">
        <v>137</v>
      </c>
      <c r="M10" s="962"/>
      <c r="N10" s="323" t="s">
        <v>160</v>
      </c>
      <c r="O10" s="129"/>
      <c r="P10" s="961" t="s">
        <v>137</v>
      </c>
      <c r="Q10" s="108"/>
      <c r="R10" s="107"/>
      <c r="S10" s="122"/>
      <c r="T10" s="122"/>
      <c r="U10" s="323" t="s">
        <v>160</v>
      </c>
      <c r="V10" s="119"/>
      <c r="W10" s="961" t="s">
        <v>137</v>
      </c>
      <c r="X10" s="119"/>
      <c r="Y10" s="323" t="s">
        <v>160</v>
      </c>
      <c r="Z10" s="961" t="s">
        <v>137</v>
      </c>
      <c r="AA10" s="119"/>
      <c r="AB10" s="326" t="s">
        <v>136</v>
      </c>
      <c r="AC10" s="961" t="s">
        <v>137</v>
      </c>
      <c r="AD10" s="954"/>
      <c r="AE10" s="326" t="s">
        <v>136</v>
      </c>
      <c r="AF10" s="108"/>
      <c r="AG10" s="961" t="s">
        <v>137</v>
      </c>
      <c r="AH10" s="107"/>
      <c r="AI10" s="935"/>
    </row>
    <row r="11" spans="1:35" s="100" customFormat="1" ht="15.75" customHeight="1">
      <c r="A11" s="169"/>
      <c r="B11" s="122"/>
      <c r="C11" s="122"/>
      <c r="D11" s="323" t="s">
        <v>141</v>
      </c>
      <c r="E11" s="934"/>
      <c r="F11" s="961"/>
      <c r="G11" s="128"/>
      <c r="H11" s="326" t="s">
        <v>140</v>
      </c>
      <c r="I11" s="961"/>
      <c r="J11" s="128"/>
      <c r="K11" s="326" t="s">
        <v>140</v>
      </c>
      <c r="L11" s="961"/>
      <c r="M11" s="962"/>
      <c r="N11" s="323" t="s">
        <v>141</v>
      </c>
      <c r="O11" s="129"/>
      <c r="P11" s="961"/>
      <c r="Q11" s="108"/>
      <c r="R11" s="107"/>
      <c r="S11" s="122"/>
      <c r="T11" s="122"/>
      <c r="U11" s="323" t="s">
        <v>141</v>
      </c>
      <c r="V11" s="119"/>
      <c r="W11" s="961"/>
      <c r="X11" s="119"/>
      <c r="Y11" s="323" t="s">
        <v>141</v>
      </c>
      <c r="Z11" s="961"/>
      <c r="AA11" s="119"/>
      <c r="AB11" s="326" t="s">
        <v>140</v>
      </c>
      <c r="AC11" s="961"/>
      <c r="AD11" s="954"/>
      <c r="AE11" s="326" t="s">
        <v>140</v>
      </c>
      <c r="AF11" s="108"/>
      <c r="AG11" s="961"/>
      <c r="AH11" s="107"/>
      <c r="AI11" s="935"/>
    </row>
    <row r="12" spans="1:35" s="100" customFormat="1" ht="22.5" customHeight="1">
      <c r="A12" s="169"/>
      <c r="B12" s="122"/>
      <c r="C12" s="122"/>
      <c r="D12" s="115" t="s">
        <v>143</v>
      </c>
      <c r="E12" s="934"/>
      <c r="F12" s="181"/>
      <c r="G12" s="129"/>
      <c r="H12" s="320" t="s">
        <v>142</v>
      </c>
      <c r="I12" s="181"/>
      <c r="J12" s="129"/>
      <c r="K12" s="320" t="s">
        <v>142</v>
      </c>
      <c r="L12" s="181"/>
      <c r="M12" s="962"/>
      <c r="N12" s="115" t="s">
        <v>143</v>
      </c>
      <c r="O12" s="129"/>
      <c r="P12" s="181"/>
      <c r="Q12" s="108"/>
      <c r="R12" s="107"/>
      <c r="S12" s="122"/>
      <c r="T12" s="122"/>
      <c r="U12" s="115" t="s">
        <v>143</v>
      </c>
      <c r="V12" s="108"/>
      <c r="W12" s="181"/>
      <c r="X12" s="108"/>
      <c r="Y12" s="115" t="s">
        <v>143</v>
      </c>
      <c r="Z12" s="181"/>
      <c r="AA12" s="108"/>
      <c r="AB12" s="320" t="s">
        <v>142</v>
      </c>
      <c r="AC12" s="181"/>
      <c r="AD12" s="954"/>
      <c r="AE12" s="320" t="s">
        <v>142</v>
      </c>
      <c r="AF12" s="108"/>
      <c r="AG12" s="181"/>
      <c r="AH12" s="107"/>
      <c r="AI12" s="935"/>
    </row>
    <row r="13" spans="1:35" s="100" customFormat="1" ht="5.0999999999999996" customHeight="1" thickBot="1">
      <c r="A13" s="182"/>
      <c r="B13" s="183"/>
      <c r="C13" s="183"/>
      <c r="D13" s="138"/>
      <c r="E13" s="951"/>
      <c r="F13" s="183"/>
      <c r="G13" s="183"/>
      <c r="H13" s="183"/>
      <c r="I13" s="184"/>
      <c r="J13" s="183"/>
      <c r="K13" s="183"/>
      <c r="L13" s="183"/>
      <c r="M13" s="183"/>
      <c r="N13" s="183"/>
      <c r="O13" s="183"/>
      <c r="P13" s="185"/>
      <c r="Q13" s="183"/>
      <c r="R13" s="133"/>
      <c r="S13" s="183"/>
      <c r="T13" s="183"/>
      <c r="U13" s="183"/>
      <c r="V13" s="183"/>
      <c r="W13" s="183"/>
      <c r="X13" s="183"/>
      <c r="Y13" s="183"/>
      <c r="Z13" s="184"/>
      <c r="AA13" s="183"/>
      <c r="AB13" s="183"/>
      <c r="AC13" s="183"/>
      <c r="AD13" s="183"/>
      <c r="AE13" s="183"/>
      <c r="AF13" s="183"/>
      <c r="AG13" s="183"/>
      <c r="AH13" s="133"/>
      <c r="AI13" s="133"/>
    </row>
    <row r="14" spans="1:35" s="100" customFormat="1" ht="17.100000000000001" customHeight="1">
      <c r="A14" s="102"/>
      <c r="B14" s="142"/>
      <c r="C14" s="142"/>
      <c r="D14" s="142"/>
      <c r="E14" s="142"/>
      <c r="F14" s="142"/>
      <c r="G14" s="142"/>
      <c r="H14" s="142"/>
      <c r="I14" s="142"/>
      <c r="J14" s="142"/>
      <c r="K14" s="142"/>
      <c r="L14" s="142"/>
      <c r="M14" s="142"/>
      <c r="N14" s="142"/>
      <c r="O14" s="142"/>
      <c r="P14" s="186"/>
      <c r="Q14" s="142"/>
      <c r="R14" s="140"/>
      <c r="S14" s="142"/>
      <c r="T14" s="142"/>
      <c r="U14" s="142"/>
      <c r="V14" s="142"/>
      <c r="W14" s="142"/>
      <c r="X14" s="142"/>
      <c r="Y14" s="142"/>
      <c r="Z14" s="142"/>
      <c r="AA14" s="142"/>
      <c r="AB14" s="142"/>
      <c r="AC14" s="142"/>
      <c r="AD14" s="142"/>
      <c r="AE14" s="142"/>
      <c r="AF14" s="142"/>
      <c r="AG14" s="142"/>
      <c r="AH14" s="140"/>
      <c r="AI14" s="140"/>
    </row>
    <row r="15" spans="1:35" s="100" customFormat="1" ht="17.100000000000001" customHeight="1">
      <c r="B15" s="329" t="s">
        <v>304</v>
      </c>
      <c r="C15" s="331"/>
      <c r="D15" s="333">
        <v>509.94799999999998</v>
      </c>
      <c r="E15" s="333"/>
      <c r="F15" s="331">
        <v>800900.36199999996</v>
      </c>
      <c r="G15" s="331"/>
      <c r="H15" s="331">
        <v>4149.4970000000003</v>
      </c>
      <c r="I15" s="331">
        <v>122073.289</v>
      </c>
      <c r="J15" s="331"/>
      <c r="K15" s="331">
        <v>40991.601000000002</v>
      </c>
      <c r="L15" s="331">
        <v>86512.697</v>
      </c>
      <c r="M15" s="331"/>
      <c r="N15" s="331">
        <v>1833104</v>
      </c>
      <c r="O15" s="331"/>
      <c r="P15" s="331">
        <v>3315996.0389999999</v>
      </c>
      <c r="Q15" s="333" t="e">
        <f>SUM(#REF!)</f>
        <v>#REF!</v>
      </c>
      <c r="R15" s="335" t="e">
        <f>SUM(#REF!)</f>
        <v>#REF!</v>
      </c>
      <c r="S15" s="329" t="s">
        <v>304</v>
      </c>
      <c r="T15" s="333"/>
      <c r="U15" s="331">
        <v>192534</v>
      </c>
      <c r="V15" s="331"/>
      <c r="W15" s="331">
        <v>284044.30300000001</v>
      </c>
      <c r="X15" s="331"/>
      <c r="Y15" s="331">
        <v>217301</v>
      </c>
      <c r="Z15" s="331">
        <v>380862.103</v>
      </c>
      <c r="AA15" s="331"/>
      <c r="AB15" s="331">
        <v>525177.79500000004</v>
      </c>
      <c r="AC15" s="331">
        <v>538286.74100000004</v>
      </c>
      <c r="AD15" s="331"/>
      <c r="AE15" s="331">
        <v>2926.058</v>
      </c>
      <c r="AF15" s="331"/>
      <c r="AG15" s="331">
        <v>539945.60600000003</v>
      </c>
      <c r="AH15" s="140"/>
      <c r="AI15" s="140"/>
    </row>
    <row r="16" spans="1:35" s="100" customFormat="1" ht="17.100000000000001" customHeight="1">
      <c r="B16" s="30" t="s">
        <v>456</v>
      </c>
      <c r="C16" s="331"/>
      <c r="D16" s="333">
        <v>384</v>
      </c>
      <c r="E16" s="333"/>
      <c r="F16" s="331">
        <v>691633</v>
      </c>
      <c r="G16" s="331"/>
      <c r="H16" s="331">
        <v>3846</v>
      </c>
      <c r="I16" s="331">
        <v>105412</v>
      </c>
      <c r="J16" s="331"/>
      <c r="K16" s="331">
        <v>41358</v>
      </c>
      <c r="L16" s="331">
        <v>87323</v>
      </c>
      <c r="M16" s="331"/>
      <c r="N16" s="331">
        <v>1482586</v>
      </c>
      <c r="O16" s="331"/>
      <c r="P16" s="331">
        <v>3107838</v>
      </c>
      <c r="Q16" s="333" t="e">
        <f>SUM(#REF!)</f>
        <v>#REF!</v>
      </c>
      <c r="R16" s="335" t="e">
        <f>SUM(#REF!)</f>
        <v>#REF!</v>
      </c>
      <c r="S16" s="30" t="s">
        <v>456</v>
      </c>
      <c r="T16" s="333"/>
      <c r="U16" s="331">
        <v>148758</v>
      </c>
      <c r="V16" s="331"/>
      <c r="W16" s="331">
        <v>241117</v>
      </c>
      <c r="X16" s="331"/>
      <c r="Y16" s="331">
        <v>243825</v>
      </c>
      <c r="Z16" s="331">
        <v>431998</v>
      </c>
      <c r="AA16" s="331"/>
      <c r="AB16" s="331">
        <v>477685</v>
      </c>
      <c r="AC16" s="605">
        <v>513914</v>
      </c>
      <c r="AD16" s="624"/>
      <c r="AE16" s="331">
        <v>3859</v>
      </c>
      <c r="AF16" s="331"/>
      <c r="AG16" s="331">
        <v>576587</v>
      </c>
      <c r="AH16" s="140"/>
      <c r="AI16" s="140"/>
    </row>
    <row r="17" spans="1:35" s="601" customFormat="1" ht="16.5" customHeight="1">
      <c r="B17" s="30" t="s">
        <v>462</v>
      </c>
      <c r="C17" s="605"/>
      <c r="D17" s="602">
        <v>327</v>
      </c>
      <c r="E17" s="602"/>
      <c r="F17" s="605">
        <v>573823</v>
      </c>
      <c r="G17" s="605"/>
      <c r="H17" s="605">
        <v>4179</v>
      </c>
      <c r="I17" s="605">
        <v>116215</v>
      </c>
      <c r="J17" s="605"/>
      <c r="K17" s="605">
        <v>39854</v>
      </c>
      <c r="L17" s="605">
        <v>83380</v>
      </c>
      <c r="M17" s="605"/>
      <c r="N17" s="605">
        <v>1119047</v>
      </c>
      <c r="O17" s="605"/>
      <c r="P17" s="605">
        <v>2188269</v>
      </c>
      <c r="Q17" s="602"/>
      <c r="R17" s="602"/>
      <c r="S17" s="30" t="s">
        <v>462</v>
      </c>
      <c r="T17" s="602"/>
      <c r="U17" s="605">
        <v>94695</v>
      </c>
      <c r="V17" s="605"/>
      <c r="W17" s="605">
        <v>120573</v>
      </c>
      <c r="X17" s="605"/>
      <c r="Y17" s="605">
        <v>241083</v>
      </c>
      <c r="Z17" s="605">
        <v>450171</v>
      </c>
      <c r="AA17" s="605"/>
      <c r="AB17" s="605">
        <v>495661</v>
      </c>
      <c r="AC17" s="605">
        <v>551501.99800000002</v>
      </c>
      <c r="AD17" s="624"/>
      <c r="AE17" s="605">
        <v>1928</v>
      </c>
      <c r="AF17" s="605"/>
      <c r="AG17" s="605">
        <v>553777</v>
      </c>
      <c r="AH17" s="605"/>
      <c r="AI17" s="605"/>
    </row>
    <row r="18" spans="1:35" s="601" customFormat="1" ht="16.5" customHeight="1">
      <c r="B18" s="599" t="s">
        <v>479</v>
      </c>
      <c r="C18" s="605"/>
      <c r="D18" s="602">
        <v>270</v>
      </c>
      <c r="E18" s="602"/>
      <c r="F18" s="605">
        <v>452556</v>
      </c>
      <c r="G18" s="605"/>
      <c r="H18" s="605">
        <v>4333</v>
      </c>
      <c r="I18" s="605">
        <v>108938</v>
      </c>
      <c r="J18" s="605"/>
      <c r="K18" s="605">
        <v>37884</v>
      </c>
      <c r="L18" s="605">
        <v>78293</v>
      </c>
      <c r="M18" s="605"/>
      <c r="N18" s="605">
        <v>975433</v>
      </c>
      <c r="O18" s="605"/>
      <c r="P18" s="605">
        <v>1778512</v>
      </c>
      <c r="Q18" s="602"/>
      <c r="R18" s="602"/>
      <c r="S18" s="599" t="s">
        <v>479</v>
      </c>
      <c r="T18" s="602"/>
      <c r="U18" s="605">
        <v>30344</v>
      </c>
      <c r="V18" s="605"/>
      <c r="W18" s="605">
        <v>39958</v>
      </c>
      <c r="X18" s="605"/>
      <c r="Y18" s="605">
        <v>227072</v>
      </c>
      <c r="Z18" s="605">
        <v>396990</v>
      </c>
      <c r="AA18" s="605"/>
      <c r="AB18" s="605">
        <v>551687</v>
      </c>
      <c r="AC18" s="605">
        <v>587217</v>
      </c>
      <c r="AD18" s="624"/>
      <c r="AE18" s="605">
        <v>2198</v>
      </c>
      <c r="AF18" s="605"/>
      <c r="AG18" s="605">
        <v>616372</v>
      </c>
      <c r="AH18" s="605"/>
      <c r="AI18" s="605"/>
    </row>
    <row r="19" spans="1:35" s="601" customFormat="1" ht="16.5" customHeight="1">
      <c r="B19" s="635" t="s">
        <v>501</v>
      </c>
      <c r="C19" s="605"/>
      <c r="D19" s="602">
        <v>199.64000000000001</v>
      </c>
      <c r="E19" s="602">
        <v>0</v>
      </c>
      <c r="F19" s="605">
        <v>383539.94600000005</v>
      </c>
      <c r="G19" s="605"/>
      <c r="H19" s="605">
        <v>3966.4860000000003</v>
      </c>
      <c r="I19" s="605">
        <v>115898.806</v>
      </c>
      <c r="J19" s="605"/>
      <c r="K19" s="605">
        <v>38383.65</v>
      </c>
      <c r="L19" s="605">
        <v>80176.673999999985</v>
      </c>
      <c r="M19" s="605"/>
      <c r="N19" s="605">
        <v>840149.82</v>
      </c>
      <c r="O19" s="605">
        <v>0</v>
      </c>
      <c r="P19" s="605">
        <v>1856770.2739999997</v>
      </c>
      <c r="Q19" s="602">
        <v>0</v>
      </c>
      <c r="R19" s="602">
        <v>0</v>
      </c>
      <c r="S19" s="635" t="s">
        <v>501</v>
      </c>
      <c r="T19" s="602"/>
      <c r="U19" s="605">
        <v>10760.53</v>
      </c>
      <c r="V19" s="605">
        <v>0</v>
      </c>
      <c r="W19" s="605">
        <v>15435.643000000004</v>
      </c>
      <c r="X19" s="605"/>
      <c r="Y19" s="605">
        <v>243078.72</v>
      </c>
      <c r="Z19" s="605">
        <v>452283.78500000003</v>
      </c>
      <c r="AA19" s="605"/>
      <c r="AB19" s="605">
        <v>478681.75199999992</v>
      </c>
      <c r="AC19" s="605">
        <v>849665.82799999998</v>
      </c>
      <c r="AD19" s="624"/>
      <c r="AE19" s="605">
        <v>2517.3839999999996</v>
      </c>
      <c r="AF19" s="605">
        <v>0</v>
      </c>
      <c r="AG19" s="605">
        <v>598850.049</v>
      </c>
      <c r="AH19" s="605"/>
      <c r="AI19" s="605"/>
    </row>
    <row r="20" spans="1:35" s="100" customFormat="1" ht="10.5" customHeight="1">
      <c r="A20" s="188"/>
      <c r="B20" s="146"/>
      <c r="C20" s="147"/>
      <c r="D20" s="149"/>
      <c r="E20" s="147"/>
      <c r="F20" s="147"/>
      <c r="G20" s="147"/>
      <c r="H20" s="147"/>
      <c r="I20" s="147"/>
      <c r="J20" s="147"/>
      <c r="K20" s="147"/>
      <c r="L20" s="147"/>
      <c r="M20" s="147"/>
      <c r="N20" s="147"/>
      <c r="O20" s="147"/>
      <c r="P20" s="189"/>
      <c r="Q20" s="147"/>
      <c r="R20" s="147"/>
      <c r="S20" s="146"/>
      <c r="T20" s="147"/>
      <c r="U20" s="147"/>
      <c r="V20" s="147"/>
      <c r="W20" s="147"/>
      <c r="X20" s="147"/>
      <c r="Y20" s="147"/>
      <c r="Z20" s="190"/>
      <c r="AA20" s="147"/>
      <c r="AB20" s="147"/>
      <c r="AC20" s="147"/>
      <c r="AD20" s="147"/>
      <c r="AE20" s="147"/>
      <c r="AF20" s="147"/>
      <c r="AG20" s="818"/>
      <c r="AH20" s="147"/>
      <c r="AI20" s="147"/>
    </row>
    <row r="21" spans="1:35" s="586" customFormat="1" ht="15.75" customHeight="1">
      <c r="A21" s="601"/>
      <c r="B21" s="599"/>
      <c r="C21" s="600"/>
      <c r="D21" s="602"/>
      <c r="E21" s="605"/>
      <c r="F21" s="605"/>
      <c r="G21" s="605"/>
      <c r="H21" s="605"/>
      <c r="I21" s="605"/>
      <c r="J21" s="605"/>
      <c r="K21" s="622"/>
      <c r="L21" s="605"/>
      <c r="M21" s="622"/>
      <c r="N21" s="622"/>
      <c r="O21" s="605"/>
      <c r="P21" s="605"/>
      <c r="Q21" s="605"/>
      <c r="R21" s="605"/>
      <c r="S21" s="599"/>
      <c r="T21" s="600"/>
      <c r="U21" s="605"/>
      <c r="V21" s="605"/>
      <c r="W21" s="605"/>
      <c r="X21" s="605"/>
      <c r="Y21" s="605"/>
      <c r="Z21" s="605"/>
      <c r="AA21" s="605"/>
      <c r="AB21" s="622"/>
      <c r="AC21" s="605"/>
      <c r="AD21" s="622"/>
      <c r="AE21" s="605"/>
      <c r="AF21" s="605"/>
      <c r="AG21" s="605"/>
      <c r="AH21" s="605"/>
      <c r="AI21" s="605"/>
    </row>
    <row r="22" spans="1:35" s="586" customFormat="1" ht="15.75" customHeight="1">
      <c r="A22" s="601"/>
      <c r="B22" s="635" t="s">
        <v>501</v>
      </c>
      <c r="C22" s="681" t="s">
        <v>39</v>
      </c>
      <c r="D22" s="602">
        <v>11.917999999999999</v>
      </c>
      <c r="E22" s="605"/>
      <c r="F22" s="605">
        <v>20023.221000000001</v>
      </c>
      <c r="G22" s="605"/>
      <c r="H22" s="605">
        <v>223.99</v>
      </c>
      <c r="I22" s="605">
        <v>6609.0649999999996</v>
      </c>
      <c r="J22" s="605"/>
      <c r="K22" s="622">
        <v>4485.4480000000003</v>
      </c>
      <c r="L22" s="605">
        <v>9288.4959999999992</v>
      </c>
      <c r="M22" s="622"/>
      <c r="N22" s="622">
        <v>63193.080000000009</v>
      </c>
      <c r="O22" s="605"/>
      <c r="P22" s="605">
        <v>110344.125</v>
      </c>
      <c r="Q22" s="605"/>
      <c r="R22" s="605"/>
      <c r="S22" s="635" t="s">
        <v>501</v>
      </c>
      <c r="T22" s="681" t="s">
        <v>39</v>
      </c>
      <c r="U22" s="605">
        <v>506.83</v>
      </c>
      <c r="V22" s="605"/>
      <c r="W22" s="605">
        <v>609.38599999999997</v>
      </c>
      <c r="X22" s="605"/>
      <c r="Y22" s="605">
        <v>19368.609999999997</v>
      </c>
      <c r="Z22" s="605">
        <v>34162.976000000002</v>
      </c>
      <c r="AA22" s="605"/>
      <c r="AB22" s="622">
        <v>32586.267</v>
      </c>
      <c r="AC22" s="605">
        <v>36010.247000000003</v>
      </c>
      <c r="AD22" s="622"/>
      <c r="AE22" s="605">
        <v>132.15199999999999</v>
      </c>
      <c r="AF22" s="605"/>
      <c r="AG22" s="605">
        <v>43262.402999999998</v>
      </c>
      <c r="AH22" s="605"/>
      <c r="AI22" s="605"/>
    </row>
    <row r="23" spans="1:35" s="586" customFormat="1" ht="15.75" customHeight="1">
      <c r="A23" s="601"/>
      <c r="B23" s="599"/>
      <c r="C23" s="600" t="s">
        <v>32</v>
      </c>
      <c r="D23" s="602">
        <v>8.3970000000000002</v>
      </c>
      <c r="E23" s="605"/>
      <c r="F23" s="605">
        <v>15247.672</v>
      </c>
      <c r="G23" s="605"/>
      <c r="H23" s="605">
        <v>357.49200000000002</v>
      </c>
      <c r="I23" s="605">
        <v>8285.2659999999996</v>
      </c>
      <c r="J23" s="605"/>
      <c r="K23" s="622">
        <v>2741.4679999999998</v>
      </c>
      <c r="L23" s="605">
        <v>5776.5020000000004</v>
      </c>
      <c r="M23" s="622"/>
      <c r="N23" s="622">
        <v>54903.010000000017</v>
      </c>
      <c r="O23" s="605"/>
      <c r="P23" s="605">
        <v>104135.442</v>
      </c>
      <c r="Q23" s="605"/>
      <c r="R23" s="605"/>
      <c r="S23" s="599"/>
      <c r="T23" s="600" t="s">
        <v>32</v>
      </c>
      <c r="U23" s="605">
        <v>851.48</v>
      </c>
      <c r="V23" s="605"/>
      <c r="W23" s="605">
        <v>1059.22</v>
      </c>
      <c r="X23" s="605"/>
      <c r="Y23" s="605">
        <v>17400.980000000003</v>
      </c>
      <c r="Z23" s="605">
        <v>31474.267</v>
      </c>
      <c r="AA23" s="605"/>
      <c r="AB23" s="622">
        <v>24663.654999999999</v>
      </c>
      <c r="AC23" s="605">
        <v>35701.036999999997</v>
      </c>
      <c r="AD23" s="622"/>
      <c r="AE23" s="605">
        <v>83.525000000000006</v>
      </c>
      <c r="AF23" s="605"/>
      <c r="AG23" s="605">
        <v>20492.440999999999</v>
      </c>
      <c r="AH23" s="605"/>
      <c r="AI23" s="605"/>
    </row>
    <row r="24" spans="1:35" s="586" customFormat="1" ht="15.75" customHeight="1">
      <c r="A24" s="601"/>
      <c r="B24" s="599"/>
      <c r="C24" s="600" t="s">
        <v>33</v>
      </c>
      <c r="D24" s="602">
        <v>14.032999999999999</v>
      </c>
      <c r="E24" s="605"/>
      <c r="F24" s="605">
        <v>26673.433000000001</v>
      </c>
      <c r="G24" s="605"/>
      <c r="H24" s="605">
        <v>338.32900000000001</v>
      </c>
      <c r="I24" s="605">
        <v>10794.466</v>
      </c>
      <c r="J24" s="605"/>
      <c r="K24" s="622">
        <v>3279.2080000000001</v>
      </c>
      <c r="L24" s="605">
        <v>6803.5969999999998</v>
      </c>
      <c r="M24" s="622"/>
      <c r="N24" s="622">
        <v>92006</v>
      </c>
      <c r="O24" s="605"/>
      <c r="P24" s="605">
        <v>177856.348</v>
      </c>
      <c r="Q24" s="605"/>
      <c r="R24" s="605"/>
      <c r="S24" s="599"/>
      <c r="T24" s="600" t="s">
        <v>33</v>
      </c>
      <c r="U24" s="605">
        <v>2963.3</v>
      </c>
      <c r="V24" s="605"/>
      <c r="W24" s="605">
        <v>2973.2240000000002</v>
      </c>
      <c r="X24" s="605"/>
      <c r="Y24" s="605">
        <v>20709.440000000002</v>
      </c>
      <c r="Z24" s="605">
        <v>36893.767</v>
      </c>
      <c r="AA24" s="605"/>
      <c r="AB24" s="622">
        <v>22170.192999999999</v>
      </c>
      <c r="AC24" s="605">
        <v>31080.307000000001</v>
      </c>
      <c r="AD24" s="622"/>
      <c r="AE24" s="605">
        <v>134.393</v>
      </c>
      <c r="AF24" s="605"/>
      <c r="AG24" s="605">
        <v>41273.300000000003</v>
      </c>
      <c r="AH24" s="605"/>
      <c r="AI24" s="605"/>
    </row>
    <row r="25" spans="1:35" s="586" customFormat="1" ht="15.75" customHeight="1">
      <c r="A25" s="601"/>
      <c r="B25" s="599"/>
      <c r="C25" s="600" t="s">
        <v>310</v>
      </c>
      <c r="D25" s="602">
        <v>23.527000000000001</v>
      </c>
      <c r="E25" s="605"/>
      <c r="F25" s="605">
        <v>43108.224000000002</v>
      </c>
      <c r="G25" s="605"/>
      <c r="H25" s="605">
        <v>363.68099999999998</v>
      </c>
      <c r="I25" s="605">
        <v>10919.964</v>
      </c>
      <c r="J25" s="605"/>
      <c r="K25" s="622">
        <v>3091.7779999999998</v>
      </c>
      <c r="L25" s="605">
        <v>6280.9809999999998</v>
      </c>
      <c r="M25" s="622"/>
      <c r="N25" s="622">
        <v>81476.229999999981</v>
      </c>
      <c r="O25" s="605"/>
      <c r="P25" s="605">
        <v>166177.16</v>
      </c>
      <c r="Q25" s="605"/>
      <c r="R25" s="605"/>
      <c r="S25" s="599"/>
      <c r="T25" s="600" t="s">
        <v>310</v>
      </c>
      <c r="U25" s="605">
        <v>1547.4</v>
      </c>
      <c r="V25" s="605"/>
      <c r="W25" s="605">
        <v>2500.4029999999998</v>
      </c>
      <c r="X25" s="605"/>
      <c r="Y25" s="605">
        <v>17163.78</v>
      </c>
      <c r="Z25" s="605">
        <v>31192.812999999998</v>
      </c>
      <c r="AA25" s="605"/>
      <c r="AB25" s="622">
        <v>68876.285000000003</v>
      </c>
      <c r="AC25" s="605">
        <v>96483.523000000001</v>
      </c>
      <c r="AD25" s="622"/>
      <c r="AE25" s="605">
        <v>155.232</v>
      </c>
      <c r="AF25" s="605"/>
      <c r="AG25" s="605">
        <v>58039.347000000002</v>
      </c>
      <c r="AH25" s="605"/>
      <c r="AI25" s="605"/>
    </row>
    <row r="26" spans="1:35" s="586" customFormat="1" ht="15.75" customHeight="1">
      <c r="A26" s="601"/>
      <c r="B26" s="599"/>
      <c r="C26" s="600" t="s">
        <v>34</v>
      </c>
      <c r="D26" s="602">
        <v>16.911999999999999</v>
      </c>
      <c r="E26" s="605"/>
      <c r="F26" s="605">
        <v>29342.489000000001</v>
      </c>
      <c r="G26" s="605"/>
      <c r="H26" s="605">
        <v>342.45800000000003</v>
      </c>
      <c r="I26" s="605">
        <v>9261.2039999999997</v>
      </c>
      <c r="J26" s="605"/>
      <c r="K26" s="622">
        <v>2774.2280000000001</v>
      </c>
      <c r="L26" s="605">
        <v>5797.6570000000002</v>
      </c>
      <c r="M26" s="622"/>
      <c r="N26" s="622">
        <v>65543.98</v>
      </c>
      <c r="O26" s="605"/>
      <c r="P26" s="605">
        <v>133773.39600000001</v>
      </c>
      <c r="Q26" s="605"/>
      <c r="R26" s="605"/>
      <c r="S26" s="599"/>
      <c r="T26" s="600" t="s">
        <v>34</v>
      </c>
      <c r="U26" s="605">
        <v>709.61000000000013</v>
      </c>
      <c r="V26" s="605"/>
      <c r="W26" s="605">
        <v>1079.691</v>
      </c>
      <c r="X26" s="605"/>
      <c r="Y26" s="605">
        <v>19693.79</v>
      </c>
      <c r="Z26" s="605">
        <v>35122.858999999997</v>
      </c>
      <c r="AA26" s="605"/>
      <c r="AB26" s="622">
        <v>40672.116999999998</v>
      </c>
      <c r="AC26" s="605">
        <v>56537.624000000003</v>
      </c>
      <c r="AD26" s="622"/>
      <c r="AE26" s="605">
        <v>148.23599999999999</v>
      </c>
      <c r="AF26" s="605"/>
      <c r="AG26" s="605">
        <v>45353.084999999999</v>
      </c>
      <c r="AH26" s="605"/>
      <c r="AI26" s="605"/>
    </row>
    <row r="27" spans="1:35" s="586" customFormat="1" ht="15.75" customHeight="1">
      <c r="A27" s="601"/>
      <c r="B27" s="599"/>
      <c r="C27" s="600" t="s">
        <v>35</v>
      </c>
      <c r="D27" s="602">
        <v>10.661</v>
      </c>
      <c r="E27" s="605"/>
      <c r="F27" s="605">
        <v>20983.922999999999</v>
      </c>
      <c r="G27" s="605"/>
      <c r="H27" s="605">
        <v>194.04599999999999</v>
      </c>
      <c r="I27" s="605">
        <v>6064.63</v>
      </c>
      <c r="J27" s="605"/>
      <c r="K27" s="622">
        <v>3327.68</v>
      </c>
      <c r="L27" s="605">
        <v>6744.6530000000002</v>
      </c>
      <c r="M27" s="622"/>
      <c r="N27" s="622">
        <v>86127.499999999985</v>
      </c>
      <c r="O27" s="605"/>
      <c r="P27" s="605">
        <v>193603.576</v>
      </c>
      <c r="Q27" s="605"/>
      <c r="R27" s="605"/>
      <c r="S27" s="599"/>
      <c r="T27" s="600" t="s">
        <v>35</v>
      </c>
      <c r="U27" s="605">
        <v>1285.68</v>
      </c>
      <c r="V27" s="605"/>
      <c r="W27" s="605">
        <v>2071.174</v>
      </c>
      <c r="X27" s="605"/>
      <c r="Y27" s="605">
        <v>22039.540000000005</v>
      </c>
      <c r="Z27" s="605">
        <v>41545.982000000004</v>
      </c>
      <c r="AA27" s="605"/>
      <c r="AB27" s="622">
        <v>88091.967000000004</v>
      </c>
      <c r="AC27" s="605">
        <v>141110.647</v>
      </c>
      <c r="AD27" s="622"/>
      <c r="AE27" s="605">
        <v>299.20400000000001</v>
      </c>
      <c r="AF27" s="605"/>
      <c r="AG27" s="605">
        <v>52467.29</v>
      </c>
      <c r="AH27" s="605"/>
      <c r="AI27" s="605"/>
    </row>
    <row r="28" spans="1:35" s="586" customFormat="1" ht="15.75" customHeight="1">
      <c r="A28" s="601"/>
      <c r="B28" s="599"/>
      <c r="C28" s="600" t="s">
        <v>446</v>
      </c>
      <c r="D28" s="602">
        <v>24.791</v>
      </c>
      <c r="E28" s="605"/>
      <c r="F28" s="605">
        <v>44810.595000000001</v>
      </c>
      <c r="G28" s="605"/>
      <c r="H28" s="605">
        <v>271.45400000000001</v>
      </c>
      <c r="I28" s="605">
        <v>8971.3189999999995</v>
      </c>
      <c r="J28" s="605"/>
      <c r="K28" s="622">
        <v>3380.5439999999999</v>
      </c>
      <c r="L28" s="605">
        <v>7076.0320000000002</v>
      </c>
      <c r="M28" s="622"/>
      <c r="N28" s="622">
        <v>52553.690000000017</v>
      </c>
      <c r="O28" s="605"/>
      <c r="P28" s="605">
        <v>119418.132</v>
      </c>
      <c r="Q28" s="605"/>
      <c r="R28" s="605"/>
      <c r="S28" s="599"/>
      <c r="T28" s="600" t="s">
        <v>446</v>
      </c>
      <c r="U28" s="605">
        <v>860.09999999999991</v>
      </c>
      <c r="V28" s="605"/>
      <c r="W28" s="605">
        <v>1363.663</v>
      </c>
      <c r="X28" s="605"/>
      <c r="Y28" s="605">
        <v>23540.350000000009</v>
      </c>
      <c r="Z28" s="605">
        <v>44079.904999999999</v>
      </c>
      <c r="AA28" s="605"/>
      <c r="AB28" s="622">
        <v>21807.420999999998</v>
      </c>
      <c r="AC28" s="605">
        <v>43582.267999999996</v>
      </c>
      <c r="AD28" s="622"/>
      <c r="AE28" s="605">
        <v>248.31</v>
      </c>
      <c r="AF28" s="605"/>
      <c r="AG28" s="605">
        <v>54290.046000000002</v>
      </c>
      <c r="AH28" s="605"/>
      <c r="AI28" s="605"/>
    </row>
    <row r="29" spans="1:35" s="586" customFormat="1" ht="15.75" customHeight="1">
      <c r="A29" s="601"/>
      <c r="B29" s="599"/>
      <c r="C29" s="600" t="s">
        <v>36</v>
      </c>
      <c r="D29" s="602">
        <v>15.789</v>
      </c>
      <c r="E29" s="605"/>
      <c r="F29" s="605">
        <v>31547.617999999999</v>
      </c>
      <c r="G29" s="605"/>
      <c r="H29" s="605">
        <v>170.82</v>
      </c>
      <c r="I29" s="605">
        <v>6070.9470000000001</v>
      </c>
      <c r="J29" s="605"/>
      <c r="K29" s="622">
        <v>2896.884</v>
      </c>
      <c r="L29" s="605">
        <v>6177.0730000000003</v>
      </c>
      <c r="M29" s="622"/>
      <c r="N29" s="622">
        <v>76864.420000000027</v>
      </c>
      <c r="O29" s="605"/>
      <c r="P29" s="605">
        <v>179966.34299999999</v>
      </c>
      <c r="Q29" s="605"/>
      <c r="R29" s="605"/>
      <c r="S29" s="599"/>
      <c r="T29" s="600" t="s">
        <v>36</v>
      </c>
      <c r="U29" s="605">
        <v>879.44</v>
      </c>
      <c r="V29" s="605"/>
      <c r="W29" s="605">
        <v>1526.22</v>
      </c>
      <c r="X29" s="605"/>
      <c r="Y29" s="605">
        <v>22939.099999999995</v>
      </c>
      <c r="Z29" s="605">
        <v>43138.718000000001</v>
      </c>
      <c r="AA29" s="605"/>
      <c r="AB29" s="622">
        <v>37629.502999999997</v>
      </c>
      <c r="AC29" s="605">
        <v>69898.667000000001</v>
      </c>
      <c r="AD29" s="622"/>
      <c r="AE29" s="605">
        <v>160.643</v>
      </c>
      <c r="AF29" s="605"/>
      <c r="AG29" s="605">
        <v>46867.517999999996</v>
      </c>
      <c r="AH29" s="605"/>
      <c r="AI29" s="605"/>
    </row>
    <row r="30" spans="1:35" s="586" customFormat="1" ht="15.75" customHeight="1">
      <c r="A30" s="601"/>
      <c r="B30" s="599"/>
      <c r="C30" s="600" t="s">
        <v>447</v>
      </c>
      <c r="D30" s="602">
        <v>21.35</v>
      </c>
      <c r="E30" s="605"/>
      <c r="F30" s="605">
        <v>45899.872000000003</v>
      </c>
      <c r="G30" s="605"/>
      <c r="H30" s="605">
        <v>395.22399999999999</v>
      </c>
      <c r="I30" s="605">
        <v>13720.523999999999</v>
      </c>
      <c r="J30" s="605"/>
      <c r="K30" s="622">
        <v>3059.7559999999999</v>
      </c>
      <c r="L30" s="605">
        <v>6351.9049999999997</v>
      </c>
      <c r="M30" s="622"/>
      <c r="N30" s="622">
        <v>69849.85000000002</v>
      </c>
      <c r="O30" s="605"/>
      <c r="P30" s="605">
        <v>172594.47700000001</v>
      </c>
      <c r="Q30" s="605"/>
      <c r="R30" s="605"/>
      <c r="S30" s="599"/>
      <c r="T30" s="600" t="s">
        <v>447</v>
      </c>
      <c r="U30" s="605">
        <v>748.48</v>
      </c>
      <c r="V30" s="605"/>
      <c r="W30" s="605">
        <v>1440.049</v>
      </c>
      <c r="X30" s="605"/>
      <c r="Y30" s="605">
        <v>19958.900000000001</v>
      </c>
      <c r="Z30" s="605">
        <v>37567.288999999997</v>
      </c>
      <c r="AA30" s="605"/>
      <c r="AB30" s="622">
        <v>50167.457999999999</v>
      </c>
      <c r="AC30" s="605">
        <v>91677.077999999994</v>
      </c>
      <c r="AD30" s="622"/>
      <c r="AE30" s="605">
        <v>203.57400000000001</v>
      </c>
      <c r="AF30" s="605"/>
      <c r="AG30" s="605">
        <v>43264.216999999997</v>
      </c>
      <c r="AH30" s="605"/>
      <c r="AI30" s="605"/>
    </row>
    <row r="31" spans="1:35" s="586" customFormat="1" ht="15.75" customHeight="1">
      <c r="A31" s="601"/>
      <c r="B31" s="599"/>
      <c r="C31" s="600" t="s">
        <v>37</v>
      </c>
      <c r="D31" s="602">
        <v>12.577999999999999</v>
      </c>
      <c r="E31" s="605"/>
      <c r="F31" s="605">
        <v>26108.672999999999</v>
      </c>
      <c r="G31" s="605"/>
      <c r="H31" s="605">
        <v>484.464</v>
      </c>
      <c r="I31" s="605">
        <v>10216.475</v>
      </c>
      <c r="J31" s="605"/>
      <c r="K31" s="622">
        <v>3314.3040000000001</v>
      </c>
      <c r="L31" s="605">
        <v>6965.6180000000004</v>
      </c>
      <c r="M31" s="622"/>
      <c r="N31" s="622">
        <v>73651.280000000013</v>
      </c>
      <c r="O31" s="605"/>
      <c r="P31" s="605">
        <v>179313.24799999999</v>
      </c>
      <c r="Q31" s="605"/>
      <c r="R31" s="605"/>
      <c r="S31" s="599"/>
      <c r="T31" s="600" t="s">
        <v>37</v>
      </c>
      <c r="U31" s="605">
        <v>109.22</v>
      </c>
      <c r="V31" s="605"/>
      <c r="W31" s="605">
        <v>200.7</v>
      </c>
      <c r="X31" s="605"/>
      <c r="Y31" s="605">
        <v>20353.3</v>
      </c>
      <c r="Z31" s="605">
        <v>38328.203999999998</v>
      </c>
      <c r="AA31" s="605"/>
      <c r="AB31" s="622">
        <v>72948.296000000002</v>
      </c>
      <c r="AC31" s="605">
        <v>187364.03099999999</v>
      </c>
      <c r="AD31" s="622"/>
      <c r="AE31" s="605">
        <v>304.70400000000001</v>
      </c>
      <c r="AF31" s="605"/>
      <c r="AG31" s="605">
        <v>61878.983999999997</v>
      </c>
      <c r="AH31" s="605"/>
      <c r="AI31" s="605"/>
    </row>
    <row r="32" spans="1:35" s="586" customFormat="1" ht="15.75" customHeight="1">
      <c r="A32" s="601"/>
      <c r="B32" s="599"/>
      <c r="C32" s="600" t="s">
        <v>40</v>
      </c>
      <c r="D32" s="602">
        <v>16.838999999999999</v>
      </c>
      <c r="E32" s="605"/>
      <c r="F32" s="605">
        <v>33578.177000000003</v>
      </c>
      <c r="G32" s="605"/>
      <c r="H32" s="605">
        <v>396.79199999999997</v>
      </c>
      <c r="I32" s="605">
        <v>12389.25</v>
      </c>
      <c r="J32" s="605"/>
      <c r="K32" s="622">
        <v>3096.1239999999998</v>
      </c>
      <c r="L32" s="605">
        <v>6526.6610000000001</v>
      </c>
      <c r="M32" s="622"/>
      <c r="N32" s="622">
        <v>52768.44</v>
      </c>
      <c r="O32" s="605"/>
      <c r="P32" s="605">
        <v>129880.42</v>
      </c>
      <c r="Q32" s="605"/>
      <c r="R32" s="605"/>
      <c r="S32" s="599"/>
      <c r="T32" s="600" t="s">
        <v>40</v>
      </c>
      <c r="U32" s="605">
        <v>168.83</v>
      </c>
      <c r="V32" s="605"/>
      <c r="W32" s="605">
        <v>330.19600000000003</v>
      </c>
      <c r="X32" s="605"/>
      <c r="Y32" s="605">
        <v>22456.029999999995</v>
      </c>
      <c r="Z32" s="605">
        <v>43722.747000000003</v>
      </c>
      <c r="AA32" s="605"/>
      <c r="AB32" s="622">
        <v>10071.129000000001</v>
      </c>
      <c r="AC32" s="605">
        <v>24547.695</v>
      </c>
      <c r="AD32" s="622"/>
      <c r="AE32" s="605">
        <v>280.59699999999998</v>
      </c>
      <c r="AF32" s="605"/>
      <c r="AG32" s="605">
        <v>55190.908000000003</v>
      </c>
      <c r="AH32" s="605"/>
      <c r="AI32" s="605"/>
    </row>
    <row r="33" spans="1:35" s="586" customFormat="1" ht="15.75" customHeight="1">
      <c r="A33" s="601"/>
      <c r="B33" s="599"/>
      <c r="C33" s="600" t="s">
        <v>38</v>
      </c>
      <c r="D33" s="602">
        <v>22.844999999999999</v>
      </c>
      <c r="E33" s="605"/>
      <c r="F33" s="605">
        <v>46216.048999999999</v>
      </c>
      <c r="G33" s="605"/>
      <c r="H33" s="605">
        <v>427.73599999999999</v>
      </c>
      <c r="I33" s="605">
        <v>12595.696</v>
      </c>
      <c r="J33" s="605"/>
      <c r="K33" s="622">
        <v>2936.2280000000001</v>
      </c>
      <c r="L33" s="605">
        <v>6387.4989999999998</v>
      </c>
      <c r="M33" s="622"/>
      <c r="N33" s="622">
        <v>71212.34</v>
      </c>
      <c r="O33" s="605"/>
      <c r="P33" s="605">
        <v>189707.60699999999</v>
      </c>
      <c r="Q33" s="605"/>
      <c r="R33" s="605"/>
      <c r="S33" s="599"/>
      <c r="T33" s="600" t="s">
        <v>38</v>
      </c>
      <c r="U33" s="605">
        <v>130.16</v>
      </c>
      <c r="V33" s="605"/>
      <c r="W33" s="605">
        <v>281.71699999999998</v>
      </c>
      <c r="X33" s="605"/>
      <c r="Y33" s="605">
        <v>17454.900000000005</v>
      </c>
      <c r="Z33" s="605">
        <v>35054.258000000002</v>
      </c>
      <c r="AA33" s="605"/>
      <c r="AB33" s="622">
        <v>8997.4609999999993</v>
      </c>
      <c r="AC33" s="605">
        <v>35672.703999999998</v>
      </c>
      <c r="AD33" s="622"/>
      <c r="AE33" s="605">
        <v>366.81400000000002</v>
      </c>
      <c r="AF33" s="605"/>
      <c r="AG33" s="605">
        <v>76470.509999999995</v>
      </c>
      <c r="AH33" s="605"/>
      <c r="AI33" s="605"/>
    </row>
    <row r="34" spans="1:35" s="586" customFormat="1" ht="15.75" customHeight="1">
      <c r="A34" s="601"/>
      <c r="B34" s="599"/>
      <c r="C34" s="600"/>
      <c r="D34" s="602"/>
      <c r="E34" s="605"/>
      <c r="F34" s="605"/>
      <c r="G34" s="605"/>
      <c r="H34" s="605"/>
      <c r="I34" s="605"/>
      <c r="J34" s="605"/>
      <c r="K34" s="622"/>
      <c r="L34" s="605"/>
      <c r="M34" s="622"/>
      <c r="N34" s="622"/>
      <c r="O34" s="605"/>
      <c r="P34" s="605"/>
      <c r="Q34" s="605"/>
      <c r="R34" s="605"/>
      <c r="S34" s="599"/>
      <c r="T34" s="600"/>
      <c r="U34" s="605"/>
      <c r="V34" s="605"/>
      <c r="W34" s="605"/>
      <c r="X34" s="605"/>
      <c r="Y34" s="605"/>
      <c r="Z34" s="605"/>
      <c r="AA34" s="605"/>
      <c r="AB34" s="622"/>
      <c r="AC34" s="605"/>
      <c r="AD34" s="622"/>
      <c r="AE34" s="605"/>
      <c r="AF34" s="605"/>
      <c r="AG34" s="605"/>
      <c r="AH34" s="605"/>
      <c r="AI34" s="605"/>
    </row>
    <row r="35" spans="1:35" s="586" customFormat="1" ht="18.95" customHeight="1">
      <c r="A35" s="601"/>
      <c r="B35" s="599" t="s">
        <v>498</v>
      </c>
      <c r="C35" s="600" t="s">
        <v>493</v>
      </c>
      <c r="D35" s="602">
        <v>14.385</v>
      </c>
      <c r="E35" s="605"/>
      <c r="F35" s="605">
        <v>26197.319</v>
      </c>
      <c r="G35" s="605"/>
      <c r="H35" s="605">
        <v>321.54899999999998</v>
      </c>
      <c r="I35" s="605">
        <v>10397.705</v>
      </c>
      <c r="J35" s="605"/>
      <c r="K35" s="622">
        <v>2475.0039999999999</v>
      </c>
      <c r="L35" s="605">
        <v>5552.7579999999998</v>
      </c>
      <c r="M35" s="622"/>
      <c r="N35" s="622">
        <v>66326.5</v>
      </c>
      <c r="O35" s="605"/>
      <c r="P35" s="605">
        <v>183234.174</v>
      </c>
      <c r="Q35" s="605"/>
      <c r="R35" s="605"/>
      <c r="S35" s="599" t="s">
        <v>498</v>
      </c>
      <c r="T35" s="600" t="s">
        <v>493</v>
      </c>
      <c r="U35" s="605">
        <v>229.70999999999998</v>
      </c>
      <c r="W35" s="605">
        <v>436.01900000000001</v>
      </c>
      <c r="X35" s="605"/>
      <c r="Y35" s="605">
        <v>19503.759999999998</v>
      </c>
      <c r="Z35" s="605">
        <v>43372.292000000001</v>
      </c>
      <c r="AA35" s="605"/>
      <c r="AB35" s="622">
        <v>13655.795</v>
      </c>
      <c r="AC35" s="605">
        <v>50764.438999999998</v>
      </c>
      <c r="AD35" s="622"/>
      <c r="AE35" s="605">
        <v>273.36200000000002</v>
      </c>
      <c r="AG35" s="605">
        <v>65861.528000000006</v>
      </c>
      <c r="AH35" s="605"/>
      <c r="AI35" s="605"/>
    </row>
    <row r="36" spans="1:35" s="586" customFormat="1" ht="18.95" customHeight="1">
      <c r="A36" s="601"/>
      <c r="B36" s="599"/>
      <c r="C36" s="600" t="s">
        <v>494</v>
      </c>
      <c r="D36" s="602">
        <v>9.2639999999999993</v>
      </c>
      <c r="E36" s="605"/>
      <c r="F36" s="605">
        <v>20794.169000000002</v>
      </c>
      <c r="G36" s="605"/>
      <c r="H36" s="605">
        <v>109.783</v>
      </c>
      <c r="I36" s="605">
        <v>3757.8029999999999</v>
      </c>
      <c r="J36" s="605"/>
      <c r="K36" s="622">
        <v>2398.4119999999998</v>
      </c>
      <c r="L36" s="605">
        <v>5342.9279999999999</v>
      </c>
      <c r="M36" s="622"/>
      <c r="N36" s="622">
        <v>38479.72</v>
      </c>
      <c r="O36" s="605"/>
      <c r="P36" s="605">
        <v>103657.376</v>
      </c>
      <c r="Q36" s="605"/>
      <c r="R36" s="605"/>
      <c r="S36" s="599"/>
      <c r="T36" s="600" t="s">
        <v>494</v>
      </c>
      <c r="U36" s="605">
        <v>10.98</v>
      </c>
      <c r="W36" s="605">
        <v>70.284999999999997</v>
      </c>
      <c r="X36" s="605"/>
      <c r="Y36" s="605">
        <v>22157.199999999997</v>
      </c>
      <c r="Z36" s="605">
        <v>49041.370999999999</v>
      </c>
      <c r="AA36" s="605"/>
      <c r="AB36" s="622">
        <v>17528.356</v>
      </c>
      <c r="AC36" s="605">
        <v>44346.45</v>
      </c>
      <c r="AD36" s="622"/>
      <c r="AE36" s="605">
        <v>147.88200000000001</v>
      </c>
      <c r="AG36" s="605">
        <v>52539.673000000003</v>
      </c>
      <c r="AH36" s="605"/>
      <c r="AI36" s="605"/>
    </row>
    <row r="37" spans="1:35" s="586" customFormat="1" ht="18.95" customHeight="1">
      <c r="A37" s="601"/>
      <c r="B37" s="599"/>
      <c r="C37" s="600" t="s">
        <v>495</v>
      </c>
      <c r="D37" s="602">
        <v>15.48</v>
      </c>
      <c r="E37" s="605"/>
      <c r="F37" s="605">
        <v>28276.319</v>
      </c>
      <c r="G37" s="605"/>
      <c r="H37" s="605">
        <v>286.42599999999999</v>
      </c>
      <c r="I37" s="605">
        <v>9377.491</v>
      </c>
      <c r="J37" s="605"/>
      <c r="K37" s="622">
        <v>3427.8319999999999</v>
      </c>
      <c r="L37" s="605">
        <v>8034.8879999999999</v>
      </c>
      <c r="M37" s="622"/>
      <c r="N37" s="622">
        <v>78730.720000000016</v>
      </c>
      <c r="O37" s="605"/>
      <c r="P37" s="605">
        <v>219087.53400000001</v>
      </c>
      <c r="Q37" s="605"/>
      <c r="R37" s="605"/>
      <c r="S37" s="599"/>
      <c r="T37" s="600" t="s">
        <v>495</v>
      </c>
      <c r="U37" s="605">
        <v>111.32</v>
      </c>
      <c r="W37" s="605">
        <v>455.07499999999999</v>
      </c>
      <c r="X37" s="605"/>
      <c r="Y37" s="605">
        <v>23590.519999999997</v>
      </c>
      <c r="Z37" s="605">
        <v>58621.436999999998</v>
      </c>
      <c r="AA37" s="605"/>
      <c r="AB37" s="622">
        <v>38651.928999999996</v>
      </c>
      <c r="AC37" s="605">
        <v>110306.05499999999</v>
      </c>
      <c r="AD37" s="622"/>
      <c r="AE37" s="605">
        <v>197.60599999999999</v>
      </c>
      <c r="AG37" s="605">
        <v>70536.387000000002</v>
      </c>
      <c r="AH37" s="605"/>
      <c r="AI37" s="605"/>
    </row>
    <row r="38" spans="1:35" s="586" customFormat="1" ht="18.95" customHeight="1">
      <c r="A38" s="601"/>
      <c r="B38" s="599"/>
      <c r="C38" s="600" t="s">
        <v>496</v>
      </c>
      <c r="D38" s="602">
        <v>17.597000000000001</v>
      </c>
      <c r="E38" s="602"/>
      <c r="F38" s="605">
        <v>36367.302000000003</v>
      </c>
      <c r="G38" s="602"/>
      <c r="H38" s="605">
        <v>384.41899999999998</v>
      </c>
      <c r="I38" s="605">
        <v>10456.235000000001</v>
      </c>
      <c r="J38" s="836"/>
      <c r="K38" s="622">
        <v>3120.9479999999999</v>
      </c>
      <c r="L38" s="622">
        <v>7953.6009999999997</v>
      </c>
      <c r="M38" s="622"/>
      <c r="N38" s="622">
        <v>66228.89</v>
      </c>
      <c r="O38" s="622"/>
      <c r="P38" s="622">
        <v>187788.45300000001</v>
      </c>
      <c r="Q38" s="566"/>
      <c r="R38" s="605"/>
      <c r="S38" s="599"/>
      <c r="T38" s="600" t="s">
        <v>496</v>
      </c>
      <c r="U38" s="605">
        <v>7.12</v>
      </c>
      <c r="W38" s="605">
        <v>38.054000000000002</v>
      </c>
      <c r="X38" s="605"/>
      <c r="Y38" s="605">
        <v>19562.45</v>
      </c>
      <c r="Z38" s="605">
        <v>49197.396000000001</v>
      </c>
      <c r="AA38" s="605"/>
      <c r="AB38" s="605">
        <v>31388.758999999998</v>
      </c>
      <c r="AC38" s="605">
        <v>111387.60799999999</v>
      </c>
      <c r="AD38" s="605"/>
      <c r="AE38" s="605">
        <v>140.53200000000001</v>
      </c>
      <c r="AG38" s="605">
        <v>57765.427000000003</v>
      </c>
      <c r="AH38" s="566"/>
      <c r="AI38" s="605"/>
    </row>
    <row r="39" spans="1:35" s="586" customFormat="1" ht="18.95" customHeight="1">
      <c r="A39" s="601"/>
      <c r="B39" s="599"/>
      <c r="C39" s="681" t="s">
        <v>506</v>
      </c>
      <c r="D39" s="602">
        <v>14.942</v>
      </c>
      <c r="E39" s="602"/>
      <c r="F39" s="605">
        <v>31943.955999999998</v>
      </c>
      <c r="G39" s="602"/>
      <c r="H39" s="605">
        <v>624.346</v>
      </c>
      <c r="I39" s="605">
        <v>16208.373</v>
      </c>
      <c r="J39" s="836"/>
      <c r="K39" s="622">
        <v>3375.0680000000002</v>
      </c>
      <c r="L39" s="622">
        <v>8871.2960000000003</v>
      </c>
      <c r="M39" s="622"/>
      <c r="N39" s="622">
        <v>66198.64</v>
      </c>
      <c r="O39" s="622"/>
      <c r="P39" s="622">
        <v>192035.76199999999</v>
      </c>
      <c r="Q39" s="566"/>
      <c r="R39" s="605"/>
      <c r="S39" s="599"/>
      <c r="T39" s="681" t="s">
        <v>506</v>
      </c>
      <c r="U39" s="605">
        <v>88.27000000000001</v>
      </c>
      <c r="V39" s="871"/>
      <c r="W39" s="605">
        <v>206.04499999999999</v>
      </c>
      <c r="X39" s="605"/>
      <c r="Y39" s="605">
        <v>13600.659999999998</v>
      </c>
      <c r="Z39" s="605">
        <v>35207.567000000003</v>
      </c>
      <c r="AA39" s="605"/>
      <c r="AB39" s="876">
        <v>0</v>
      </c>
      <c r="AC39" s="876">
        <v>0</v>
      </c>
      <c r="AD39" s="605"/>
      <c r="AE39" s="605">
        <v>199.88200000000001</v>
      </c>
      <c r="AF39" s="871"/>
      <c r="AG39" s="605">
        <v>67110.607000000004</v>
      </c>
      <c r="AH39" s="566"/>
      <c r="AI39" s="605"/>
    </row>
    <row r="40" spans="1:35" s="586" customFormat="1" ht="18.95" customHeight="1">
      <c r="A40" s="601"/>
      <c r="B40" s="599"/>
      <c r="C40" s="681" t="s">
        <v>513</v>
      </c>
      <c r="D40" s="602">
        <v>9.3587699999999998</v>
      </c>
      <c r="E40" s="602"/>
      <c r="F40" s="605">
        <v>18280.54</v>
      </c>
      <c r="G40" s="602"/>
      <c r="H40" s="605">
        <v>621.68740000000003</v>
      </c>
      <c r="I40" s="605">
        <v>19225.780999999999</v>
      </c>
      <c r="J40" s="836"/>
      <c r="K40" s="622">
        <v>2932.788</v>
      </c>
      <c r="L40" s="622">
        <v>8157.4470000000001</v>
      </c>
      <c r="M40" s="622"/>
      <c r="N40" s="622">
        <v>50747.03</v>
      </c>
      <c r="O40" s="622"/>
      <c r="P40" s="622">
        <v>150657.73800000001</v>
      </c>
      <c r="Q40" s="566"/>
      <c r="R40" s="605"/>
      <c r="S40" s="599"/>
      <c r="T40" s="681" t="s">
        <v>513</v>
      </c>
      <c r="U40" s="876">
        <v>0</v>
      </c>
      <c r="V40" s="872"/>
      <c r="W40" s="876">
        <v>0</v>
      </c>
      <c r="X40" s="873"/>
      <c r="Y40" s="605">
        <v>19646.570000000003</v>
      </c>
      <c r="Z40" s="605">
        <v>49537.322</v>
      </c>
      <c r="AA40" s="605"/>
      <c r="AB40" s="874">
        <v>41443.269</v>
      </c>
      <c r="AC40" s="874">
        <v>113755.594</v>
      </c>
      <c r="AD40" s="875"/>
      <c r="AE40" s="605">
        <v>127.11624</v>
      </c>
      <c r="AF40" s="871"/>
      <c r="AG40" s="605">
        <v>66380.129000000001</v>
      </c>
      <c r="AH40" s="566"/>
      <c r="AI40" s="605"/>
    </row>
    <row r="41" spans="1:35" s="586" customFormat="1" ht="18.95" customHeight="1">
      <c r="A41" s="601"/>
      <c r="B41" s="599"/>
      <c r="C41" s="600" t="s">
        <v>515</v>
      </c>
      <c r="D41" s="602">
        <v>15.05171</v>
      </c>
      <c r="E41" s="602"/>
      <c r="F41" s="605">
        <v>32560.512999999999</v>
      </c>
      <c r="G41" s="602"/>
      <c r="H41" s="605">
        <v>450.92239999999998</v>
      </c>
      <c r="I41" s="605">
        <v>14827.99</v>
      </c>
      <c r="J41" s="836"/>
      <c r="K41" s="622">
        <v>3344.288</v>
      </c>
      <c r="L41" s="622">
        <v>9427.16</v>
      </c>
      <c r="M41" s="622"/>
      <c r="N41" s="622">
        <v>56988.49</v>
      </c>
      <c r="O41" s="622"/>
      <c r="P41" s="622">
        <v>175497.712</v>
      </c>
      <c r="Q41" s="566"/>
      <c r="R41" s="605"/>
      <c r="S41" s="599"/>
      <c r="T41" s="600" t="s">
        <v>515</v>
      </c>
      <c r="U41" s="904">
        <v>95.08</v>
      </c>
      <c r="V41" s="872"/>
      <c r="W41" s="904">
        <v>245.92500000000001</v>
      </c>
      <c r="X41" s="873"/>
      <c r="Y41" s="605">
        <v>17542.829999999998</v>
      </c>
      <c r="Z41" s="605">
        <v>44649.377999999997</v>
      </c>
      <c r="AA41" s="605"/>
      <c r="AB41" s="874">
        <v>60397.199000000001</v>
      </c>
      <c r="AC41" s="874">
        <v>149291.16099999999</v>
      </c>
      <c r="AD41" s="875"/>
      <c r="AE41" s="605">
        <v>142.48314999999999</v>
      </c>
      <c r="AF41" s="871"/>
      <c r="AG41" s="605">
        <v>78940.828999999998</v>
      </c>
      <c r="AH41" s="566"/>
      <c r="AI41" s="605"/>
    </row>
    <row r="42" spans="1:35" ht="17.100000000000001" customHeight="1" thickBot="1">
      <c r="A42" s="153"/>
      <c r="B42" s="154"/>
      <c r="C42" s="154"/>
      <c r="D42" s="154"/>
      <c r="E42" s="154"/>
      <c r="F42" s="154"/>
      <c r="G42" s="154"/>
      <c r="H42" s="154"/>
      <c r="I42" s="154"/>
      <c r="J42" s="154"/>
      <c r="K42" s="154"/>
      <c r="L42" s="154"/>
      <c r="M42" s="154"/>
      <c r="N42" s="154"/>
      <c r="O42" s="154"/>
      <c r="P42" s="191"/>
      <c r="Q42" s="154"/>
      <c r="R42" s="156"/>
      <c r="S42" s="154"/>
      <c r="T42" s="154"/>
      <c r="U42" s="154"/>
      <c r="V42" s="154"/>
      <c r="W42" s="154"/>
      <c r="X42" s="154"/>
      <c r="Y42" s="154"/>
      <c r="Z42" s="154"/>
      <c r="AA42" s="154"/>
      <c r="AB42" s="154"/>
      <c r="AC42" s="154"/>
      <c r="AD42" s="154"/>
      <c r="AE42" s="154"/>
      <c r="AF42" s="154"/>
      <c r="AG42" s="154"/>
      <c r="AH42" s="154"/>
      <c r="AI42" s="156"/>
    </row>
    <row r="43" spans="1:35" ht="17.100000000000001" customHeight="1">
      <c r="B43" s="156"/>
      <c r="C43" s="156"/>
      <c r="D43" s="156"/>
      <c r="E43" s="156"/>
      <c r="F43" s="156"/>
      <c r="G43" s="156"/>
      <c r="H43" s="156"/>
      <c r="I43" s="156"/>
      <c r="J43" s="156"/>
      <c r="K43" s="156"/>
      <c r="L43" s="156"/>
      <c r="M43" s="156"/>
      <c r="N43" s="156"/>
      <c r="O43" s="156"/>
      <c r="P43" s="192"/>
      <c r="Q43" s="156"/>
      <c r="R43" s="156"/>
      <c r="S43" s="156"/>
      <c r="T43" s="156"/>
      <c r="U43" s="156"/>
      <c r="V43" s="156"/>
      <c r="W43" s="156"/>
      <c r="X43" s="156"/>
      <c r="Y43" s="156"/>
      <c r="Z43" s="156"/>
      <c r="AA43" s="156"/>
      <c r="AB43" s="156"/>
      <c r="AC43" s="156"/>
      <c r="AD43" s="156"/>
      <c r="AE43" s="156"/>
      <c r="AF43" s="156"/>
      <c r="AG43" s="156"/>
      <c r="AH43" s="156"/>
      <c r="AI43" s="156"/>
    </row>
    <row r="44" spans="1:35" ht="17.100000000000001" customHeight="1">
      <c r="B44" s="156"/>
      <c r="C44" s="156"/>
      <c r="D44" s="156"/>
      <c r="E44" s="156"/>
      <c r="F44" s="156"/>
      <c r="G44" s="156"/>
      <c r="H44" s="156"/>
      <c r="I44" s="156"/>
      <c r="J44" s="156"/>
      <c r="K44" s="156"/>
      <c r="L44" s="156"/>
      <c r="M44" s="156"/>
      <c r="N44" s="156"/>
      <c r="O44" s="156"/>
      <c r="P44" s="192"/>
      <c r="Q44" s="156"/>
      <c r="R44" s="156"/>
      <c r="S44" s="156"/>
      <c r="T44" s="156"/>
      <c r="U44" s="156"/>
      <c r="V44" s="156"/>
      <c r="W44" s="156"/>
      <c r="X44" s="156"/>
      <c r="Y44" s="156"/>
      <c r="Z44" s="156"/>
      <c r="AA44" s="156"/>
      <c r="AB44" s="156"/>
      <c r="AC44" s="156"/>
      <c r="AD44" s="156"/>
      <c r="AE44" s="156"/>
      <c r="AF44" s="156"/>
      <c r="AG44" s="156"/>
      <c r="AH44" s="156"/>
      <c r="AI44" s="156"/>
    </row>
    <row r="45" spans="1:35" ht="17.100000000000001" customHeight="1">
      <c r="B45" s="748"/>
      <c r="C45" s="748"/>
      <c r="D45" s="748"/>
      <c r="E45" s="748"/>
      <c r="F45" s="748"/>
      <c r="G45" s="748"/>
      <c r="H45" s="748"/>
      <c r="I45" s="748"/>
      <c r="J45" s="748"/>
      <c r="K45" s="748"/>
      <c r="L45" s="748"/>
      <c r="M45" s="748"/>
      <c r="N45" s="748"/>
      <c r="O45" s="748"/>
      <c r="P45" s="749"/>
      <c r="Q45" s="748"/>
      <c r="R45" s="748"/>
      <c r="S45" s="748"/>
      <c r="T45" s="748"/>
      <c r="U45" s="748"/>
      <c r="V45" s="748"/>
      <c r="W45" s="748"/>
      <c r="X45" s="748"/>
      <c r="Y45" s="748"/>
      <c r="Z45" s="748"/>
      <c r="AA45" s="748"/>
      <c r="AB45" s="748"/>
      <c r="AC45" s="748"/>
      <c r="AD45" s="748"/>
      <c r="AE45" s="748"/>
      <c r="AF45" s="748"/>
      <c r="AG45" s="748"/>
      <c r="AH45" s="748"/>
      <c r="AI45" s="748"/>
    </row>
    <row r="46" spans="1:35" ht="17.100000000000001" customHeight="1">
      <c r="B46" s="156"/>
      <c r="C46" s="156"/>
      <c r="D46" s="156"/>
      <c r="E46" s="156"/>
      <c r="F46" s="156"/>
      <c r="G46" s="156"/>
      <c r="H46" s="156"/>
      <c r="I46" s="156"/>
      <c r="J46" s="156"/>
      <c r="K46" s="156"/>
      <c r="L46" s="156"/>
      <c r="M46" s="156"/>
      <c r="N46" s="156"/>
      <c r="O46" s="156"/>
      <c r="P46" s="192"/>
      <c r="Q46" s="156"/>
      <c r="R46" s="156"/>
      <c r="S46" s="156"/>
      <c r="T46" s="156"/>
      <c r="U46" s="156"/>
      <c r="V46" s="156"/>
      <c r="W46" s="156"/>
      <c r="X46" s="156"/>
      <c r="Y46" s="156"/>
      <c r="Z46" s="156"/>
      <c r="AA46" s="156"/>
      <c r="AB46" s="156"/>
      <c r="AC46" s="156"/>
      <c r="AD46" s="156"/>
      <c r="AE46" s="156"/>
      <c r="AF46" s="156"/>
      <c r="AG46" s="156"/>
      <c r="AH46" s="156"/>
      <c r="AI46" s="156"/>
    </row>
    <row r="47" spans="1:35" ht="17.100000000000001" customHeight="1">
      <c r="B47" s="156"/>
      <c r="C47" s="156"/>
      <c r="D47" s="156"/>
      <c r="E47" s="156"/>
      <c r="F47" s="156"/>
      <c r="G47" s="156"/>
      <c r="H47" s="156"/>
      <c r="I47" s="156"/>
      <c r="J47" s="156"/>
      <c r="K47" s="156"/>
      <c r="L47" s="156"/>
      <c r="M47" s="156"/>
      <c r="N47" s="156"/>
      <c r="O47" s="156"/>
      <c r="P47" s="559"/>
      <c r="Q47" s="156"/>
      <c r="R47" s="156"/>
      <c r="S47" s="156"/>
      <c r="T47" s="156"/>
      <c r="U47" s="156"/>
      <c r="V47" s="156"/>
      <c r="W47" s="156"/>
      <c r="X47" s="156"/>
      <c r="Y47" s="156"/>
      <c r="Z47" s="156"/>
      <c r="AA47" s="156"/>
      <c r="AB47" s="156"/>
      <c r="AC47" s="156"/>
      <c r="AD47" s="156"/>
      <c r="AE47" s="156"/>
      <c r="AF47" s="156"/>
      <c r="AG47" s="156"/>
      <c r="AH47" s="156"/>
      <c r="AI47" s="156"/>
    </row>
    <row r="48" spans="1:35" s="157" customFormat="1" ht="17.100000000000001" customHeight="1">
      <c r="B48" s="942"/>
      <c r="C48" s="942"/>
      <c r="D48" s="942"/>
      <c r="E48" s="942"/>
      <c r="F48" s="942"/>
      <c r="G48" s="942"/>
      <c r="H48" s="942"/>
      <c r="I48" s="942"/>
      <c r="J48" s="942"/>
      <c r="K48" s="942"/>
      <c r="L48" s="942"/>
      <c r="M48" s="942"/>
      <c r="N48" s="942"/>
      <c r="O48" s="942"/>
      <c r="P48" s="942"/>
      <c r="Q48" s="942"/>
      <c r="R48" s="193"/>
      <c r="S48" s="942"/>
      <c r="T48" s="942"/>
      <c r="U48" s="942"/>
      <c r="V48" s="942"/>
      <c r="W48" s="942"/>
      <c r="X48" s="942"/>
      <c r="Y48" s="942"/>
      <c r="Z48" s="942"/>
      <c r="AA48" s="942"/>
      <c r="AB48" s="942"/>
      <c r="AC48" s="942"/>
      <c r="AD48" s="942"/>
      <c r="AE48" s="942"/>
      <c r="AF48" s="942"/>
      <c r="AG48" s="942"/>
      <c r="AH48" s="942"/>
      <c r="AI48" s="942"/>
    </row>
    <row r="49" spans="1:35" ht="17.100000000000001" customHeight="1"/>
    <row r="51" spans="1:35" ht="17.100000000000001" customHeight="1">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row>
    <row r="52" spans="1:35" ht="17.100000000000001" customHeight="1">
      <c r="C52" s="196"/>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7"/>
      <c r="AD52" s="195"/>
      <c r="AE52" s="195"/>
      <c r="AF52" s="195"/>
      <c r="AG52" s="195"/>
      <c r="AH52" s="195"/>
      <c r="AI52" s="195"/>
    </row>
    <row r="53" spans="1:35" ht="17.100000000000001" customHeight="1">
      <c r="C53" s="196"/>
      <c r="T53" s="196"/>
    </row>
    <row r="54" spans="1:35">
      <c r="B54" s="158"/>
      <c r="S54" s="158"/>
    </row>
    <row r="56" spans="1:35">
      <c r="A56" s="159"/>
      <c r="B56" s="160"/>
      <c r="R56" s="159"/>
      <c r="S56" s="160"/>
    </row>
    <row r="57" spans="1:35">
      <c r="B57" s="161"/>
      <c r="S57" s="161"/>
    </row>
  </sheetData>
  <mergeCells count="33">
    <mergeCell ref="B1:C2"/>
    <mergeCell ref="S1:T2"/>
    <mergeCell ref="D5:F5"/>
    <mergeCell ref="H5:I5"/>
    <mergeCell ref="K5:L5"/>
    <mergeCell ref="N5:Q5"/>
    <mergeCell ref="D6:F6"/>
    <mergeCell ref="H6:I7"/>
    <mergeCell ref="K6:L7"/>
    <mergeCell ref="N6:Q7"/>
    <mergeCell ref="U6:W7"/>
    <mergeCell ref="AI10:AI12"/>
    <mergeCell ref="U5:W5"/>
    <mergeCell ref="Y5:Z5"/>
    <mergeCell ref="AB5:AD5"/>
    <mergeCell ref="AE5:AG5"/>
    <mergeCell ref="Y6:Z7"/>
    <mergeCell ref="E12:E13"/>
    <mergeCell ref="B48:Q48"/>
    <mergeCell ref="S48:AI48"/>
    <mergeCell ref="AB6:AD7"/>
    <mergeCell ref="AE6:AG7"/>
    <mergeCell ref="E10:E11"/>
    <mergeCell ref="F10:F11"/>
    <mergeCell ref="I10:I11"/>
    <mergeCell ref="L10:L11"/>
    <mergeCell ref="M10:M12"/>
    <mergeCell ref="P10:P11"/>
    <mergeCell ref="W10:W11"/>
    <mergeCell ref="Z10:Z11"/>
    <mergeCell ref="AC10:AC11"/>
    <mergeCell ref="AD10:AD12"/>
    <mergeCell ref="AG10:AG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2"/>
  <sheetViews>
    <sheetView view="pageBreakPreview" topLeftCell="B1" zoomScale="80" zoomScaleNormal="80" zoomScaleSheetLayoutView="80" workbookViewId="0">
      <pane ySplit="13" topLeftCell="A20" activePane="bottomLeft" state="frozen"/>
      <selection activeCell="P28" sqref="P28"/>
      <selection pane="bottomLeft" activeCell="P28" sqref="P28"/>
    </sheetView>
  </sheetViews>
  <sheetFormatPr defaultRowHeight="14.25"/>
  <cols>
    <col min="1" max="1" width="3.140625" style="155" hidden="1" customWidth="1"/>
    <col min="2" max="2" width="6.85546875" style="215" customWidth="1"/>
    <col min="3" max="3" width="6.5703125" style="155" customWidth="1"/>
    <col min="4" max="5" width="10" style="155" customWidth="1"/>
    <col min="6" max="6" width="2" style="155" customWidth="1"/>
    <col min="7" max="8" width="11.28515625" style="155" customWidth="1"/>
    <col min="9" max="9" width="1.5703125" style="155" customWidth="1"/>
    <col min="10" max="10" width="10" style="155" customWidth="1"/>
    <col min="11" max="11" width="11.28515625" style="155" customWidth="1"/>
    <col min="12" max="12" width="2" style="155" customWidth="1"/>
    <col min="13" max="13" width="11.85546875" style="155" customWidth="1"/>
    <col min="14" max="14" width="11" style="155" customWidth="1"/>
    <col min="15" max="15" width="1" style="155" customWidth="1"/>
    <col min="16" max="16" width="1.5703125" style="155" hidden="1" customWidth="1"/>
    <col min="17" max="17" width="6.7109375" style="215" customWidth="1"/>
    <col min="18" max="18" width="6.7109375" style="155" customWidth="1"/>
    <col min="19" max="19" width="10.7109375" style="155" customWidth="1"/>
    <col min="20" max="20" width="10" style="155" customWidth="1"/>
    <col min="21" max="21" width="1.7109375" style="155" customWidth="1"/>
    <col min="22" max="22" width="11.42578125" style="155" customWidth="1"/>
    <col min="23" max="23" width="12" style="155" customWidth="1"/>
    <col min="24" max="24" width="1" style="155" customWidth="1"/>
    <col min="25" max="25" width="12.140625" style="155" customWidth="1"/>
    <col min="26" max="26" width="13" style="155" customWidth="1"/>
    <col min="27" max="27" width="1.7109375" style="155" customWidth="1"/>
    <col min="28" max="28" width="10.5703125" style="155" customWidth="1"/>
    <col min="29" max="29" width="11.42578125" style="155" customWidth="1"/>
    <col min="30" max="30" width="1.7109375" style="155" customWidth="1"/>
    <col min="31" max="16384" width="9.140625" style="155"/>
  </cols>
  <sheetData>
    <row r="1" spans="1:29" s="198" customFormat="1" ht="18" customHeight="1">
      <c r="B1" s="966" t="s">
        <v>362</v>
      </c>
      <c r="C1" s="966"/>
      <c r="D1" s="2" t="s">
        <v>363</v>
      </c>
      <c r="Q1" s="966" t="s">
        <v>362</v>
      </c>
      <c r="R1" s="966"/>
      <c r="S1" s="2" t="s">
        <v>364</v>
      </c>
    </row>
    <row r="2" spans="1:29" s="198" customFormat="1" ht="18" customHeight="1">
      <c r="A2" s="103" t="s">
        <v>144</v>
      </c>
      <c r="B2" s="966"/>
      <c r="C2" s="966"/>
      <c r="D2" s="55" t="s">
        <v>365</v>
      </c>
      <c r="P2" s="103" t="s">
        <v>107</v>
      </c>
      <c r="Q2" s="966"/>
      <c r="R2" s="966"/>
      <c r="S2" s="55" t="s">
        <v>366</v>
      </c>
    </row>
    <row r="3" spans="1:29" s="198" customFormat="1" ht="15" customHeight="1" thickBot="1">
      <c r="A3" s="199"/>
      <c r="B3" s="200"/>
      <c r="C3" s="199"/>
      <c r="D3" s="199"/>
      <c r="E3" s="199"/>
      <c r="F3" s="199"/>
      <c r="G3" s="199"/>
      <c r="H3" s="199"/>
      <c r="I3" s="199"/>
      <c r="J3" s="199"/>
      <c r="K3" s="199"/>
      <c r="L3" s="199"/>
      <c r="M3" s="199"/>
      <c r="N3" s="199"/>
      <c r="O3" s="199"/>
      <c r="P3" s="199"/>
      <c r="Q3" s="200"/>
      <c r="R3" s="199"/>
      <c r="S3" s="199"/>
      <c r="T3" s="199"/>
      <c r="U3" s="199"/>
      <c r="V3" s="199"/>
      <c r="W3" s="199"/>
      <c r="X3" s="199"/>
      <c r="Y3" s="199"/>
      <c r="Z3" s="199"/>
      <c r="AA3" s="199"/>
      <c r="AB3" s="199"/>
      <c r="AC3" s="199"/>
    </row>
    <row r="4" spans="1:29" s="100" customFormat="1" ht="5.0999999999999996" customHeight="1">
      <c r="B4" s="201"/>
      <c r="C4" s="107"/>
      <c r="D4" s="107"/>
      <c r="E4" s="107"/>
      <c r="F4" s="107"/>
      <c r="G4" s="107"/>
      <c r="H4" s="107"/>
      <c r="I4" s="107"/>
      <c r="J4" s="107"/>
      <c r="K4" s="107"/>
      <c r="L4" s="107"/>
      <c r="M4" s="107"/>
      <c r="N4" s="107"/>
      <c r="O4" s="107"/>
      <c r="P4" s="107"/>
      <c r="Q4" s="201"/>
      <c r="R4" s="107"/>
      <c r="S4" s="107"/>
      <c r="T4" s="107"/>
      <c r="U4" s="107"/>
      <c r="V4" s="107"/>
      <c r="W4" s="107"/>
      <c r="X4" s="107"/>
      <c r="Y4" s="107"/>
      <c r="Z4" s="107"/>
      <c r="AA4" s="107"/>
      <c r="AB4" s="107"/>
      <c r="AC4" s="107"/>
    </row>
    <row r="5" spans="1:29" s="100" customFormat="1" ht="32.25" customHeight="1">
      <c r="B5" s="941" t="s">
        <v>17</v>
      </c>
      <c r="C5" s="941"/>
      <c r="D5" s="938" t="s">
        <v>166</v>
      </c>
      <c r="E5" s="938"/>
      <c r="F5" s="113"/>
      <c r="G5" s="937" t="s">
        <v>167</v>
      </c>
      <c r="H5" s="937"/>
      <c r="I5" s="113"/>
      <c r="J5" s="938" t="s">
        <v>367</v>
      </c>
      <c r="K5" s="938"/>
      <c r="L5" s="113"/>
      <c r="M5" s="938" t="s">
        <v>368</v>
      </c>
      <c r="N5" s="938"/>
      <c r="O5" s="938"/>
      <c r="P5" s="107"/>
      <c r="Q5" s="941" t="s">
        <v>17</v>
      </c>
      <c r="R5" s="941"/>
      <c r="S5" s="938" t="s">
        <v>369</v>
      </c>
      <c r="T5" s="938"/>
      <c r="U5" s="175"/>
      <c r="V5" s="938" t="s">
        <v>370</v>
      </c>
      <c r="W5" s="938"/>
      <c r="X5" s="175"/>
      <c r="Y5" s="938" t="s">
        <v>371</v>
      </c>
      <c r="Z5" s="938"/>
      <c r="AA5" s="175"/>
      <c r="AB5" s="938" t="s">
        <v>372</v>
      </c>
      <c r="AC5" s="938"/>
    </row>
    <row r="6" spans="1:29" s="116" customFormat="1" ht="15" customHeight="1">
      <c r="B6" s="964" t="s">
        <v>21</v>
      </c>
      <c r="C6" s="964"/>
      <c r="D6" s="959" t="s">
        <v>174</v>
      </c>
      <c r="E6" s="959"/>
      <c r="F6" s="112"/>
      <c r="G6" s="959" t="s">
        <v>175</v>
      </c>
      <c r="H6" s="959"/>
      <c r="I6" s="113"/>
      <c r="J6" s="965" t="s">
        <v>373</v>
      </c>
      <c r="K6" s="965"/>
      <c r="L6" s="113"/>
      <c r="M6" s="936" t="s">
        <v>374</v>
      </c>
      <c r="N6" s="936"/>
      <c r="O6" s="113"/>
      <c r="P6" s="113"/>
      <c r="Q6" s="964" t="s">
        <v>21</v>
      </c>
      <c r="R6" s="964"/>
      <c r="S6" s="936" t="s">
        <v>375</v>
      </c>
      <c r="T6" s="936"/>
      <c r="U6" s="112"/>
      <c r="V6" s="936" t="s">
        <v>340</v>
      </c>
      <c r="W6" s="936"/>
      <c r="X6" s="113"/>
      <c r="Y6" s="936" t="s">
        <v>360</v>
      </c>
      <c r="Z6" s="936"/>
      <c r="AA6" s="113"/>
      <c r="AB6" s="936" t="s">
        <v>197</v>
      </c>
      <c r="AC6" s="936"/>
    </row>
    <row r="7" spans="1:29" s="100" customFormat="1" ht="16.5" customHeight="1">
      <c r="B7" s="340"/>
      <c r="C7" s="343"/>
      <c r="D7" s="109"/>
      <c r="E7" s="109"/>
      <c r="F7" s="109"/>
      <c r="G7" s="959"/>
      <c r="H7" s="959"/>
      <c r="I7" s="118"/>
      <c r="J7" s="965"/>
      <c r="K7" s="965"/>
      <c r="L7" s="113"/>
      <c r="M7" s="936"/>
      <c r="N7" s="936"/>
      <c r="O7" s="109"/>
      <c r="P7" s="107"/>
      <c r="Q7" s="407"/>
      <c r="R7" s="343"/>
      <c r="S7" s="109"/>
      <c r="T7" s="109"/>
      <c r="U7" s="109"/>
      <c r="V7" s="936"/>
      <c r="W7" s="936"/>
      <c r="X7" s="118"/>
      <c r="Y7" s="936"/>
      <c r="Z7" s="936"/>
      <c r="AA7" s="113"/>
      <c r="AB7" s="936"/>
      <c r="AC7" s="936"/>
    </row>
    <row r="8" spans="1:29" s="100" customFormat="1" ht="4.5" customHeight="1">
      <c r="B8" s="203"/>
      <c r="C8" s="343"/>
      <c r="D8" s="120"/>
      <c r="E8" s="120"/>
      <c r="F8" s="121"/>
      <c r="G8" s="120"/>
      <c r="H8" s="120"/>
      <c r="I8" s="121"/>
      <c r="J8" s="120"/>
      <c r="K8" s="120"/>
      <c r="L8" s="121"/>
      <c r="M8" s="120"/>
      <c r="N8" s="120"/>
      <c r="O8" s="120"/>
      <c r="P8" s="107"/>
      <c r="Q8" s="203"/>
      <c r="R8" s="343"/>
      <c r="S8" s="120"/>
      <c r="T8" s="120"/>
      <c r="U8" s="121"/>
      <c r="V8" s="120"/>
      <c r="W8" s="120"/>
      <c r="X8" s="121"/>
      <c r="Y8" s="120"/>
      <c r="Z8" s="120"/>
      <c r="AA8" s="121"/>
      <c r="AB8" s="120"/>
      <c r="AC8" s="120"/>
    </row>
    <row r="9" spans="1:29" s="100" customFormat="1" ht="4.5" customHeight="1">
      <c r="B9" s="203"/>
      <c r="C9" s="343"/>
      <c r="D9" s="121"/>
      <c r="E9" s="121"/>
      <c r="F9" s="121"/>
      <c r="G9" s="121"/>
      <c r="H9" s="121"/>
      <c r="I9" s="121"/>
      <c r="J9" s="121"/>
      <c r="K9" s="121"/>
      <c r="L9" s="121"/>
      <c r="M9" s="121"/>
      <c r="N9" s="121"/>
      <c r="O9" s="121"/>
      <c r="P9" s="107"/>
      <c r="Q9" s="203"/>
      <c r="R9" s="343"/>
      <c r="S9" s="121"/>
      <c r="T9" s="121"/>
      <c r="U9" s="121"/>
      <c r="V9" s="121"/>
      <c r="W9" s="121"/>
      <c r="X9" s="121"/>
      <c r="Y9" s="121"/>
      <c r="Z9" s="121"/>
      <c r="AA9" s="121"/>
      <c r="AB9" s="121"/>
      <c r="AC9" s="121"/>
    </row>
    <row r="10" spans="1:29" s="100" customFormat="1" ht="15.75" customHeight="1">
      <c r="B10" s="408"/>
      <c r="C10" s="343"/>
      <c r="D10" s="326" t="s">
        <v>182</v>
      </c>
      <c r="E10" s="934" t="s">
        <v>183</v>
      </c>
      <c r="F10" s="109"/>
      <c r="G10" s="326" t="s">
        <v>182</v>
      </c>
      <c r="H10" s="937" t="s">
        <v>183</v>
      </c>
      <c r="I10" s="109"/>
      <c r="J10" s="204" t="s">
        <v>376</v>
      </c>
      <c r="K10" s="946" t="s">
        <v>183</v>
      </c>
      <c r="L10" s="204"/>
      <c r="M10" s="946" t="s">
        <v>377</v>
      </c>
      <c r="N10" s="946" t="s">
        <v>183</v>
      </c>
      <c r="O10" s="107"/>
      <c r="P10" s="107"/>
      <c r="Q10" s="408"/>
      <c r="R10" s="343"/>
      <c r="S10" s="326" t="s">
        <v>182</v>
      </c>
      <c r="T10" s="963" t="s">
        <v>183</v>
      </c>
      <c r="U10" s="109"/>
      <c r="V10" s="937" t="s">
        <v>378</v>
      </c>
      <c r="W10" s="934" t="s">
        <v>183</v>
      </c>
      <c r="X10" s="109"/>
      <c r="Y10" s="326" t="s">
        <v>182</v>
      </c>
      <c r="Z10" s="963" t="s">
        <v>183</v>
      </c>
      <c r="AA10" s="109"/>
      <c r="AB10" s="326" t="s">
        <v>182</v>
      </c>
      <c r="AC10" s="963" t="s">
        <v>183</v>
      </c>
    </row>
    <row r="11" spans="1:29" s="100" customFormat="1" ht="15.75" customHeight="1">
      <c r="B11" s="203"/>
      <c r="C11" s="343"/>
      <c r="D11" s="326" t="s">
        <v>186</v>
      </c>
      <c r="E11" s="934"/>
      <c r="F11" s="109"/>
      <c r="G11" s="326" t="s">
        <v>186</v>
      </c>
      <c r="H11" s="937"/>
      <c r="I11" s="109"/>
      <c r="J11" s="204" t="s">
        <v>379</v>
      </c>
      <c r="K11" s="946"/>
      <c r="L11" s="326"/>
      <c r="M11" s="946"/>
      <c r="N11" s="946"/>
      <c r="O11" s="107"/>
      <c r="P11" s="107"/>
      <c r="Q11" s="203"/>
      <c r="R11" s="343"/>
      <c r="S11" s="326" t="s">
        <v>186</v>
      </c>
      <c r="T11" s="963"/>
      <c r="U11" s="109"/>
      <c r="V11" s="937"/>
      <c r="W11" s="934"/>
      <c r="X11" s="109"/>
      <c r="Y11" s="326" t="s">
        <v>186</v>
      </c>
      <c r="Z11" s="963"/>
      <c r="AA11" s="130"/>
      <c r="AB11" s="326" t="s">
        <v>186</v>
      </c>
      <c r="AC11" s="963"/>
    </row>
    <row r="12" spans="1:29" s="100" customFormat="1" ht="19.5" customHeight="1">
      <c r="B12" s="203"/>
      <c r="C12" s="343"/>
      <c r="D12" s="321" t="s">
        <v>142</v>
      </c>
      <c r="E12" s="130"/>
      <c r="F12" s="109"/>
      <c r="G12" s="321" t="s">
        <v>142</v>
      </c>
      <c r="H12" s="130"/>
      <c r="I12" s="109"/>
      <c r="J12" s="321" t="s">
        <v>380</v>
      </c>
      <c r="K12" s="224"/>
      <c r="L12" s="326"/>
      <c r="M12" s="224"/>
      <c r="N12" s="224"/>
      <c r="O12" s="107"/>
      <c r="P12" s="107"/>
      <c r="Q12" s="203"/>
      <c r="R12" s="343"/>
      <c r="S12" s="321" t="s">
        <v>142</v>
      </c>
      <c r="T12" s="204"/>
      <c r="U12" s="109"/>
      <c r="V12" s="321" t="s">
        <v>142</v>
      </c>
      <c r="W12" s="109"/>
      <c r="X12" s="109"/>
      <c r="Y12" s="321" t="s">
        <v>142</v>
      </c>
      <c r="Z12" s="204"/>
      <c r="AA12" s="130"/>
      <c r="AB12" s="321" t="s">
        <v>142</v>
      </c>
      <c r="AC12" s="204"/>
    </row>
    <row r="13" spans="1:29" s="100" customFormat="1" ht="7.5" customHeight="1" thickBot="1">
      <c r="A13" s="104"/>
      <c r="B13" s="205"/>
      <c r="C13" s="133"/>
      <c r="D13" s="133"/>
      <c r="E13" s="133"/>
      <c r="F13" s="133"/>
      <c r="G13" s="133"/>
      <c r="H13" s="134"/>
      <c r="I13" s="133"/>
      <c r="J13" s="133"/>
      <c r="K13" s="133"/>
      <c r="L13" s="133"/>
      <c r="M13" s="133"/>
      <c r="N13" s="133"/>
      <c r="O13" s="133"/>
      <c r="P13" s="133"/>
      <c r="Q13" s="409"/>
      <c r="R13" s="410"/>
      <c r="S13" s="411"/>
      <c r="T13" s="411"/>
      <c r="U13" s="133"/>
      <c r="V13" s="411"/>
      <c r="W13" s="134"/>
      <c r="X13" s="133"/>
      <c r="Y13" s="411"/>
      <c r="Z13" s="411"/>
      <c r="AA13" s="412"/>
      <c r="AB13" s="411"/>
      <c r="AC13" s="411"/>
    </row>
    <row r="14" spans="1:29" s="100" customFormat="1" ht="17.100000000000001" customHeight="1">
      <c r="B14" s="206"/>
      <c r="C14" s="140"/>
      <c r="D14" s="140"/>
      <c r="E14" s="140"/>
      <c r="F14" s="140"/>
      <c r="G14" s="140"/>
      <c r="H14" s="140"/>
      <c r="I14" s="140"/>
      <c r="J14" s="140"/>
      <c r="K14" s="140"/>
      <c r="L14" s="140"/>
      <c r="M14" s="140"/>
      <c r="N14" s="140"/>
      <c r="O14" s="140"/>
      <c r="P14" s="140"/>
      <c r="Q14" s="206"/>
      <c r="R14" s="140"/>
      <c r="S14" s="140"/>
      <c r="T14" s="140"/>
      <c r="U14" s="140"/>
      <c r="V14" s="140"/>
      <c r="W14" s="140"/>
      <c r="X14" s="140"/>
      <c r="Y14" s="140"/>
      <c r="Z14" s="140"/>
      <c r="AA14" s="140"/>
      <c r="AB14" s="140"/>
      <c r="AC14" s="140"/>
    </row>
    <row r="15" spans="1:29" s="100" customFormat="1" ht="17.100000000000001" customHeight="1">
      <c r="A15" s="391"/>
      <c r="B15" s="30" t="s">
        <v>304</v>
      </c>
      <c r="C15" s="140"/>
      <c r="D15" s="140">
        <v>197948.2672</v>
      </c>
      <c r="E15" s="140">
        <v>358401</v>
      </c>
      <c r="F15" s="140"/>
      <c r="G15" s="140">
        <v>73992.664179999992</v>
      </c>
      <c r="H15" s="140">
        <v>205322.45499999999</v>
      </c>
      <c r="I15" s="140"/>
      <c r="J15" s="140">
        <v>9031.9563600000001</v>
      </c>
      <c r="K15" s="140">
        <v>188641.22399999999</v>
      </c>
      <c r="L15" s="140"/>
      <c r="M15" s="140">
        <v>393945.78</v>
      </c>
      <c r="N15" s="140">
        <v>124176.489</v>
      </c>
      <c r="O15" s="140"/>
      <c r="P15" s="140"/>
      <c r="Q15" s="30" t="s">
        <v>303</v>
      </c>
      <c r="R15" s="140"/>
      <c r="S15" s="140">
        <v>56995.729999999996</v>
      </c>
      <c r="T15" s="140">
        <v>160114.72200000001</v>
      </c>
      <c r="U15" s="140"/>
      <c r="V15" s="140">
        <v>1466.19</v>
      </c>
      <c r="W15" s="140">
        <v>2867079.2719999999</v>
      </c>
      <c r="X15" s="140"/>
      <c r="Y15" s="140">
        <v>1050123.0932400003</v>
      </c>
      <c r="Z15" s="140">
        <v>1047496.313</v>
      </c>
      <c r="AA15" s="140"/>
      <c r="AB15" s="140">
        <v>89898.338470000017</v>
      </c>
      <c r="AC15" s="140">
        <v>310279.84700000001</v>
      </c>
    </row>
    <row r="16" spans="1:29" s="601" customFormat="1" ht="17.100000000000001" customHeight="1">
      <c r="A16" s="637"/>
      <c r="B16" s="599" t="s">
        <v>456</v>
      </c>
      <c r="C16" s="605"/>
      <c r="D16" s="605">
        <v>258490.28578999999</v>
      </c>
      <c r="E16" s="605">
        <v>466726.99800000002</v>
      </c>
      <c r="F16" s="605"/>
      <c r="G16" s="605">
        <v>69767.006640000007</v>
      </c>
      <c r="H16" s="605">
        <v>190536.758</v>
      </c>
      <c r="I16" s="605"/>
      <c r="J16" s="605">
        <v>9170.746290000001</v>
      </c>
      <c r="K16" s="605">
        <v>194852.033</v>
      </c>
      <c r="L16" s="605"/>
      <c r="M16" s="605">
        <v>326029.36</v>
      </c>
      <c r="N16" s="605">
        <v>99296.065000000002</v>
      </c>
      <c r="O16" s="605"/>
      <c r="P16" s="605"/>
      <c r="Q16" s="599" t="s">
        <v>456</v>
      </c>
      <c r="R16" s="605"/>
      <c r="S16" s="605">
        <v>146026.96000000002</v>
      </c>
      <c r="T16" s="605">
        <v>311665.103</v>
      </c>
      <c r="U16" s="605"/>
      <c r="V16" s="605">
        <v>1899.6288896800002</v>
      </c>
      <c r="W16" s="605">
        <v>4065514.071</v>
      </c>
      <c r="X16" s="605"/>
      <c r="Y16" s="605">
        <v>1085942.32293</v>
      </c>
      <c r="Z16" s="605">
        <v>1068803.0930000001</v>
      </c>
      <c r="AA16" s="605"/>
      <c r="AB16" s="605">
        <v>87719.483220000024</v>
      </c>
      <c r="AC16" s="605">
        <v>327221.20799999998</v>
      </c>
    </row>
    <row r="17" spans="1:29" s="601" customFormat="1" ht="16.5" customHeight="1">
      <c r="A17" s="637"/>
      <c r="B17" s="599" t="s">
        <v>462</v>
      </c>
      <c r="C17" s="605"/>
      <c r="D17" s="605">
        <v>190557.79273000002</v>
      </c>
      <c r="E17" s="605">
        <v>328659.473</v>
      </c>
      <c r="F17" s="605"/>
      <c r="G17" s="605">
        <v>67211.973030000008</v>
      </c>
      <c r="H17" s="605">
        <v>175948.04800000001</v>
      </c>
      <c r="I17" s="605"/>
      <c r="J17" s="605">
        <v>18485.073820000001</v>
      </c>
      <c r="K17" s="605">
        <v>301576.86900000001</v>
      </c>
      <c r="L17" s="605"/>
      <c r="M17" s="605">
        <v>800849.47</v>
      </c>
      <c r="N17" s="605">
        <v>121758.43799999999</v>
      </c>
      <c r="O17" s="605"/>
      <c r="P17" s="605"/>
      <c r="Q17" s="599" t="s">
        <v>462</v>
      </c>
      <c r="R17" s="605"/>
      <c r="S17" s="605">
        <v>345240.38</v>
      </c>
      <c r="T17" s="605">
        <v>700767.34299999999</v>
      </c>
      <c r="U17" s="605"/>
      <c r="V17" s="605">
        <v>2254.398349600001</v>
      </c>
      <c r="W17" s="605">
        <v>4712600.1320000002</v>
      </c>
      <c r="X17" s="605"/>
      <c r="Y17" s="605">
        <v>797735.59964999999</v>
      </c>
      <c r="Z17" s="605">
        <v>793968.84699999995</v>
      </c>
      <c r="AA17" s="605"/>
      <c r="AB17" s="605">
        <v>124969.41993999999</v>
      </c>
      <c r="AC17" s="605">
        <v>392232.897</v>
      </c>
    </row>
    <row r="18" spans="1:29" s="601" customFormat="1" ht="16.5" customHeight="1">
      <c r="A18" s="637"/>
      <c r="B18" s="635" t="s">
        <v>479</v>
      </c>
      <c r="C18" s="605"/>
      <c r="D18" s="605">
        <v>244747.79603</v>
      </c>
      <c r="E18" s="605">
        <v>477299.78200000001</v>
      </c>
      <c r="F18" s="605"/>
      <c r="G18" s="605">
        <v>66771.47417999999</v>
      </c>
      <c r="H18" s="605">
        <v>176593.90400000001</v>
      </c>
      <c r="I18" s="605"/>
      <c r="J18" s="605">
        <v>18990.625800000005</v>
      </c>
      <c r="K18" s="605">
        <v>256893.38200000001</v>
      </c>
      <c r="L18" s="605"/>
      <c r="M18" s="605">
        <v>674865.34</v>
      </c>
      <c r="N18" s="605">
        <v>142102.30799999999</v>
      </c>
      <c r="O18" s="605"/>
      <c r="P18" s="605"/>
      <c r="Q18" s="635" t="s">
        <v>479</v>
      </c>
      <c r="R18" s="605"/>
      <c r="S18" s="605">
        <v>146951.24</v>
      </c>
      <c r="T18" s="605">
        <v>404334.69</v>
      </c>
      <c r="U18" s="605"/>
      <c r="V18" s="605">
        <v>1731.9684974900001</v>
      </c>
      <c r="W18" s="605">
        <v>2866402.2960000001</v>
      </c>
      <c r="X18" s="605"/>
      <c r="Y18" s="605">
        <v>682442.47115</v>
      </c>
      <c r="Z18" s="605">
        <v>680393.71100000001</v>
      </c>
      <c r="AA18" s="605"/>
      <c r="AB18" s="605">
        <v>97794.828410000016</v>
      </c>
      <c r="AC18" s="605">
        <v>299005.978</v>
      </c>
    </row>
    <row r="19" spans="1:29" s="601" customFormat="1" ht="16.5" customHeight="1">
      <c r="A19" s="637"/>
      <c r="B19" s="635" t="s">
        <v>499</v>
      </c>
      <c r="C19" s="605"/>
      <c r="D19" s="605">
        <v>261672.13819999999</v>
      </c>
      <c r="E19" s="605">
        <v>534350.01800000004</v>
      </c>
      <c r="F19" s="605"/>
      <c r="G19" s="605">
        <v>60943.975829999996</v>
      </c>
      <c r="H19" s="605">
        <v>162883.96599999999</v>
      </c>
      <c r="I19" s="605">
        <v>0</v>
      </c>
      <c r="J19" s="605">
        <v>16944.54046</v>
      </c>
      <c r="K19" s="605">
        <v>233547.364</v>
      </c>
      <c r="L19" s="605"/>
      <c r="M19" s="605">
        <v>202292.08</v>
      </c>
      <c r="N19" s="605">
        <v>89710.328999999998</v>
      </c>
      <c r="O19" s="605"/>
      <c r="P19" s="605"/>
      <c r="Q19" s="635" t="s">
        <v>499</v>
      </c>
      <c r="R19" s="605"/>
      <c r="S19" s="605">
        <v>19886.43</v>
      </c>
      <c r="T19" s="605">
        <v>74992.889999999985</v>
      </c>
      <c r="U19" s="605">
        <v>0</v>
      </c>
      <c r="V19" s="605">
        <v>1309.0969687999998</v>
      </c>
      <c r="W19" s="605">
        <v>2964495.628</v>
      </c>
      <c r="X19" s="605">
        <v>0</v>
      </c>
      <c r="Y19" s="605">
        <v>1105183.2395500001</v>
      </c>
      <c r="Z19" s="605">
        <v>1324829.0279999999</v>
      </c>
      <c r="AA19" s="605">
        <v>0</v>
      </c>
      <c r="AB19" s="605">
        <v>116941.84066</v>
      </c>
      <c r="AC19" s="605">
        <v>529617.09400000004</v>
      </c>
    </row>
    <row r="20" spans="1:29" s="100" customFormat="1" ht="10.5" customHeight="1">
      <c r="A20" s="391"/>
      <c r="B20" s="352"/>
      <c r="C20" s="395"/>
      <c r="D20" s="395"/>
      <c r="E20" s="395"/>
      <c r="F20" s="395"/>
      <c r="G20" s="395"/>
      <c r="H20" s="395"/>
      <c r="I20" s="395"/>
      <c r="J20" s="395"/>
      <c r="K20" s="395"/>
      <c r="L20" s="395"/>
      <c r="M20" s="395"/>
      <c r="N20" s="395"/>
      <c r="O20" s="395"/>
      <c r="P20" s="395"/>
      <c r="Q20" s="413"/>
      <c r="R20" s="395"/>
      <c r="S20" s="395"/>
      <c r="T20" s="395"/>
      <c r="U20" s="395"/>
      <c r="V20" s="395"/>
      <c r="W20" s="395"/>
      <c r="X20" s="395"/>
      <c r="Y20" s="395"/>
      <c r="Z20" s="395"/>
      <c r="AA20" s="395"/>
      <c r="AB20" s="395"/>
      <c r="AC20" s="395"/>
    </row>
    <row r="21" spans="1:29" s="601" customFormat="1" ht="16.5" customHeight="1">
      <c r="B21" s="599"/>
      <c r="C21" s="600"/>
      <c r="D21" s="605"/>
      <c r="E21" s="605"/>
      <c r="F21" s="605"/>
      <c r="G21" s="605"/>
      <c r="H21" s="605"/>
      <c r="I21" s="605"/>
      <c r="J21" s="605"/>
      <c r="K21" s="605"/>
      <c r="L21" s="605"/>
      <c r="M21" s="581"/>
      <c r="N21" s="605"/>
      <c r="O21" s="580"/>
      <c r="P21" s="605"/>
      <c r="Q21" s="599"/>
      <c r="R21" s="600"/>
      <c r="S21" s="605"/>
      <c r="T21" s="605"/>
      <c r="U21" s="605"/>
      <c r="V21" s="605"/>
      <c r="W21" s="605"/>
      <c r="X21" s="605"/>
      <c r="Y21" s="605"/>
      <c r="Z21" s="605"/>
      <c r="AA21" s="605"/>
      <c r="AB21" s="605"/>
      <c r="AC21" s="605"/>
    </row>
    <row r="22" spans="1:29" s="601" customFormat="1" ht="16.5" customHeight="1">
      <c r="B22" s="635" t="s">
        <v>499</v>
      </c>
      <c r="C22" s="600" t="s">
        <v>39</v>
      </c>
      <c r="D22" s="605">
        <v>9971.3659000000007</v>
      </c>
      <c r="E22" s="605">
        <v>17682.960999999999</v>
      </c>
      <c r="F22" s="605"/>
      <c r="G22" s="605">
        <v>4258.2039999999997</v>
      </c>
      <c r="H22" s="605">
        <v>11249.757</v>
      </c>
      <c r="I22" s="605"/>
      <c r="J22" s="605">
        <v>1367.9396100000001</v>
      </c>
      <c r="K22" s="605">
        <v>15010.129000000001</v>
      </c>
      <c r="L22" s="605"/>
      <c r="M22" s="581">
        <v>6093.3</v>
      </c>
      <c r="N22" s="605">
        <v>3706.018</v>
      </c>
      <c r="O22" s="580"/>
      <c r="P22" s="605"/>
      <c r="Q22" s="635" t="s">
        <v>499</v>
      </c>
      <c r="R22" s="600" t="s">
        <v>39</v>
      </c>
      <c r="S22" s="605">
        <v>500</v>
      </c>
      <c r="T22" s="605">
        <v>1500</v>
      </c>
      <c r="U22" s="605"/>
      <c r="V22" s="605">
        <v>93.995342249999993</v>
      </c>
      <c r="W22" s="605">
        <v>144981.38500000001</v>
      </c>
      <c r="X22" s="605"/>
      <c r="Y22" s="605">
        <v>86251.197159999996</v>
      </c>
      <c r="Z22" s="605">
        <v>71527.497000000003</v>
      </c>
      <c r="AA22" s="605"/>
      <c r="AB22" s="605">
        <v>8881.0025999999998</v>
      </c>
      <c r="AC22" s="605">
        <v>30868.241000000002</v>
      </c>
    </row>
    <row r="23" spans="1:29" s="601" customFormat="1" ht="16.5" customHeight="1">
      <c r="B23" s="599"/>
      <c r="C23" s="600" t="s">
        <v>32</v>
      </c>
      <c r="D23" s="605">
        <v>10376.86931</v>
      </c>
      <c r="E23" s="605">
        <v>21613.612000000001</v>
      </c>
      <c r="F23" s="605"/>
      <c r="G23" s="605">
        <v>5952.9955099999997</v>
      </c>
      <c r="H23" s="605">
        <v>15938.105</v>
      </c>
      <c r="I23" s="605"/>
      <c r="J23" s="605">
        <v>1728.92461</v>
      </c>
      <c r="K23" s="605">
        <v>17310.072</v>
      </c>
      <c r="L23" s="605"/>
      <c r="M23" s="581">
        <v>26200.27</v>
      </c>
      <c r="N23" s="605">
        <v>11389.784</v>
      </c>
      <c r="O23" s="580"/>
      <c r="P23" s="605"/>
      <c r="Q23" s="599"/>
      <c r="R23" s="600" t="s">
        <v>32</v>
      </c>
      <c r="S23" s="605">
        <v>10042.08</v>
      </c>
      <c r="T23" s="605">
        <v>36557.07</v>
      </c>
      <c r="U23" s="605"/>
      <c r="V23" s="605">
        <v>127.22168620000001</v>
      </c>
      <c r="W23" s="605">
        <v>166141.497</v>
      </c>
      <c r="X23" s="605"/>
      <c r="Y23" s="605">
        <v>69086.540549999991</v>
      </c>
      <c r="Z23" s="605">
        <v>58274.292999999998</v>
      </c>
      <c r="AA23" s="605"/>
      <c r="AB23" s="605">
        <v>7997.9217500000004</v>
      </c>
      <c r="AC23" s="605">
        <v>29572.82</v>
      </c>
    </row>
    <row r="24" spans="1:29" s="601" customFormat="1" ht="16.5" customHeight="1">
      <c r="B24" s="599"/>
      <c r="C24" s="600" t="s">
        <v>33</v>
      </c>
      <c r="D24" s="605">
        <v>29587.682659999999</v>
      </c>
      <c r="E24" s="605">
        <v>63626.487999999998</v>
      </c>
      <c r="F24" s="605"/>
      <c r="G24" s="605">
        <v>4038.55186</v>
      </c>
      <c r="H24" s="605">
        <v>10613.164000000001</v>
      </c>
      <c r="I24" s="605"/>
      <c r="J24" s="605">
        <v>1280.7130400000001</v>
      </c>
      <c r="K24" s="605">
        <v>15426.182000000001</v>
      </c>
      <c r="L24" s="605"/>
      <c r="M24" s="581">
        <v>8358.75</v>
      </c>
      <c r="N24" s="605">
        <v>1921.866</v>
      </c>
      <c r="O24" s="580"/>
      <c r="P24" s="605"/>
      <c r="Q24" s="599"/>
      <c r="R24" s="600" t="s">
        <v>33</v>
      </c>
      <c r="S24" s="605">
        <v>4300.57</v>
      </c>
      <c r="T24" s="605">
        <v>16583.399000000001</v>
      </c>
      <c r="U24" s="605"/>
      <c r="V24" s="605">
        <v>65.551577789999996</v>
      </c>
      <c r="W24" s="605">
        <v>134010.57399999999</v>
      </c>
      <c r="X24" s="605"/>
      <c r="Y24" s="605">
        <v>75993.597989999995</v>
      </c>
      <c r="Z24" s="605">
        <v>81572.316999999995</v>
      </c>
      <c r="AA24" s="605"/>
      <c r="AB24" s="605">
        <v>19140.506100000002</v>
      </c>
      <c r="AC24" s="605">
        <v>66662.612999999998</v>
      </c>
    </row>
    <row r="25" spans="1:29" s="601" customFormat="1" ht="16.5" customHeight="1">
      <c r="B25" s="599"/>
      <c r="C25" s="600" t="s">
        <v>310</v>
      </c>
      <c r="D25" s="605">
        <v>31414.92785</v>
      </c>
      <c r="E25" s="605">
        <v>66217.952000000005</v>
      </c>
      <c r="F25" s="605"/>
      <c r="G25" s="605">
        <v>4037.0405900000001</v>
      </c>
      <c r="H25" s="605">
        <v>10998.82</v>
      </c>
      <c r="I25" s="605"/>
      <c r="J25" s="605">
        <v>1546.8978999999999</v>
      </c>
      <c r="K25" s="605">
        <v>19641.681</v>
      </c>
      <c r="L25" s="605"/>
      <c r="M25" s="581">
        <v>17232.05</v>
      </c>
      <c r="N25" s="605">
        <v>7333.1419999999998</v>
      </c>
      <c r="O25" s="580"/>
      <c r="P25" s="605"/>
      <c r="Q25" s="599"/>
      <c r="R25" s="600" t="s">
        <v>310</v>
      </c>
      <c r="S25" s="605">
        <v>3043.38</v>
      </c>
      <c r="T25" s="605">
        <v>12714.904</v>
      </c>
      <c r="U25" s="605"/>
      <c r="V25" s="605">
        <v>96.059327480000007</v>
      </c>
      <c r="W25" s="605">
        <v>145857.94899999999</v>
      </c>
      <c r="X25" s="605"/>
      <c r="Y25" s="605">
        <v>133278.82381</v>
      </c>
      <c r="Z25" s="605">
        <v>128505.16099999999</v>
      </c>
      <c r="AA25" s="605"/>
      <c r="AB25" s="605">
        <v>13301.92735</v>
      </c>
      <c r="AC25" s="605">
        <v>59638.703999999998</v>
      </c>
    </row>
    <row r="26" spans="1:29" s="601" customFormat="1" ht="16.5" customHeight="1">
      <c r="B26" s="599"/>
      <c r="C26" s="600" t="s">
        <v>34</v>
      </c>
      <c r="D26" s="605">
        <v>9493.1633899999997</v>
      </c>
      <c r="E26" s="605">
        <v>19670.884999999998</v>
      </c>
      <c r="F26" s="605"/>
      <c r="G26" s="605">
        <v>3672.6276000000003</v>
      </c>
      <c r="H26" s="605">
        <v>10187.251</v>
      </c>
      <c r="I26" s="605"/>
      <c r="J26" s="605">
        <v>1831.77584</v>
      </c>
      <c r="K26" s="605">
        <v>31393.251</v>
      </c>
      <c r="L26" s="605"/>
      <c r="M26" s="581">
        <v>23337.27</v>
      </c>
      <c r="N26" s="605">
        <v>11077.401</v>
      </c>
      <c r="O26" s="580"/>
      <c r="P26" s="605"/>
      <c r="Q26" s="599"/>
      <c r="R26" s="600" t="s">
        <v>34</v>
      </c>
      <c r="S26" s="605">
        <v>1000</v>
      </c>
      <c r="T26" s="605">
        <v>3502.5</v>
      </c>
      <c r="U26" s="605"/>
      <c r="V26" s="605">
        <v>92.346001909999998</v>
      </c>
      <c r="W26" s="605">
        <v>203152.40299999999</v>
      </c>
      <c r="X26" s="605"/>
      <c r="Y26" s="605">
        <v>56821.630290000001</v>
      </c>
      <c r="Z26" s="605">
        <v>68805.486000000004</v>
      </c>
      <c r="AA26" s="605"/>
      <c r="AB26" s="605">
        <v>8857.6567899999991</v>
      </c>
      <c r="AC26" s="605">
        <v>40581.735000000001</v>
      </c>
    </row>
    <row r="27" spans="1:29" s="601" customFormat="1" ht="16.5" customHeight="1">
      <c r="B27" s="599"/>
      <c r="C27" s="600" t="s">
        <v>35</v>
      </c>
      <c r="D27" s="605">
        <v>20872.213649999998</v>
      </c>
      <c r="E27" s="605">
        <v>44544.987000000001</v>
      </c>
      <c r="F27" s="605"/>
      <c r="G27" s="605">
        <v>4578.1664000000001</v>
      </c>
      <c r="H27" s="605">
        <v>11975.224</v>
      </c>
      <c r="I27" s="605"/>
      <c r="J27" s="605">
        <v>951.54623000000004</v>
      </c>
      <c r="K27" s="605">
        <v>18845.236000000001</v>
      </c>
      <c r="L27" s="605"/>
      <c r="M27" s="581">
        <v>22102.99</v>
      </c>
      <c r="N27" s="605">
        <v>9561.9480000000003</v>
      </c>
      <c r="O27" s="580"/>
      <c r="P27" s="605"/>
      <c r="Q27" s="599"/>
      <c r="R27" s="600" t="s">
        <v>35</v>
      </c>
      <c r="S27" s="820" t="s">
        <v>484</v>
      </c>
      <c r="T27" s="820" t="s">
        <v>483</v>
      </c>
      <c r="U27" s="605"/>
      <c r="V27" s="605">
        <v>162.00962641000001</v>
      </c>
      <c r="W27" s="605">
        <v>357244.38</v>
      </c>
      <c r="X27" s="605"/>
      <c r="Y27" s="605">
        <v>102953.67553000001</v>
      </c>
      <c r="Z27" s="605">
        <v>120166.067</v>
      </c>
      <c r="AA27" s="605"/>
      <c r="AB27" s="605">
        <v>6318.4138300000004</v>
      </c>
      <c r="AC27" s="605">
        <v>29645.870999999999</v>
      </c>
    </row>
    <row r="28" spans="1:29" s="601" customFormat="1" ht="16.5" customHeight="1">
      <c r="B28" s="599"/>
      <c r="C28" s="600" t="s">
        <v>446</v>
      </c>
      <c r="D28" s="605">
        <v>24267.004699999998</v>
      </c>
      <c r="E28" s="605">
        <v>51267.112999999998</v>
      </c>
      <c r="F28" s="605"/>
      <c r="G28" s="605">
        <v>4587.625</v>
      </c>
      <c r="H28" s="605">
        <v>12597.946</v>
      </c>
      <c r="I28" s="605"/>
      <c r="J28" s="605">
        <v>257.05128000000002</v>
      </c>
      <c r="K28" s="605">
        <v>4203.4589999999998</v>
      </c>
      <c r="L28" s="605"/>
      <c r="M28" s="581">
        <v>15416.03</v>
      </c>
      <c r="N28" s="605">
        <v>7332.51</v>
      </c>
      <c r="O28" s="580"/>
      <c r="P28" s="605"/>
      <c r="Q28" s="599"/>
      <c r="R28" s="600" t="s">
        <v>446</v>
      </c>
      <c r="S28" s="605">
        <v>1000.4</v>
      </c>
      <c r="T28" s="605">
        <v>4135.0169999999998</v>
      </c>
      <c r="U28" s="605"/>
      <c r="V28" s="605">
        <v>95.256060360000006</v>
      </c>
      <c r="W28" s="605">
        <v>227053.30499999999</v>
      </c>
      <c r="X28" s="605"/>
      <c r="Y28" s="605">
        <v>89067.22765999999</v>
      </c>
      <c r="Z28" s="605">
        <v>106436.33199999999</v>
      </c>
      <c r="AA28" s="605"/>
      <c r="AB28" s="605">
        <v>11503.06963</v>
      </c>
      <c r="AC28" s="605">
        <v>48511.394999999997</v>
      </c>
    </row>
    <row r="29" spans="1:29" s="601" customFormat="1" ht="16.5" customHeight="1">
      <c r="B29" s="599"/>
      <c r="C29" s="600" t="s">
        <v>36</v>
      </c>
      <c r="D29" s="605">
        <v>17758.3639</v>
      </c>
      <c r="E29" s="605">
        <v>36025.167000000001</v>
      </c>
      <c r="F29" s="605"/>
      <c r="G29" s="605">
        <v>6321.2817500000001</v>
      </c>
      <c r="H29" s="605">
        <v>17123.945</v>
      </c>
      <c r="I29" s="605"/>
      <c r="J29" s="605">
        <v>236.38029999999998</v>
      </c>
      <c r="K29" s="605">
        <v>4066.194</v>
      </c>
      <c r="L29" s="605"/>
      <c r="M29" s="581">
        <v>20637.45</v>
      </c>
      <c r="N29" s="605">
        <v>9484.2510000000002</v>
      </c>
      <c r="O29" s="580"/>
      <c r="P29" s="605"/>
      <c r="Q29" s="599"/>
      <c r="R29" s="600" t="s">
        <v>36</v>
      </c>
      <c r="S29" s="820" t="s">
        <v>484</v>
      </c>
      <c r="T29" s="820" t="s">
        <v>483</v>
      </c>
      <c r="U29" s="605"/>
      <c r="V29" s="605">
        <v>139.27150415</v>
      </c>
      <c r="W29" s="605">
        <v>350658.61800000002</v>
      </c>
      <c r="X29" s="605"/>
      <c r="Y29" s="605">
        <v>45535.755440000001</v>
      </c>
      <c r="Z29" s="605">
        <v>46786.233999999997</v>
      </c>
      <c r="AA29" s="605"/>
      <c r="AB29" s="605">
        <v>7556.3042400000004</v>
      </c>
      <c r="AC29" s="605">
        <v>36818.248</v>
      </c>
    </row>
    <row r="30" spans="1:29" s="601" customFormat="1" ht="16.5" customHeight="1">
      <c r="B30" s="599"/>
      <c r="C30" s="600" t="s">
        <v>447</v>
      </c>
      <c r="D30" s="605">
        <v>22396.442800000001</v>
      </c>
      <c r="E30" s="605">
        <v>46957.521999999997</v>
      </c>
      <c r="F30" s="605"/>
      <c r="G30" s="605">
        <v>7517.1935999999996</v>
      </c>
      <c r="H30" s="605">
        <v>20161.511999999999</v>
      </c>
      <c r="I30" s="605"/>
      <c r="J30" s="605">
        <v>2191.9334199999998</v>
      </c>
      <c r="K30" s="605">
        <v>28965.07</v>
      </c>
      <c r="L30" s="605"/>
      <c r="M30" s="581">
        <v>10928</v>
      </c>
      <c r="N30" s="605">
        <v>6667.8249999999998</v>
      </c>
      <c r="O30" s="580"/>
      <c r="P30" s="605"/>
      <c r="Q30" s="599"/>
      <c r="R30" s="600" t="s">
        <v>447</v>
      </c>
      <c r="S30" s="820" t="s">
        <v>484</v>
      </c>
      <c r="T30" s="820" t="s">
        <v>483</v>
      </c>
      <c r="U30" s="605"/>
      <c r="V30" s="605">
        <v>141.28651188000001</v>
      </c>
      <c r="W30" s="605">
        <v>355236.66899999999</v>
      </c>
      <c r="X30" s="605"/>
      <c r="Y30" s="605">
        <v>61490.135110000003</v>
      </c>
      <c r="Z30" s="605">
        <v>66199.134999999995</v>
      </c>
      <c r="AA30" s="605"/>
      <c r="AB30" s="605">
        <v>6995.9123799999998</v>
      </c>
      <c r="AC30" s="605">
        <v>38283.5</v>
      </c>
    </row>
    <row r="31" spans="1:29" s="601" customFormat="1" ht="16.5" customHeight="1">
      <c r="B31" s="599"/>
      <c r="C31" s="600" t="s">
        <v>37</v>
      </c>
      <c r="D31" s="605">
        <v>44053.262600000002</v>
      </c>
      <c r="E31" s="605">
        <v>84424.067999999999</v>
      </c>
      <c r="F31" s="605"/>
      <c r="G31" s="605">
        <v>7067.0314000000008</v>
      </c>
      <c r="H31" s="605">
        <v>18638.609</v>
      </c>
      <c r="I31" s="605"/>
      <c r="J31" s="605">
        <v>1050.21929</v>
      </c>
      <c r="K31" s="605">
        <v>20572.401000000002</v>
      </c>
      <c r="L31" s="605"/>
      <c r="M31" s="581">
        <v>21135.24</v>
      </c>
      <c r="N31" s="605">
        <v>8857.7189999999991</v>
      </c>
      <c r="O31" s="580"/>
      <c r="P31" s="605"/>
      <c r="Q31" s="599"/>
      <c r="R31" s="600" t="s">
        <v>37</v>
      </c>
      <c r="S31" s="820" t="s">
        <v>484</v>
      </c>
      <c r="T31" s="820" t="s">
        <v>483</v>
      </c>
      <c r="U31" s="605"/>
      <c r="V31" s="605">
        <v>153.54940156999999</v>
      </c>
      <c r="W31" s="605">
        <v>391533.69400000002</v>
      </c>
      <c r="X31" s="605"/>
      <c r="Y31" s="605">
        <v>116237.71468</v>
      </c>
      <c r="Z31" s="605">
        <v>127537.87</v>
      </c>
      <c r="AA31" s="605"/>
      <c r="AB31" s="605">
        <v>12388.4427</v>
      </c>
      <c r="AC31" s="605">
        <v>68048.933999999994</v>
      </c>
    </row>
    <row r="32" spans="1:29" s="601" customFormat="1" ht="16.5" customHeight="1">
      <c r="B32" s="599"/>
      <c r="C32" s="600" t="s">
        <v>40</v>
      </c>
      <c r="D32" s="605">
        <v>23694.973719999998</v>
      </c>
      <c r="E32" s="605">
        <v>46074.519</v>
      </c>
      <c r="F32" s="605"/>
      <c r="G32" s="605">
        <v>4841.0891200000005</v>
      </c>
      <c r="H32" s="605">
        <v>12872.84</v>
      </c>
      <c r="I32" s="605"/>
      <c r="J32" s="605">
        <v>2153.2699199999997</v>
      </c>
      <c r="K32" s="605">
        <v>26209.216</v>
      </c>
      <c r="L32" s="605"/>
      <c r="M32" s="581">
        <v>12454.88</v>
      </c>
      <c r="N32" s="605">
        <v>4561.3649999999998</v>
      </c>
      <c r="O32" s="580"/>
      <c r="P32" s="605"/>
      <c r="Q32" s="599"/>
      <c r="R32" s="600" t="s">
        <v>40</v>
      </c>
      <c r="S32" s="820" t="s">
        <v>484</v>
      </c>
      <c r="T32" s="820" t="s">
        <v>483</v>
      </c>
      <c r="U32" s="605"/>
      <c r="V32" s="605">
        <v>58.98455775</v>
      </c>
      <c r="W32" s="605">
        <v>211768.90599999999</v>
      </c>
      <c r="X32" s="605"/>
      <c r="Y32" s="605">
        <v>131475.67284000001</v>
      </c>
      <c r="Z32" s="605">
        <v>204616.00700000001</v>
      </c>
      <c r="AA32" s="605"/>
      <c r="AB32" s="605">
        <v>6693.1837800000003</v>
      </c>
      <c r="AC32" s="605">
        <v>38055.353999999999</v>
      </c>
    </row>
    <row r="33" spans="2:35" s="601" customFormat="1" ht="16.5" customHeight="1">
      <c r="B33" s="599"/>
      <c r="C33" s="600" t="s">
        <v>38</v>
      </c>
      <c r="D33" s="605">
        <v>17785.867719999998</v>
      </c>
      <c r="E33" s="605">
        <v>36244.743999999999</v>
      </c>
      <c r="F33" s="605"/>
      <c r="G33" s="605">
        <v>4072.1689999999999</v>
      </c>
      <c r="H33" s="605">
        <v>10526.793</v>
      </c>
      <c r="I33" s="605"/>
      <c r="J33" s="605">
        <v>2347.8890200000001</v>
      </c>
      <c r="K33" s="605">
        <v>31904.473000000002</v>
      </c>
      <c r="L33" s="605"/>
      <c r="M33" s="581">
        <v>18395.849999999999</v>
      </c>
      <c r="N33" s="605">
        <v>7816.5</v>
      </c>
      <c r="O33" s="580"/>
      <c r="P33" s="605"/>
      <c r="Q33" s="599"/>
      <c r="R33" s="600" t="s">
        <v>38</v>
      </c>
      <c r="S33" s="820" t="s">
        <v>484</v>
      </c>
      <c r="T33" s="820" t="s">
        <v>483</v>
      </c>
      <c r="U33" s="605"/>
      <c r="V33" s="605">
        <v>83.796829200000005</v>
      </c>
      <c r="W33" s="605">
        <v>276856.24800000002</v>
      </c>
      <c r="X33" s="605"/>
      <c r="Y33" s="605">
        <v>136991.26849000002</v>
      </c>
      <c r="Z33" s="605">
        <v>244402.62899999999</v>
      </c>
      <c r="AA33" s="605"/>
      <c r="AB33" s="605">
        <v>7307.4995099999996</v>
      </c>
      <c r="AC33" s="605">
        <v>42929.678999999996</v>
      </c>
    </row>
    <row r="34" spans="2:35" s="601" customFormat="1" ht="16.5" customHeight="1">
      <c r="B34" s="599"/>
      <c r="C34" s="600"/>
      <c r="D34" s="605"/>
      <c r="E34" s="605"/>
      <c r="F34" s="605"/>
      <c r="G34" s="605"/>
      <c r="H34" s="605"/>
      <c r="I34" s="605"/>
      <c r="J34" s="605"/>
      <c r="K34" s="605"/>
      <c r="L34" s="605"/>
      <c r="M34" s="581"/>
      <c r="N34" s="605"/>
      <c r="O34" s="580"/>
      <c r="P34" s="605"/>
      <c r="Q34" s="599"/>
      <c r="R34" s="600"/>
      <c r="S34" s="820"/>
      <c r="T34" s="820"/>
      <c r="U34" s="605"/>
      <c r="V34" s="605"/>
      <c r="W34" s="605"/>
      <c r="X34" s="605"/>
      <c r="Y34" s="605"/>
      <c r="Z34" s="605"/>
      <c r="AA34" s="605"/>
      <c r="AB34" s="605"/>
      <c r="AC34" s="605"/>
    </row>
    <row r="35" spans="2:35" s="601" customFormat="1" ht="16.5" customHeight="1">
      <c r="B35" s="635" t="s">
        <v>487</v>
      </c>
      <c r="C35" s="600" t="s">
        <v>39</v>
      </c>
      <c r="D35" s="605">
        <v>8962.3700000000008</v>
      </c>
      <c r="E35" s="605">
        <v>18292</v>
      </c>
      <c r="F35" s="605"/>
      <c r="G35" s="605">
        <v>4135.43</v>
      </c>
      <c r="H35" s="605">
        <v>10712</v>
      </c>
      <c r="I35" s="605"/>
      <c r="J35" s="605">
        <v>1796.86</v>
      </c>
      <c r="K35" s="605">
        <v>31843</v>
      </c>
      <c r="L35" s="605"/>
      <c r="M35" s="581">
        <v>26123.08</v>
      </c>
      <c r="N35" s="605">
        <v>12128</v>
      </c>
      <c r="O35" s="580"/>
      <c r="P35" s="605"/>
      <c r="Q35" s="635" t="s">
        <v>487</v>
      </c>
      <c r="R35" s="600" t="s">
        <v>39</v>
      </c>
      <c r="S35" s="820" t="s">
        <v>484</v>
      </c>
      <c r="T35" s="820" t="s">
        <v>483</v>
      </c>
      <c r="U35" s="605"/>
      <c r="V35" s="605">
        <v>101.05</v>
      </c>
      <c r="W35" s="605">
        <v>311519</v>
      </c>
      <c r="X35" s="605"/>
      <c r="Y35" s="605">
        <v>5400.01</v>
      </c>
      <c r="Z35" s="605">
        <v>32112</v>
      </c>
      <c r="AA35" s="605"/>
      <c r="AB35" s="605">
        <v>5400.01</v>
      </c>
      <c r="AC35" s="605">
        <v>32112</v>
      </c>
    </row>
    <row r="36" spans="2:35" s="601" customFormat="1" ht="16.5" customHeight="1">
      <c r="B36" s="599"/>
      <c r="C36" s="600" t="s">
        <v>32</v>
      </c>
      <c r="D36" s="605">
        <v>29269</v>
      </c>
      <c r="E36" s="605">
        <v>53921</v>
      </c>
      <c r="F36" s="605"/>
      <c r="G36" s="605">
        <v>4124</v>
      </c>
      <c r="H36" s="605">
        <v>10666</v>
      </c>
      <c r="I36" s="605"/>
      <c r="J36" s="605">
        <v>1735</v>
      </c>
      <c r="K36" s="605">
        <v>22472</v>
      </c>
      <c r="L36" s="605"/>
      <c r="M36" s="581">
        <v>36739</v>
      </c>
      <c r="N36" s="605">
        <v>18423</v>
      </c>
      <c r="O36" s="580"/>
      <c r="P36" s="605"/>
      <c r="Q36" s="599"/>
      <c r="R36" s="600" t="s">
        <v>32</v>
      </c>
      <c r="S36" s="820" t="s">
        <v>484</v>
      </c>
      <c r="T36" s="820" t="s">
        <v>483</v>
      </c>
      <c r="U36" s="605"/>
      <c r="V36" s="605">
        <v>58.66</v>
      </c>
      <c r="W36" s="605">
        <v>205315</v>
      </c>
      <c r="X36" s="605"/>
      <c r="Y36" s="605">
        <v>45758</v>
      </c>
      <c r="Z36" s="605">
        <v>94692</v>
      </c>
      <c r="AA36" s="605"/>
      <c r="AB36" s="605">
        <v>6332</v>
      </c>
      <c r="AC36" s="605">
        <v>34244</v>
      </c>
    </row>
    <row r="37" spans="2:35" s="601" customFormat="1" ht="16.5" customHeight="1">
      <c r="B37" s="599"/>
      <c r="C37" s="600" t="s">
        <v>33</v>
      </c>
      <c r="D37" s="605">
        <v>14732</v>
      </c>
      <c r="E37" s="605">
        <v>28710</v>
      </c>
      <c r="F37" s="605"/>
      <c r="G37" s="605">
        <v>3518</v>
      </c>
      <c r="H37" s="605">
        <v>9046</v>
      </c>
      <c r="I37" s="605"/>
      <c r="J37" s="605">
        <v>3193</v>
      </c>
      <c r="K37" s="605">
        <v>32739</v>
      </c>
      <c r="L37" s="605"/>
      <c r="M37" s="581">
        <v>14188</v>
      </c>
      <c r="N37" s="605">
        <v>12039</v>
      </c>
      <c r="O37" s="580"/>
      <c r="P37" s="605"/>
      <c r="Q37" s="599"/>
      <c r="R37" s="600" t="s">
        <v>33</v>
      </c>
      <c r="S37" s="820" t="s">
        <v>484</v>
      </c>
      <c r="T37" s="820" t="s">
        <v>483</v>
      </c>
      <c r="U37" s="605"/>
      <c r="V37" s="605">
        <v>84</v>
      </c>
      <c r="W37" s="605">
        <v>325377</v>
      </c>
      <c r="X37" s="605"/>
      <c r="Y37" s="605">
        <v>96621</v>
      </c>
      <c r="Z37" s="605">
        <v>215311</v>
      </c>
      <c r="AA37" s="605"/>
      <c r="AB37" s="605">
        <v>8552</v>
      </c>
      <c r="AC37" s="605">
        <v>45071</v>
      </c>
    </row>
    <row r="38" spans="2:35" s="601" customFormat="1" ht="16.5" customHeight="1">
      <c r="B38" s="599"/>
      <c r="C38" s="600" t="s">
        <v>310</v>
      </c>
      <c r="D38" s="844">
        <v>10585.130519999999</v>
      </c>
      <c r="E38" s="844">
        <v>28385</v>
      </c>
      <c r="F38" s="844"/>
      <c r="G38" s="844">
        <v>7782.8034400000006</v>
      </c>
      <c r="H38" s="844">
        <v>20370</v>
      </c>
      <c r="I38" s="844"/>
      <c r="J38" s="844">
        <v>2002.17957</v>
      </c>
      <c r="K38" s="844">
        <v>28530</v>
      </c>
      <c r="L38" s="844"/>
      <c r="M38" s="850">
        <v>13696.2</v>
      </c>
      <c r="N38" s="844">
        <v>4949</v>
      </c>
      <c r="O38" s="567"/>
      <c r="P38" s="567"/>
      <c r="Q38" s="566"/>
      <c r="R38" s="600" t="s">
        <v>310</v>
      </c>
      <c r="S38" s="820" t="s">
        <v>484</v>
      </c>
      <c r="T38" s="820" t="s">
        <v>483</v>
      </c>
      <c r="U38" s="567"/>
      <c r="V38" s="840">
        <v>92.096984739999996</v>
      </c>
      <c r="W38" s="844">
        <v>459021</v>
      </c>
      <c r="X38" s="840"/>
      <c r="Y38" s="844">
        <v>4089.0129500000003</v>
      </c>
      <c r="Z38" s="851">
        <v>22387</v>
      </c>
      <c r="AA38" s="840"/>
      <c r="AB38" s="844">
        <v>5594.2570999999998</v>
      </c>
      <c r="AC38" s="844">
        <v>24674</v>
      </c>
      <c r="AD38" s="567"/>
      <c r="AE38" s="567"/>
      <c r="AF38" s="566"/>
    </row>
    <row r="39" spans="2:35" s="601" customFormat="1" ht="16.5" customHeight="1">
      <c r="B39" s="599"/>
      <c r="C39" s="600" t="s">
        <v>34</v>
      </c>
      <c r="D39" s="844">
        <v>20091.534199999998</v>
      </c>
      <c r="E39" s="844">
        <v>39800.985000000001</v>
      </c>
      <c r="F39" s="844"/>
      <c r="G39" s="844">
        <v>4939.7510999999995</v>
      </c>
      <c r="H39" s="844">
        <v>12984.266</v>
      </c>
      <c r="I39" s="844"/>
      <c r="J39" s="844">
        <v>2325.6876699999998</v>
      </c>
      <c r="K39" s="844">
        <v>39129.970999999998</v>
      </c>
      <c r="L39" s="844"/>
      <c r="M39" s="850">
        <v>22090.270000000004</v>
      </c>
      <c r="N39" s="844">
        <v>9620.8439999999991</v>
      </c>
      <c r="O39" s="567"/>
      <c r="P39" s="567"/>
      <c r="Q39" s="566"/>
      <c r="R39" s="600" t="s">
        <v>34</v>
      </c>
      <c r="S39" s="820" t="s">
        <v>484</v>
      </c>
      <c r="T39" s="820" t="s">
        <v>483</v>
      </c>
      <c r="U39" s="567"/>
      <c r="V39" s="840">
        <v>102.40692802999999</v>
      </c>
      <c r="W39" s="844">
        <v>539061.71799999999</v>
      </c>
      <c r="X39" s="840"/>
      <c r="Y39" s="844">
        <v>9869.3882699999995</v>
      </c>
      <c r="Z39" s="851">
        <v>58141.417000000001</v>
      </c>
      <c r="AA39" s="840"/>
      <c r="AB39" s="844">
        <v>4089.0129500000003</v>
      </c>
      <c r="AC39" s="844">
        <v>22386.817999999999</v>
      </c>
      <c r="AD39" s="567"/>
      <c r="AE39" s="567"/>
      <c r="AF39" s="566"/>
    </row>
    <row r="40" spans="2:35" s="601" customFormat="1" ht="16.5" customHeight="1">
      <c r="B40" s="599"/>
      <c r="C40" s="600" t="s">
        <v>35</v>
      </c>
      <c r="D40" s="844">
        <v>41628.85368</v>
      </c>
      <c r="E40" s="844">
        <v>84998.001000000004</v>
      </c>
      <c r="F40" s="844"/>
      <c r="G40" s="844">
        <v>4451.6147499999997</v>
      </c>
      <c r="H40" s="844">
        <v>11190.367</v>
      </c>
      <c r="I40" s="844"/>
      <c r="J40" s="844">
        <v>3076.7622600000004</v>
      </c>
      <c r="K40" s="844">
        <v>40786.688999999998</v>
      </c>
      <c r="L40" s="844"/>
      <c r="M40" s="850">
        <v>57229.9</v>
      </c>
      <c r="N40" s="844">
        <v>17277.841</v>
      </c>
      <c r="O40" s="567"/>
      <c r="P40" s="567"/>
      <c r="Q40" s="566"/>
      <c r="R40" s="600" t="s">
        <v>35</v>
      </c>
      <c r="S40" s="820" t="s">
        <v>484</v>
      </c>
      <c r="T40" s="820" t="s">
        <v>483</v>
      </c>
      <c r="U40" s="567"/>
      <c r="V40" s="840">
        <v>62.029514290000002</v>
      </c>
      <c r="W40" s="844">
        <v>335628.10600000003</v>
      </c>
      <c r="X40" s="840"/>
      <c r="Y40" s="844">
        <v>87874.092300000004</v>
      </c>
      <c r="Z40" s="851">
        <v>210331.147</v>
      </c>
      <c r="AA40" s="840"/>
      <c r="AB40" s="844">
        <v>14577.63255</v>
      </c>
      <c r="AC40" s="844">
        <v>76824.731</v>
      </c>
      <c r="AD40" s="567"/>
      <c r="AE40" s="567"/>
      <c r="AF40" s="566"/>
    </row>
    <row r="41" spans="2:35" s="601" customFormat="1" ht="16.5" customHeight="1">
      <c r="B41" s="599"/>
      <c r="C41" s="600" t="s">
        <v>446</v>
      </c>
      <c r="D41" s="844">
        <v>32514.214</v>
      </c>
      <c r="E41" s="844">
        <v>68288.672999999995</v>
      </c>
      <c r="F41" s="844"/>
      <c r="G41" s="844">
        <v>5022.1215999999995</v>
      </c>
      <c r="H41" s="844">
        <v>13173.445</v>
      </c>
      <c r="I41" s="844"/>
      <c r="J41" s="844">
        <v>2617.5028900000002</v>
      </c>
      <c r="K41" s="844">
        <v>45475.756000000001</v>
      </c>
      <c r="L41" s="844"/>
      <c r="M41" s="850">
        <v>22019.33</v>
      </c>
      <c r="N41" s="844">
        <v>8300.1859999999997</v>
      </c>
      <c r="O41" s="567"/>
      <c r="P41" s="567"/>
      <c r="Q41" s="566"/>
      <c r="R41" s="600" t="s">
        <v>446</v>
      </c>
      <c r="S41" s="820" t="s">
        <v>484</v>
      </c>
      <c r="T41" s="820" t="s">
        <v>483</v>
      </c>
      <c r="U41" s="567"/>
      <c r="V41" s="840">
        <v>53.434711360000009</v>
      </c>
      <c r="W41" s="844">
        <v>297823.85700000002</v>
      </c>
      <c r="X41" s="840"/>
      <c r="Y41" s="844">
        <v>35986.959499999997</v>
      </c>
      <c r="Z41" s="851">
        <v>70075.433000000005</v>
      </c>
      <c r="AA41" s="840"/>
      <c r="AB41" s="844">
        <v>13224.459550000001</v>
      </c>
      <c r="AC41" s="844">
        <v>73460.388000000006</v>
      </c>
      <c r="AD41" s="567"/>
      <c r="AE41" s="567"/>
      <c r="AF41" s="566"/>
    </row>
    <row r="42" spans="2:35" ht="16.5" customHeight="1" thickBot="1">
      <c r="B42" s="41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row>
    <row r="43" spans="2:35" s="231" customFormat="1" ht="17.100000000000001" customHeight="1">
      <c r="B43" s="415"/>
      <c r="C43" s="416"/>
      <c r="D43" s="304"/>
      <c r="E43" s="304"/>
      <c r="F43" s="304"/>
      <c r="G43" s="304"/>
      <c r="H43" s="304"/>
      <c r="I43" s="304"/>
      <c r="J43" s="304"/>
      <c r="K43" s="304"/>
      <c r="L43" s="304"/>
      <c r="M43" s="304"/>
      <c r="N43" s="304"/>
      <c r="O43" s="304"/>
      <c r="P43" s="304"/>
      <c r="Q43" s="415"/>
      <c r="R43" s="304"/>
      <c r="S43" s="304"/>
      <c r="T43" s="304"/>
      <c r="U43" s="304"/>
      <c r="V43" s="304"/>
      <c r="W43" s="304"/>
      <c r="X43" s="304"/>
      <c r="Y43" s="304"/>
      <c r="Z43" s="304"/>
      <c r="AA43" s="304"/>
      <c r="AB43" s="304"/>
      <c r="AC43" s="304"/>
    </row>
    <row r="44" spans="2:35" s="231" customFormat="1" ht="17.100000000000001" customHeight="1">
      <c r="B44" s="417"/>
      <c r="C44" s="401"/>
      <c r="D44" s="304"/>
      <c r="E44" s="304"/>
      <c r="F44" s="304"/>
      <c r="G44" s="304"/>
      <c r="H44" s="304"/>
      <c r="I44" s="304"/>
      <c r="J44" s="304"/>
      <c r="K44" s="304"/>
      <c r="L44" s="304"/>
      <c r="M44" s="304"/>
      <c r="N44" s="304"/>
      <c r="O44" s="304"/>
      <c r="P44" s="304"/>
      <c r="Q44" s="417"/>
      <c r="R44" s="304"/>
      <c r="S44" s="304"/>
      <c r="T44" s="304"/>
      <c r="U44" s="304"/>
      <c r="V44" s="304"/>
      <c r="W44" s="304"/>
      <c r="X44" s="304"/>
      <c r="Y44" s="304"/>
      <c r="Z44" s="304"/>
      <c r="AA44" s="304"/>
      <c r="AB44" s="304"/>
      <c r="AC44" s="304"/>
    </row>
    <row r="45" spans="2:35" s="418" customFormat="1" ht="17.100000000000001" customHeight="1">
      <c r="B45" s="419"/>
      <c r="C45" s="420"/>
      <c r="D45" s="420"/>
      <c r="E45" s="420"/>
      <c r="F45" s="420"/>
      <c r="G45" s="420"/>
      <c r="H45" s="420"/>
      <c r="I45" s="420"/>
      <c r="J45" s="420"/>
      <c r="K45" s="420"/>
      <c r="L45" s="420"/>
      <c r="M45" s="420"/>
      <c r="N45" s="420"/>
      <c r="O45" s="420"/>
      <c r="P45" s="420"/>
      <c r="Q45" s="421"/>
      <c r="R45" s="420"/>
      <c r="S45" s="420"/>
      <c r="T45" s="420"/>
      <c r="U45" s="420"/>
      <c r="V45" s="420"/>
      <c r="W45" s="420"/>
      <c r="X45" s="420"/>
      <c r="Y45" s="420"/>
      <c r="Z45" s="420"/>
      <c r="AA45" s="420"/>
      <c r="AB45" s="420"/>
      <c r="AC45" s="420"/>
    </row>
    <row r="46" spans="2:35" s="418" customFormat="1" ht="17.100000000000001" customHeight="1">
      <c r="B46" s="422"/>
      <c r="C46" s="423"/>
      <c r="D46" s="420"/>
      <c r="E46" s="420"/>
      <c r="F46" s="420"/>
      <c r="G46" s="420"/>
      <c r="H46" s="420"/>
      <c r="I46" s="420"/>
      <c r="J46" s="420"/>
      <c r="K46" s="420"/>
      <c r="L46" s="420"/>
      <c r="M46" s="420"/>
      <c r="N46" s="420"/>
      <c r="O46" s="420"/>
      <c r="P46" s="420"/>
      <c r="Q46" s="421"/>
      <c r="R46" s="420"/>
      <c r="S46" s="420"/>
      <c r="T46" s="420"/>
      <c r="U46" s="420"/>
      <c r="V46" s="420"/>
      <c r="W46" s="420"/>
      <c r="X46" s="420"/>
      <c r="Y46" s="420"/>
      <c r="Z46" s="420"/>
      <c r="AA46" s="420"/>
      <c r="AB46" s="420"/>
      <c r="AC46" s="420"/>
    </row>
    <row r="47" spans="2:35" s="418" customFormat="1" ht="17.100000000000001" customHeight="1">
      <c r="B47" s="744"/>
      <c r="C47" s="745"/>
      <c r="D47" s="745"/>
      <c r="E47" s="745"/>
      <c r="F47" s="745"/>
      <c r="G47" s="745"/>
      <c r="H47" s="745"/>
      <c r="I47" s="745"/>
      <c r="J47" s="745"/>
      <c r="K47" s="745"/>
      <c r="L47" s="745"/>
      <c r="M47" s="745"/>
      <c r="N47" s="745"/>
      <c r="O47" s="745"/>
      <c r="P47" s="745"/>
      <c r="Q47" s="746"/>
      <c r="R47" s="745"/>
      <c r="S47" s="745"/>
      <c r="T47" s="745"/>
      <c r="U47" s="745"/>
      <c r="V47" s="745"/>
      <c r="W47" s="745"/>
      <c r="X47" s="745"/>
      <c r="Y47" s="745"/>
      <c r="Z47" s="745"/>
      <c r="AA47" s="745"/>
      <c r="AB47" s="745"/>
      <c r="AC47" s="745"/>
      <c r="AD47" s="747"/>
      <c r="AE47" s="747"/>
      <c r="AF47" s="747"/>
      <c r="AG47" s="747"/>
      <c r="AH47" s="747"/>
      <c r="AI47" s="747"/>
    </row>
    <row r="48" spans="2:35" ht="17.100000000000001" customHeight="1">
      <c r="B48" s="214"/>
      <c r="C48" s="156"/>
      <c r="D48" s="156"/>
      <c r="E48" s="156"/>
      <c r="F48" s="156"/>
      <c r="G48" s="156"/>
      <c r="H48" s="156"/>
      <c r="I48" s="156"/>
      <c r="J48" s="156"/>
      <c r="K48" s="156"/>
      <c r="L48" s="156"/>
      <c r="M48" s="156"/>
      <c r="N48" s="156"/>
      <c r="O48" s="156"/>
      <c r="P48" s="156"/>
      <c r="Q48" s="214"/>
      <c r="R48" s="192"/>
      <c r="S48" s="192"/>
      <c r="T48" s="192"/>
      <c r="U48" s="192"/>
      <c r="V48" s="192"/>
      <c r="W48" s="192"/>
      <c r="X48" s="192"/>
      <c r="Y48" s="192"/>
      <c r="Z48" s="192"/>
      <c r="AA48" s="192"/>
      <c r="AB48" s="192"/>
      <c r="AC48" s="192"/>
    </row>
    <row r="49" spans="1:31" ht="17.100000000000001" customHeight="1">
      <c r="B49" s="214"/>
      <c r="C49" s="156"/>
      <c r="D49" s="156"/>
      <c r="E49" s="156"/>
      <c r="F49" s="156"/>
      <c r="G49" s="156"/>
      <c r="H49" s="156"/>
      <c r="I49" s="156"/>
      <c r="J49" s="156"/>
      <c r="K49" s="156"/>
      <c r="L49" s="156"/>
      <c r="M49" s="156"/>
      <c r="N49" s="156"/>
      <c r="O49" s="156"/>
      <c r="P49" s="156"/>
      <c r="Q49" s="214"/>
      <c r="R49" s="559"/>
      <c r="S49" s="559"/>
      <c r="T49" s="559"/>
      <c r="U49" s="559"/>
      <c r="V49" s="559"/>
      <c r="W49" s="559"/>
      <c r="X49" s="559"/>
      <c r="Y49" s="559"/>
      <c r="Z49" s="559"/>
      <c r="AA49" s="559"/>
      <c r="AB49" s="559"/>
      <c r="AC49" s="559"/>
    </row>
    <row r="50" spans="1:31" s="157" customFormat="1" ht="17.100000000000001" customHeight="1">
      <c r="B50" s="942"/>
      <c r="C50" s="94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row>
    <row r="51" spans="1:31" ht="17.100000000000001" customHeight="1"/>
    <row r="52" spans="1:31" ht="17.100000000000001" customHeight="1">
      <c r="R52" s="196"/>
    </row>
    <row r="53" spans="1:31" ht="17.100000000000001" customHeight="1">
      <c r="R53" s="196"/>
    </row>
    <row r="54" spans="1:31" ht="17.100000000000001" customHeight="1">
      <c r="C54" s="196"/>
      <c r="D54" s="195"/>
      <c r="E54" s="195"/>
      <c r="F54" s="195"/>
      <c r="G54" s="195"/>
      <c r="H54" s="195"/>
      <c r="I54" s="195"/>
      <c r="J54" s="195"/>
      <c r="K54" s="195"/>
      <c r="L54" s="195"/>
      <c r="M54" s="195"/>
      <c r="N54" s="195"/>
      <c r="O54" s="195"/>
      <c r="P54" s="195"/>
      <c r="Q54" s="424"/>
      <c r="R54" s="195"/>
      <c r="S54" s="195"/>
      <c r="T54" s="195"/>
      <c r="U54" s="195"/>
      <c r="V54" s="195"/>
      <c r="W54" s="195"/>
      <c r="X54" s="195"/>
      <c r="Y54" s="195"/>
      <c r="Z54" s="195"/>
      <c r="AA54" s="195"/>
      <c r="AB54" s="195"/>
      <c r="AC54" s="195"/>
      <c r="AD54" s="195"/>
      <c r="AE54" s="195"/>
    </row>
    <row r="55" spans="1:31" ht="17.100000000000001" customHeight="1">
      <c r="C55" s="196"/>
      <c r="D55" s="195"/>
      <c r="E55" s="195"/>
      <c r="F55" s="195"/>
      <c r="G55" s="195"/>
      <c r="H55" s="195"/>
      <c r="I55" s="195"/>
      <c r="J55" s="195"/>
      <c r="K55" s="195"/>
      <c r="L55" s="195"/>
      <c r="M55" s="195"/>
      <c r="N55" s="195"/>
      <c r="O55" s="195"/>
      <c r="P55" s="195"/>
      <c r="Q55" s="424"/>
      <c r="R55" s="195"/>
      <c r="S55" s="195"/>
      <c r="T55" s="195"/>
      <c r="U55" s="195"/>
      <c r="V55" s="195"/>
      <c r="W55" s="195"/>
      <c r="X55" s="195"/>
      <c r="Y55" s="195"/>
      <c r="Z55" s="195"/>
      <c r="AA55" s="195"/>
      <c r="AB55" s="195"/>
      <c r="AC55" s="195"/>
      <c r="AD55" s="195"/>
      <c r="AE55" s="195"/>
    </row>
    <row r="56" spans="1:31" ht="17.100000000000001" customHeight="1">
      <c r="B56" s="218"/>
      <c r="P56" s="159"/>
      <c r="Q56" s="219"/>
    </row>
    <row r="57" spans="1:31" ht="17.100000000000001" customHeight="1">
      <c r="Q57" s="220"/>
    </row>
    <row r="58" spans="1:31" ht="17.100000000000001" customHeight="1">
      <c r="A58" s="159"/>
      <c r="B58" s="219"/>
    </row>
    <row r="59" spans="1:31" ht="17.100000000000001" customHeight="1">
      <c r="B59" s="220"/>
    </row>
    <row r="60" spans="1:31" ht="17.100000000000001" customHeight="1"/>
    <row r="61" spans="1:31" ht="17.100000000000001" customHeight="1"/>
    <row r="62" spans="1:31" ht="17.100000000000001" customHeight="1"/>
  </sheetData>
  <mergeCells count="34">
    <mergeCell ref="B1:C2"/>
    <mergeCell ref="Q1:R2"/>
    <mergeCell ref="B5:C5"/>
    <mergeCell ref="D5:E5"/>
    <mergeCell ref="G5:H5"/>
    <mergeCell ref="J5:K5"/>
    <mergeCell ref="M5:O5"/>
    <mergeCell ref="Q5:R5"/>
    <mergeCell ref="S5:T5"/>
    <mergeCell ref="V5:W5"/>
    <mergeCell ref="Y5:Z5"/>
    <mergeCell ref="AB5:AC5"/>
    <mergeCell ref="B6:C6"/>
    <mergeCell ref="D6:E6"/>
    <mergeCell ref="G6:H7"/>
    <mergeCell ref="J6:K7"/>
    <mergeCell ref="M6:N7"/>
    <mergeCell ref="Q6:R6"/>
    <mergeCell ref="S6:T6"/>
    <mergeCell ref="V6:W7"/>
    <mergeCell ref="Y6:Z7"/>
    <mergeCell ref="AB6:AC7"/>
    <mergeCell ref="B50:O50"/>
    <mergeCell ref="P50:AC50"/>
    <mergeCell ref="T10:T11"/>
    <mergeCell ref="V10:V11"/>
    <mergeCell ref="W10:W11"/>
    <mergeCell ref="Z10:Z11"/>
    <mergeCell ref="AC10:AC11"/>
    <mergeCell ref="E10:E11"/>
    <mergeCell ref="H10:H11"/>
    <mergeCell ref="K10:K11"/>
    <mergeCell ref="M10:M11"/>
    <mergeCell ref="N10:N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55"/>
  <sheetViews>
    <sheetView view="pageBreakPreview" topLeftCell="B1" zoomScale="80" zoomScaleNormal="80" zoomScaleSheetLayoutView="80" workbookViewId="0">
      <pane xSplit="2" ySplit="9" topLeftCell="D22" activePane="bottomRight" state="frozen"/>
      <selection activeCell="P28" sqref="P28"/>
      <selection pane="topRight" activeCell="P28" sqref="P28"/>
      <selection pane="bottomLeft" activeCell="P28" sqref="P28"/>
      <selection pane="bottomRight" activeCell="P28" sqref="P28"/>
    </sheetView>
  </sheetViews>
  <sheetFormatPr defaultRowHeight="14.25"/>
  <cols>
    <col min="1" max="1" width="5.85546875" style="155" hidden="1" customWidth="1"/>
    <col min="2" max="2" width="6.5703125" style="155" customWidth="1"/>
    <col min="3" max="3" width="5.42578125" style="155" customWidth="1"/>
    <col min="4" max="4" width="10.5703125" style="155" customWidth="1"/>
    <col min="5" max="5" width="1.7109375" style="155" customWidth="1"/>
    <col min="6" max="6" width="10.7109375" style="155" customWidth="1"/>
    <col min="7" max="7" width="2.7109375" style="155" customWidth="1"/>
    <col min="8" max="8" width="10.42578125" style="155" customWidth="1"/>
    <col min="9" max="9" width="1.7109375" style="155" customWidth="1"/>
    <col min="10" max="10" width="12.5703125" style="155" customWidth="1"/>
    <col min="11" max="11" width="2.7109375" style="155" customWidth="1"/>
    <col min="12" max="12" width="8.42578125" style="155" customWidth="1"/>
    <col min="13" max="13" width="1.7109375" style="155" customWidth="1"/>
    <col min="14" max="14" width="10.85546875" style="155" customWidth="1"/>
    <col min="15" max="15" width="2.7109375" style="155" customWidth="1"/>
    <col min="16" max="16" width="9.42578125" style="155" customWidth="1"/>
    <col min="17" max="17" width="1.7109375" style="155" customWidth="1"/>
    <col min="18" max="18" width="12.140625" style="155" customWidth="1"/>
    <col min="19" max="19" width="1.7109375" style="155" customWidth="1"/>
    <col min="20" max="20" width="4" style="155" hidden="1" customWidth="1"/>
    <col min="21" max="21" width="6.85546875" style="155" customWidth="1"/>
    <col min="22" max="22" width="6.140625" style="155" customWidth="1"/>
    <col min="23" max="23" width="11.28515625" style="155" customWidth="1"/>
    <col min="24" max="24" width="12.7109375" style="155" customWidth="1"/>
    <col min="25" max="25" width="3.28515625" style="155" customWidth="1"/>
    <col min="26" max="26" width="10.140625" style="155" customWidth="1"/>
    <col min="27" max="27" width="11.7109375" style="155" bestFit="1" customWidth="1"/>
    <col min="28" max="28" width="3.85546875" style="155" customWidth="1"/>
    <col min="29" max="29" width="9.28515625" style="155" customWidth="1"/>
    <col min="30" max="30" width="12.140625" style="155" customWidth="1"/>
    <col min="31" max="31" width="3.5703125" style="155" customWidth="1"/>
    <col min="32" max="32" width="9.42578125" style="155" customWidth="1"/>
    <col min="33" max="33" width="10" style="155" customWidth="1"/>
    <col min="34" max="34" width="0.85546875" style="155" customWidth="1"/>
    <col min="35" max="16384" width="9.140625" style="155"/>
  </cols>
  <sheetData>
    <row r="1" spans="1:34" s="198" customFormat="1" ht="18" customHeight="1">
      <c r="B1" s="966" t="s">
        <v>362</v>
      </c>
      <c r="C1" s="966"/>
      <c r="D1" s="2" t="s">
        <v>364</v>
      </c>
      <c r="U1" s="966" t="s">
        <v>362</v>
      </c>
      <c r="V1" s="966"/>
      <c r="W1" s="2" t="s">
        <v>364</v>
      </c>
    </row>
    <row r="2" spans="1:34" s="198" customFormat="1" ht="18" customHeight="1">
      <c r="A2" s="103" t="s">
        <v>144</v>
      </c>
      <c r="B2" s="966"/>
      <c r="C2" s="966"/>
      <c r="D2" s="55" t="s">
        <v>366</v>
      </c>
      <c r="T2" s="103" t="s">
        <v>107</v>
      </c>
      <c r="U2" s="966"/>
      <c r="V2" s="966"/>
      <c r="W2" s="55" t="s">
        <v>366</v>
      </c>
    </row>
    <row r="3" spans="1:34" s="198" customFormat="1" ht="15" customHeight="1" thickBo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row>
    <row r="4" spans="1:34" s="100" customFormat="1" ht="5.0999999999999996" customHeight="1">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row>
    <row r="5" spans="1:34" s="100" customFormat="1" ht="87.75" customHeight="1">
      <c r="B5" s="941" t="s">
        <v>17</v>
      </c>
      <c r="C5" s="941"/>
      <c r="D5" s="938" t="s">
        <v>381</v>
      </c>
      <c r="E5" s="938"/>
      <c r="F5" s="938"/>
      <c r="G5" s="175"/>
      <c r="H5" s="938" t="s">
        <v>382</v>
      </c>
      <c r="I5" s="938"/>
      <c r="J5" s="938"/>
      <c r="K5" s="175"/>
      <c r="L5" s="938" t="s">
        <v>383</v>
      </c>
      <c r="M5" s="938"/>
      <c r="N5" s="938"/>
      <c r="O5" s="175"/>
      <c r="P5" s="938" t="s">
        <v>384</v>
      </c>
      <c r="Q5" s="938"/>
      <c r="R5" s="938"/>
      <c r="S5" s="938"/>
      <c r="T5" s="107"/>
      <c r="U5" s="941" t="s">
        <v>17</v>
      </c>
      <c r="V5" s="941"/>
      <c r="W5" s="938" t="s">
        <v>385</v>
      </c>
      <c r="X5" s="938"/>
      <c r="Y5" s="113"/>
      <c r="Z5" s="938" t="s">
        <v>386</v>
      </c>
      <c r="AA5" s="938"/>
      <c r="AB5" s="113"/>
      <c r="AC5" s="938" t="s">
        <v>387</v>
      </c>
      <c r="AD5" s="938"/>
      <c r="AE5" s="113"/>
      <c r="AF5" s="938" t="s">
        <v>388</v>
      </c>
      <c r="AG5" s="938"/>
      <c r="AH5" s="938"/>
    </row>
    <row r="6" spans="1:34" s="116" customFormat="1" ht="18" customHeight="1">
      <c r="B6" s="964" t="s">
        <v>21</v>
      </c>
      <c r="C6" s="972"/>
      <c r="D6" s="936" t="s">
        <v>389</v>
      </c>
      <c r="E6" s="936"/>
      <c r="F6" s="936"/>
      <c r="G6" s="112"/>
      <c r="H6" s="936" t="s">
        <v>390</v>
      </c>
      <c r="I6" s="936"/>
      <c r="J6" s="936"/>
      <c r="K6" s="113"/>
      <c r="L6" s="936" t="s">
        <v>391</v>
      </c>
      <c r="M6" s="936"/>
      <c r="N6" s="936"/>
      <c r="O6" s="175"/>
      <c r="P6" s="936" t="s">
        <v>392</v>
      </c>
      <c r="Q6" s="936"/>
      <c r="R6" s="936"/>
      <c r="S6" s="113"/>
      <c r="T6" s="113"/>
      <c r="U6" s="973" t="s">
        <v>21</v>
      </c>
      <c r="V6" s="974"/>
      <c r="W6" s="936" t="s">
        <v>393</v>
      </c>
      <c r="X6" s="936"/>
      <c r="Y6" s="112"/>
      <c r="Z6" s="936" t="s">
        <v>394</v>
      </c>
      <c r="AA6" s="936"/>
      <c r="AB6" s="113"/>
      <c r="AC6" s="936" t="s">
        <v>395</v>
      </c>
      <c r="AD6" s="936"/>
      <c r="AE6" s="390"/>
      <c r="AF6" s="936" t="s">
        <v>396</v>
      </c>
      <c r="AG6" s="936"/>
      <c r="AH6" s="113"/>
    </row>
    <row r="7" spans="1:34" s="100" customFormat="1" ht="18" customHeight="1">
      <c r="B7" s="326"/>
      <c r="C7" s="343"/>
      <c r="D7" s="936"/>
      <c r="E7" s="936"/>
      <c r="F7" s="936"/>
      <c r="G7" s="109"/>
      <c r="H7" s="936"/>
      <c r="I7" s="936"/>
      <c r="J7" s="936"/>
      <c r="K7" s="118"/>
      <c r="L7" s="936"/>
      <c r="M7" s="936"/>
      <c r="N7" s="936"/>
      <c r="O7" s="175"/>
      <c r="P7" s="936"/>
      <c r="Q7" s="936"/>
      <c r="R7" s="936"/>
      <c r="S7" s="109"/>
      <c r="T7" s="107"/>
      <c r="U7" s="204"/>
      <c r="V7" s="343"/>
      <c r="W7" s="936"/>
      <c r="X7" s="936"/>
      <c r="Y7" s="109"/>
      <c r="Z7" s="936"/>
      <c r="AA7" s="936"/>
      <c r="AB7" s="118"/>
      <c r="AC7" s="936"/>
      <c r="AD7" s="936"/>
      <c r="AE7" s="390"/>
      <c r="AF7" s="936"/>
      <c r="AG7" s="936"/>
      <c r="AH7" s="109"/>
    </row>
    <row r="8" spans="1:34" s="100" customFormat="1" ht="44.25" customHeight="1">
      <c r="B8" s="343"/>
      <c r="C8" s="343"/>
      <c r="D8" s="118"/>
      <c r="E8" s="118"/>
      <c r="F8" s="118"/>
      <c r="G8" s="118"/>
      <c r="H8" s="936"/>
      <c r="I8" s="936"/>
      <c r="J8" s="936"/>
      <c r="K8" s="118"/>
      <c r="L8" s="936"/>
      <c r="M8" s="936"/>
      <c r="N8" s="936"/>
      <c r="O8" s="118"/>
      <c r="P8" s="936"/>
      <c r="Q8" s="936"/>
      <c r="R8" s="936"/>
      <c r="S8" s="107"/>
      <c r="T8" s="107"/>
      <c r="U8" s="343"/>
      <c r="V8" s="343"/>
      <c r="W8" s="936"/>
      <c r="X8" s="936"/>
      <c r="Y8" s="121"/>
      <c r="Z8" s="936"/>
      <c r="AA8" s="936"/>
      <c r="AB8" s="121"/>
      <c r="AC8" s="936"/>
      <c r="AD8" s="936"/>
      <c r="AE8" s="390"/>
      <c r="AF8" s="936"/>
      <c r="AG8" s="936"/>
      <c r="AH8" s="121"/>
    </row>
    <row r="9" spans="1:34" s="100" customFormat="1" ht="6.75" customHeight="1">
      <c r="B9" s="343"/>
      <c r="C9" s="343"/>
      <c r="D9" s="120"/>
      <c r="E9" s="120"/>
      <c r="F9" s="120"/>
      <c r="G9" s="121"/>
      <c r="H9" s="120"/>
      <c r="I9" s="120"/>
      <c r="J9" s="120"/>
      <c r="K9" s="121"/>
      <c r="L9" s="120"/>
      <c r="M9" s="120"/>
      <c r="N9" s="120"/>
      <c r="O9" s="121"/>
      <c r="P9" s="120"/>
      <c r="Q9" s="120"/>
      <c r="R9" s="120"/>
      <c r="S9" s="120"/>
      <c r="T9" s="107"/>
      <c r="U9" s="343"/>
      <c r="V9" s="343"/>
      <c r="W9" s="120"/>
      <c r="X9" s="120"/>
      <c r="Y9" s="121"/>
      <c r="Z9" s="120"/>
      <c r="AA9" s="120"/>
      <c r="AB9" s="121"/>
      <c r="AC9" s="120"/>
      <c r="AD9" s="120"/>
      <c r="AE9" s="121"/>
      <c r="AF9" s="120"/>
      <c r="AG9" s="120"/>
      <c r="AH9" s="120"/>
    </row>
    <row r="10" spans="1:34" s="100" customFormat="1" ht="5.0999999999999996" customHeight="1">
      <c r="B10" s="343"/>
      <c r="C10" s="343"/>
      <c r="D10" s="121"/>
      <c r="E10" s="121"/>
      <c r="F10" s="121"/>
      <c r="G10" s="121"/>
      <c r="H10" s="121"/>
      <c r="I10" s="121"/>
      <c r="J10" s="121"/>
      <c r="K10" s="121"/>
      <c r="L10" s="121"/>
      <c r="M10" s="121"/>
      <c r="N10" s="121"/>
      <c r="O10" s="121"/>
      <c r="P10" s="121"/>
      <c r="Q10" s="121"/>
      <c r="R10" s="121"/>
      <c r="S10" s="121"/>
      <c r="T10" s="107"/>
      <c r="U10" s="343"/>
      <c r="V10" s="343"/>
      <c r="W10" s="121"/>
      <c r="X10" s="121"/>
      <c r="Y10" s="121"/>
      <c r="Z10" s="121"/>
      <c r="AA10" s="121"/>
      <c r="AB10" s="121"/>
      <c r="AC10" s="121"/>
      <c r="AD10" s="121"/>
      <c r="AE10" s="121"/>
      <c r="AF10" s="121"/>
      <c r="AG10" s="121"/>
      <c r="AH10" s="121"/>
    </row>
    <row r="11" spans="1:34" s="100" customFormat="1" ht="15.75" customHeight="1">
      <c r="B11" s="425"/>
      <c r="C11" s="343"/>
      <c r="D11" s="326" t="s">
        <v>182</v>
      </c>
      <c r="E11" s="204"/>
      <c r="F11" s="934" t="s">
        <v>183</v>
      </c>
      <c r="G11" s="109"/>
      <c r="H11" s="326" t="s">
        <v>182</v>
      </c>
      <c r="I11" s="204"/>
      <c r="J11" s="934" t="s">
        <v>183</v>
      </c>
      <c r="K11" s="109"/>
      <c r="L11" s="963" t="s">
        <v>397</v>
      </c>
      <c r="M11" s="204"/>
      <c r="N11" s="934" t="s">
        <v>183</v>
      </c>
      <c r="O11" s="204"/>
      <c r="P11" s="963" t="s">
        <v>397</v>
      </c>
      <c r="Q11" s="204"/>
      <c r="R11" s="934" t="s">
        <v>183</v>
      </c>
      <c r="S11" s="107"/>
      <c r="T11" s="107"/>
      <c r="U11" s="343"/>
      <c r="V11" s="343"/>
      <c r="W11" s="963" t="s">
        <v>397</v>
      </c>
      <c r="X11" s="934" t="s">
        <v>183</v>
      </c>
      <c r="Y11" s="934"/>
      <c r="Z11" s="963" t="s">
        <v>397</v>
      </c>
      <c r="AA11" s="934" t="s">
        <v>183</v>
      </c>
      <c r="AB11" s="109"/>
      <c r="AC11" s="963" t="s">
        <v>397</v>
      </c>
      <c r="AD11" s="934" t="s">
        <v>183</v>
      </c>
      <c r="AE11" s="204"/>
      <c r="AF11" s="963" t="s">
        <v>397</v>
      </c>
      <c r="AG11" s="934" t="s">
        <v>183</v>
      </c>
      <c r="AH11" s="121"/>
    </row>
    <row r="12" spans="1:34" s="100" customFormat="1" ht="15.75" customHeight="1">
      <c r="B12" s="343"/>
      <c r="C12" s="343"/>
      <c r="D12" s="326" t="s">
        <v>186</v>
      </c>
      <c r="E12" s="321"/>
      <c r="F12" s="934"/>
      <c r="G12" s="109"/>
      <c r="H12" s="326" t="s">
        <v>186</v>
      </c>
      <c r="I12" s="321"/>
      <c r="J12" s="934"/>
      <c r="K12" s="109"/>
      <c r="L12" s="963"/>
      <c r="M12" s="204"/>
      <c r="N12" s="934"/>
      <c r="O12" s="326"/>
      <c r="P12" s="963"/>
      <c r="Q12" s="204"/>
      <c r="R12" s="934"/>
      <c r="S12" s="107"/>
      <c r="T12" s="107"/>
      <c r="U12" s="343"/>
      <c r="V12" s="343"/>
      <c r="W12" s="963"/>
      <c r="X12" s="934"/>
      <c r="Y12" s="934"/>
      <c r="Z12" s="963"/>
      <c r="AA12" s="934"/>
      <c r="AB12" s="109"/>
      <c r="AC12" s="963"/>
      <c r="AD12" s="934"/>
      <c r="AE12" s="326"/>
      <c r="AF12" s="963"/>
      <c r="AG12" s="934"/>
      <c r="AH12" s="109"/>
    </row>
    <row r="13" spans="1:34" s="100" customFormat="1" ht="21.75" customHeight="1">
      <c r="B13" s="343"/>
      <c r="C13" s="343"/>
      <c r="D13" s="321" t="s">
        <v>142</v>
      </c>
      <c r="E13" s="204"/>
      <c r="F13" s="130"/>
      <c r="G13" s="109"/>
      <c r="H13" s="321" t="s">
        <v>142</v>
      </c>
      <c r="I13" s="204"/>
      <c r="J13" s="130"/>
      <c r="K13" s="109"/>
      <c r="L13" s="224"/>
      <c r="M13" s="204"/>
      <c r="N13" s="130"/>
      <c r="O13" s="326"/>
      <c r="P13" s="224"/>
      <c r="Q13" s="204"/>
      <c r="R13" s="130"/>
      <c r="S13" s="107"/>
      <c r="T13" s="107"/>
      <c r="U13" s="425"/>
      <c r="V13" s="343"/>
      <c r="W13" s="224"/>
      <c r="X13" s="130"/>
      <c r="Y13" s="107"/>
      <c r="Z13" s="224"/>
      <c r="AA13" s="130"/>
      <c r="AB13" s="107"/>
      <c r="AC13" s="224"/>
      <c r="AD13" s="224"/>
      <c r="AE13" s="107"/>
      <c r="AF13" s="224"/>
      <c r="AG13" s="224"/>
      <c r="AH13" s="107"/>
    </row>
    <row r="14" spans="1:34" s="100" customFormat="1" ht="5.0999999999999996" customHeight="1" thickBot="1">
      <c r="A14" s="104"/>
      <c r="B14" s="133"/>
      <c r="C14" s="133"/>
      <c r="D14" s="133"/>
      <c r="E14" s="133"/>
      <c r="F14" s="133"/>
      <c r="G14" s="133"/>
      <c r="H14" s="133"/>
      <c r="I14" s="133"/>
      <c r="J14" s="134"/>
      <c r="K14" s="133"/>
      <c r="L14" s="133"/>
      <c r="M14" s="133"/>
      <c r="N14" s="133"/>
      <c r="O14" s="133"/>
      <c r="P14" s="133"/>
      <c r="Q14" s="133"/>
      <c r="R14" s="133"/>
      <c r="S14" s="133"/>
      <c r="T14" s="133"/>
      <c r="U14" s="133"/>
      <c r="V14" s="133"/>
      <c r="W14" s="133"/>
      <c r="X14" s="133"/>
      <c r="Y14" s="133"/>
      <c r="Z14" s="133"/>
      <c r="AA14" s="134"/>
      <c r="AB14" s="133"/>
      <c r="AC14" s="133"/>
      <c r="AD14" s="133"/>
      <c r="AE14" s="133"/>
      <c r="AF14" s="133"/>
      <c r="AG14" s="133"/>
      <c r="AH14" s="133"/>
    </row>
    <row r="15" spans="1:34" s="100" customFormat="1" ht="9.9499999999999993" customHeight="1">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row>
    <row r="16" spans="1:34" s="116" customFormat="1" ht="15.75">
      <c r="A16" s="426"/>
      <c r="B16" s="30" t="s">
        <v>304</v>
      </c>
      <c r="C16" s="143"/>
      <c r="D16" s="143">
        <v>119935.01300000006</v>
      </c>
      <c r="E16" s="143"/>
      <c r="F16" s="143">
        <v>305862.44500000001</v>
      </c>
      <c r="G16" s="143"/>
      <c r="H16" s="143">
        <v>54315.280069999972</v>
      </c>
      <c r="I16" s="143"/>
      <c r="J16" s="143">
        <v>358255.35399999999</v>
      </c>
      <c r="K16" s="143"/>
      <c r="L16" s="143">
        <v>797</v>
      </c>
      <c r="M16" s="143"/>
      <c r="N16" s="143">
        <v>208747.38399999999</v>
      </c>
      <c r="O16" s="143"/>
      <c r="P16" s="143">
        <v>26951</v>
      </c>
      <c r="Q16" s="143"/>
      <c r="R16" s="143">
        <v>1117614.923</v>
      </c>
      <c r="S16" s="143"/>
      <c r="T16" s="143"/>
      <c r="U16" s="30" t="s">
        <v>304</v>
      </c>
      <c r="V16" s="143"/>
      <c r="W16" s="143">
        <v>7635</v>
      </c>
      <c r="X16" s="143">
        <v>584104.02399999998</v>
      </c>
      <c r="Y16" s="143"/>
      <c r="Z16" s="143">
        <v>8056</v>
      </c>
      <c r="AA16" s="143">
        <v>838047.33600000001</v>
      </c>
      <c r="AB16" s="143"/>
      <c r="AC16" s="427" t="s">
        <v>188</v>
      </c>
      <c r="AD16" s="143">
        <v>623977.18400000001</v>
      </c>
      <c r="AE16" s="143"/>
      <c r="AF16" s="427" t="s">
        <v>188</v>
      </c>
      <c r="AG16" s="143">
        <v>547254.00600000005</v>
      </c>
      <c r="AH16" s="140"/>
    </row>
    <row r="17" spans="1:37" s="640" customFormat="1" ht="15.75">
      <c r="A17" s="638"/>
      <c r="B17" s="599" t="s">
        <v>456</v>
      </c>
      <c r="C17" s="639"/>
      <c r="D17" s="639">
        <v>130913.80530000005</v>
      </c>
      <c r="E17" s="639"/>
      <c r="F17" s="639">
        <v>361303.73300000001</v>
      </c>
      <c r="G17" s="639"/>
      <c r="H17" s="639">
        <v>67311.007369999948</v>
      </c>
      <c r="I17" s="639"/>
      <c r="J17" s="639">
        <v>434667.92200000002</v>
      </c>
      <c r="K17" s="639"/>
      <c r="L17" s="639">
        <v>1319</v>
      </c>
      <c r="M17" s="639"/>
      <c r="N17" s="639">
        <v>268386.36200000002</v>
      </c>
      <c r="O17" s="639"/>
      <c r="P17" s="639">
        <v>29604</v>
      </c>
      <c r="Q17" s="639"/>
      <c r="R17" s="639">
        <v>1246590.6040000001</v>
      </c>
      <c r="S17" s="639"/>
      <c r="T17" s="639"/>
      <c r="U17" s="599" t="s">
        <v>456</v>
      </c>
      <c r="V17" s="639"/>
      <c r="W17" s="639">
        <v>9659</v>
      </c>
      <c r="X17" s="639">
        <v>806137.27399999998</v>
      </c>
      <c r="Y17" s="639"/>
      <c r="Z17" s="639">
        <v>10276</v>
      </c>
      <c r="AA17" s="639">
        <v>1133435.406</v>
      </c>
      <c r="AB17" s="639"/>
      <c r="AC17" s="582" t="s">
        <v>188</v>
      </c>
      <c r="AD17" s="639">
        <v>606393.603</v>
      </c>
      <c r="AE17" s="639"/>
      <c r="AF17" s="582" t="s">
        <v>188</v>
      </c>
      <c r="AG17" s="639">
        <v>340729.962</v>
      </c>
      <c r="AH17" s="605"/>
    </row>
    <row r="18" spans="1:37" s="640" customFormat="1" ht="15.75">
      <c r="A18" s="638"/>
      <c r="B18" s="599" t="s">
        <v>462</v>
      </c>
      <c r="C18" s="639"/>
      <c r="D18" s="639">
        <v>132357.08890999996</v>
      </c>
      <c r="E18" s="639"/>
      <c r="F18" s="639">
        <v>327440.59999999998</v>
      </c>
      <c r="G18" s="639"/>
      <c r="H18" s="639">
        <v>111027.07428999999</v>
      </c>
      <c r="I18" s="639"/>
      <c r="J18" s="639">
        <v>767679.56599999999</v>
      </c>
      <c r="K18" s="639"/>
      <c r="L18" s="639">
        <v>835</v>
      </c>
      <c r="M18" s="639"/>
      <c r="N18" s="639">
        <v>213130.465</v>
      </c>
      <c r="O18" s="639"/>
      <c r="P18" s="639">
        <v>27947</v>
      </c>
      <c r="Q18" s="639"/>
      <c r="R18" s="639">
        <v>1134738.4580000001</v>
      </c>
      <c r="S18" s="639"/>
      <c r="T18" s="639"/>
      <c r="U18" s="599" t="s">
        <v>462</v>
      </c>
      <c r="V18" s="639"/>
      <c r="W18" s="639">
        <v>11837</v>
      </c>
      <c r="X18" s="639">
        <v>938780.88699999999</v>
      </c>
      <c r="Y18" s="639"/>
      <c r="Z18" s="639">
        <v>8494</v>
      </c>
      <c r="AA18" s="639">
        <v>939140.61199999996</v>
      </c>
      <c r="AB18" s="639"/>
      <c r="AC18" s="582" t="s">
        <v>188</v>
      </c>
      <c r="AD18" s="639">
        <v>580860.02300000004</v>
      </c>
      <c r="AE18" s="639"/>
      <c r="AF18" s="582" t="s">
        <v>188</v>
      </c>
      <c r="AG18" s="639">
        <v>475894.83899999998</v>
      </c>
      <c r="AH18" s="605"/>
    </row>
    <row r="19" spans="1:37" s="640" customFormat="1" ht="15.75">
      <c r="A19" s="638"/>
      <c r="B19" s="635" t="s">
        <v>479</v>
      </c>
      <c r="C19" s="639"/>
      <c r="D19" s="639">
        <v>85150.541260000027</v>
      </c>
      <c r="E19" s="639">
        <v>205634060</v>
      </c>
      <c r="F19" s="639">
        <v>205634.06</v>
      </c>
      <c r="G19" s="639"/>
      <c r="H19" s="639">
        <v>94554.17366999996</v>
      </c>
      <c r="I19" s="639"/>
      <c r="J19" s="639">
        <v>571078.01199999999</v>
      </c>
      <c r="K19" s="639"/>
      <c r="L19" s="639">
        <v>730</v>
      </c>
      <c r="M19" s="639"/>
      <c r="N19" s="639">
        <v>130094.921</v>
      </c>
      <c r="O19" s="639"/>
      <c r="P19" s="639">
        <v>30294</v>
      </c>
      <c r="Q19" s="639"/>
      <c r="R19" s="639">
        <v>1173179.517</v>
      </c>
      <c r="S19" s="639"/>
      <c r="T19" s="639"/>
      <c r="U19" s="635" t="s">
        <v>479</v>
      </c>
      <c r="V19" s="639"/>
      <c r="W19" s="639">
        <v>9211</v>
      </c>
      <c r="X19" s="639">
        <v>688968.61199999996</v>
      </c>
      <c r="Y19" s="639"/>
      <c r="Z19" s="639">
        <v>6364</v>
      </c>
      <c r="AA19" s="639">
        <v>687554.71299999999</v>
      </c>
      <c r="AB19" s="639"/>
      <c r="AC19" s="582" t="s">
        <v>188</v>
      </c>
      <c r="AD19" s="639">
        <v>425164.55300000001</v>
      </c>
      <c r="AE19" s="639"/>
      <c r="AF19" s="582" t="s">
        <v>188</v>
      </c>
      <c r="AG19" s="639">
        <v>393185.29200000002</v>
      </c>
      <c r="AH19" s="605"/>
    </row>
    <row r="20" spans="1:37" s="640" customFormat="1" ht="15.75">
      <c r="A20" s="638"/>
      <c r="B20" s="635" t="s">
        <v>499</v>
      </c>
      <c r="C20" s="639"/>
      <c r="D20" s="639">
        <v>104326.91356999999</v>
      </c>
      <c r="E20" s="639"/>
      <c r="F20" s="639">
        <v>350093.14600000001</v>
      </c>
      <c r="G20" s="639"/>
      <c r="H20" s="639">
        <v>62945.131479999996</v>
      </c>
      <c r="I20" s="639"/>
      <c r="J20" s="639">
        <v>444303.815</v>
      </c>
      <c r="K20" s="639"/>
      <c r="L20" s="639">
        <v>1669</v>
      </c>
      <c r="M20" s="639"/>
      <c r="N20" s="639">
        <v>275918.57</v>
      </c>
      <c r="O20" s="639"/>
      <c r="P20" s="639">
        <v>35816</v>
      </c>
      <c r="Q20" s="639"/>
      <c r="R20" s="639">
        <v>1174573.55</v>
      </c>
      <c r="S20" s="639"/>
      <c r="T20" s="639"/>
      <c r="U20" s="635" t="s">
        <v>499</v>
      </c>
      <c r="V20" s="639"/>
      <c r="W20" s="639">
        <v>13427</v>
      </c>
      <c r="X20" s="639">
        <v>1026404.3959999999</v>
      </c>
      <c r="Y20" s="639"/>
      <c r="Z20" s="639">
        <v>8405</v>
      </c>
      <c r="AA20" s="639">
        <v>918837.61899999995</v>
      </c>
      <c r="AB20" s="639"/>
      <c r="AC20" s="582" t="s">
        <v>188</v>
      </c>
      <c r="AD20" s="639">
        <v>443528.54700000002</v>
      </c>
      <c r="AE20" s="639"/>
      <c r="AF20" s="582" t="s">
        <v>188</v>
      </c>
      <c r="AG20" s="639">
        <v>299878.163</v>
      </c>
      <c r="AH20" s="605"/>
    </row>
    <row r="21" spans="1:37" s="116" customFormat="1" ht="9.9499999999999993" customHeight="1">
      <c r="A21" s="426"/>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395"/>
    </row>
    <row r="22" spans="1:37" s="601" customFormat="1" ht="17.100000000000001" customHeight="1">
      <c r="B22" s="599"/>
      <c r="C22" s="600"/>
      <c r="D22" s="605"/>
      <c r="E22" s="605"/>
      <c r="F22" s="605"/>
      <c r="G22" s="605"/>
      <c r="H22" s="605"/>
      <c r="I22" s="605"/>
      <c r="J22" s="605"/>
      <c r="K22" s="605"/>
      <c r="L22" s="605"/>
      <c r="M22" s="605"/>
      <c r="N22" s="605"/>
      <c r="O22" s="605"/>
      <c r="P22" s="605"/>
      <c r="Q22" s="605"/>
      <c r="R22" s="605"/>
      <c r="S22" s="580"/>
      <c r="T22" s="605"/>
      <c r="U22" s="599"/>
      <c r="V22" s="600"/>
      <c r="W22" s="605"/>
      <c r="X22" s="605"/>
      <c r="Y22" s="605"/>
      <c r="Z22" s="605"/>
      <c r="AA22" s="605"/>
      <c r="AB22" s="605"/>
      <c r="AC22" s="582"/>
      <c r="AD22" s="605"/>
      <c r="AE22" s="605"/>
      <c r="AF22" s="582"/>
      <c r="AG22" s="605"/>
      <c r="AH22" s="605"/>
      <c r="AI22" s="605"/>
      <c r="AJ22" s="605"/>
      <c r="AK22" s="605"/>
    </row>
    <row r="23" spans="1:37" s="601" customFormat="1" ht="17.100000000000001" customHeight="1">
      <c r="B23" s="635" t="s">
        <v>499</v>
      </c>
      <c r="C23" s="600" t="s">
        <v>39</v>
      </c>
      <c r="D23" s="605">
        <v>9200.4430399999983</v>
      </c>
      <c r="E23" s="605"/>
      <c r="F23" s="605">
        <v>23671.704000000002</v>
      </c>
      <c r="G23" s="605"/>
      <c r="H23" s="605">
        <v>3678.0545400000001</v>
      </c>
      <c r="I23" s="605"/>
      <c r="J23" s="605">
        <v>20394.691999999999</v>
      </c>
      <c r="K23" s="605"/>
      <c r="L23" s="605">
        <v>45</v>
      </c>
      <c r="M23" s="605"/>
      <c r="N23" s="605">
        <v>12430.235000000001</v>
      </c>
      <c r="O23" s="605"/>
      <c r="P23" s="605">
        <v>2314</v>
      </c>
      <c r="Q23" s="605"/>
      <c r="R23" s="605">
        <v>84794.975000000006</v>
      </c>
      <c r="S23" s="580"/>
      <c r="T23" s="605"/>
      <c r="U23" s="635" t="s">
        <v>499</v>
      </c>
      <c r="V23" s="600" t="s">
        <v>39</v>
      </c>
      <c r="W23" s="605">
        <v>624</v>
      </c>
      <c r="X23" s="605">
        <v>40546.680999999997</v>
      </c>
      <c r="Y23" s="605"/>
      <c r="Z23" s="605">
        <v>540</v>
      </c>
      <c r="AA23" s="605">
        <v>57369.894</v>
      </c>
      <c r="AB23" s="605"/>
      <c r="AC23" s="582" t="s">
        <v>188</v>
      </c>
      <c r="AD23" s="605">
        <v>34172.906000000003</v>
      </c>
      <c r="AE23" s="605"/>
      <c r="AF23" s="582" t="s">
        <v>188</v>
      </c>
      <c r="AG23" s="605">
        <v>21423.846000000001</v>
      </c>
      <c r="AH23" s="605"/>
      <c r="AI23" s="605"/>
      <c r="AJ23" s="605"/>
      <c r="AK23" s="605"/>
    </row>
    <row r="24" spans="1:37" s="601" customFormat="1" ht="17.100000000000001" customHeight="1">
      <c r="B24" s="599"/>
      <c r="C24" s="600" t="s">
        <v>32</v>
      </c>
      <c r="D24" s="605">
        <v>9033.375970000001</v>
      </c>
      <c r="E24" s="605"/>
      <c r="F24" s="605">
        <v>25839.826000000001</v>
      </c>
      <c r="G24" s="605"/>
      <c r="H24" s="605">
        <v>4879.5797000000002</v>
      </c>
      <c r="I24" s="605"/>
      <c r="J24" s="605">
        <v>28216.657999999999</v>
      </c>
      <c r="K24" s="605"/>
      <c r="L24" s="605">
        <v>67</v>
      </c>
      <c r="M24" s="605"/>
      <c r="N24" s="605">
        <v>17425.859</v>
      </c>
      <c r="O24" s="605"/>
      <c r="P24" s="605">
        <v>3078</v>
      </c>
      <c r="Q24" s="605"/>
      <c r="R24" s="605">
        <v>106913.52899999999</v>
      </c>
      <c r="S24" s="580"/>
      <c r="T24" s="605"/>
      <c r="U24" s="599"/>
      <c r="V24" s="600" t="s">
        <v>32</v>
      </c>
      <c r="W24" s="605">
        <v>965</v>
      </c>
      <c r="X24" s="605">
        <v>77970.898000000001</v>
      </c>
      <c r="Y24" s="605"/>
      <c r="Z24" s="605">
        <v>794</v>
      </c>
      <c r="AA24" s="605">
        <v>85172.081000000006</v>
      </c>
      <c r="AB24" s="605"/>
      <c r="AC24" s="582" t="s">
        <v>188</v>
      </c>
      <c r="AD24" s="605">
        <v>38116.26</v>
      </c>
      <c r="AE24" s="605"/>
      <c r="AF24" s="582" t="s">
        <v>188</v>
      </c>
      <c r="AG24" s="605">
        <v>28033.395</v>
      </c>
      <c r="AH24" s="605"/>
      <c r="AI24" s="605"/>
      <c r="AJ24" s="605"/>
      <c r="AK24" s="605"/>
    </row>
    <row r="25" spans="1:37" s="601" customFormat="1" ht="17.100000000000001" customHeight="1">
      <c r="B25" s="599"/>
      <c r="C25" s="600" t="s">
        <v>33</v>
      </c>
      <c r="D25" s="605">
        <v>10464.96105</v>
      </c>
      <c r="E25" s="605"/>
      <c r="F25" s="605">
        <v>25742.031999999999</v>
      </c>
      <c r="G25" s="605"/>
      <c r="H25" s="605">
        <v>6857.1128799999997</v>
      </c>
      <c r="I25" s="605"/>
      <c r="J25" s="605">
        <v>38835.214999999997</v>
      </c>
      <c r="K25" s="605"/>
      <c r="L25" s="605">
        <v>91</v>
      </c>
      <c r="M25" s="605"/>
      <c r="N25" s="605">
        <v>15779.058999999999</v>
      </c>
      <c r="O25" s="605"/>
      <c r="P25" s="605">
        <v>3142</v>
      </c>
      <c r="Q25" s="605"/>
      <c r="R25" s="605">
        <v>108926.363</v>
      </c>
      <c r="S25" s="580"/>
      <c r="T25" s="605"/>
      <c r="U25" s="599"/>
      <c r="V25" s="600" t="s">
        <v>33</v>
      </c>
      <c r="W25" s="605">
        <v>1326</v>
      </c>
      <c r="X25" s="605">
        <v>104874.516</v>
      </c>
      <c r="Y25" s="605"/>
      <c r="Z25" s="605">
        <v>820</v>
      </c>
      <c r="AA25" s="605">
        <v>83750.532000000007</v>
      </c>
      <c r="AB25" s="605"/>
      <c r="AC25" s="582" t="s">
        <v>188</v>
      </c>
      <c r="AD25" s="605">
        <v>47103.985999999997</v>
      </c>
      <c r="AE25" s="605"/>
      <c r="AF25" s="582" t="s">
        <v>188</v>
      </c>
      <c r="AG25" s="605">
        <v>20737.811000000002</v>
      </c>
      <c r="AH25" s="605"/>
      <c r="AI25" s="605"/>
      <c r="AJ25" s="605"/>
      <c r="AK25" s="605"/>
    </row>
    <row r="26" spans="1:37" s="601" customFormat="1" ht="17.100000000000001" customHeight="1">
      <c r="B26" s="599"/>
      <c r="C26" s="600" t="s">
        <v>310</v>
      </c>
      <c r="D26" s="605">
        <v>6373.7846500000005</v>
      </c>
      <c r="E26" s="605"/>
      <c r="F26" s="605">
        <v>20859.439999999999</v>
      </c>
      <c r="G26" s="605"/>
      <c r="H26" s="605">
        <v>4869.7891799999998</v>
      </c>
      <c r="I26" s="605"/>
      <c r="J26" s="605">
        <v>29572.888999999999</v>
      </c>
      <c r="K26" s="605"/>
      <c r="L26" s="605">
        <v>79</v>
      </c>
      <c r="M26" s="605"/>
      <c r="N26" s="605">
        <v>20327.723999999998</v>
      </c>
      <c r="O26" s="605"/>
      <c r="P26" s="605">
        <v>4395</v>
      </c>
      <c r="Q26" s="605"/>
      <c r="R26" s="605">
        <v>148030.383</v>
      </c>
      <c r="S26" s="580"/>
      <c r="T26" s="605"/>
      <c r="U26" s="599"/>
      <c r="V26" s="600" t="s">
        <v>310</v>
      </c>
      <c r="W26" s="605">
        <v>1508</v>
      </c>
      <c r="X26" s="605">
        <v>110743.34</v>
      </c>
      <c r="Y26" s="605"/>
      <c r="Z26" s="605">
        <v>754</v>
      </c>
      <c r="AA26" s="605">
        <v>80664.817999999999</v>
      </c>
      <c r="AB26" s="605"/>
      <c r="AC26" s="582" t="s">
        <v>188</v>
      </c>
      <c r="AD26" s="605">
        <v>59920.309000000001</v>
      </c>
      <c r="AE26" s="605"/>
      <c r="AF26" s="582" t="s">
        <v>188</v>
      </c>
      <c r="AG26" s="605">
        <v>25329.046999999999</v>
      </c>
      <c r="AH26" s="605"/>
      <c r="AI26" s="605"/>
      <c r="AJ26" s="605"/>
      <c r="AK26" s="605"/>
    </row>
    <row r="27" spans="1:37" s="601" customFormat="1" ht="17.100000000000001" customHeight="1">
      <c r="B27" s="599"/>
      <c r="C27" s="600" t="s">
        <v>34</v>
      </c>
      <c r="D27" s="605">
        <v>10049.44814</v>
      </c>
      <c r="E27" s="605"/>
      <c r="F27" s="605">
        <v>32665.798999999999</v>
      </c>
      <c r="G27" s="605"/>
      <c r="H27" s="605">
        <v>6661.5966900000003</v>
      </c>
      <c r="I27" s="605"/>
      <c r="J27" s="605">
        <v>96700.114000000001</v>
      </c>
      <c r="K27" s="605"/>
      <c r="L27" s="605">
        <v>108</v>
      </c>
      <c r="M27" s="605"/>
      <c r="N27" s="605">
        <v>19107.347000000002</v>
      </c>
      <c r="O27" s="605"/>
      <c r="P27" s="605">
        <v>4557</v>
      </c>
      <c r="Q27" s="605"/>
      <c r="R27" s="605">
        <v>139496.726</v>
      </c>
      <c r="S27" s="580"/>
      <c r="T27" s="605"/>
      <c r="U27" s="599"/>
      <c r="V27" s="600" t="s">
        <v>34</v>
      </c>
      <c r="W27" s="605">
        <v>1531</v>
      </c>
      <c r="X27" s="605">
        <v>116837.883</v>
      </c>
      <c r="Y27" s="605"/>
      <c r="Z27" s="605">
        <v>1067</v>
      </c>
      <c r="AA27" s="605">
        <v>119270.47100000001</v>
      </c>
      <c r="AB27" s="605"/>
      <c r="AC27" s="582" t="s">
        <v>188</v>
      </c>
      <c r="AD27" s="605">
        <v>28564.343000000001</v>
      </c>
      <c r="AE27" s="605"/>
      <c r="AF27" s="582" t="s">
        <v>188</v>
      </c>
      <c r="AG27" s="605">
        <v>28387.156999999999</v>
      </c>
      <c r="AH27" s="605"/>
      <c r="AI27" s="605"/>
      <c r="AJ27" s="605"/>
      <c r="AK27" s="605"/>
    </row>
    <row r="28" spans="1:37" s="601" customFormat="1" ht="17.100000000000001" customHeight="1">
      <c r="B28" s="599"/>
      <c r="C28" s="600" t="s">
        <v>35</v>
      </c>
      <c r="D28" s="605">
        <v>7249.2738899999995</v>
      </c>
      <c r="E28" s="605"/>
      <c r="F28" s="605">
        <v>24905.525000000001</v>
      </c>
      <c r="G28" s="605"/>
      <c r="H28" s="605">
        <v>3686.2097400000002</v>
      </c>
      <c r="I28" s="605"/>
      <c r="J28" s="605">
        <v>26789.378000000001</v>
      </c>
      <c r="K28" s="605"/>
      <c r="L28" s="605">
        <v>140</v>
      </c>
      <c r="M28" s="605"/>
      <c r="N28" s="605">
        <v>26902.548999999999</v>
      </c>
      <c r="O28" s="605"/>
      <c r="P28" s="605">
        <v>1024</v>
      </c>
      <c r="Q28" s="605"/>
      <c r="R28" s="605">
        <v>30905.940999999999</v>
      </c>
      <c r="S28" s="580"/>
      <c r="T28" s="605"/>
      <c r="U28" s="599"/>
      <c r="V28" s="600" t="s">
        <v>35</v>
      </c>
      <c r="W28" s="605">
        <v>425</v>
      </c>
      <c r="X28" s="605">
        <v>34502.078999999998</v>
      </c>
      <c r="Y28" s="605"/>
      <c r="Z28" s="605">
        <v>347</v>
      </c>
      <c r="AA28" s="605">
        <v>36960.542000000001</v>
      </c>
      <c r="AB28" s="605"/>
      <c r="AC28" s="582" t="s">
        <v>188</v>
      </c>
      <c r="AD28" s="605">
        <v>23921.127</v>
      </c>
      <c r="AE28" s="605"/>
      <c r="AF28" s="582" t="s">
        <v>188</v>
      </c>
      <c r="AG28" s="605">
        <v>30661.306</v>
      </c>
      <c r="AH28" s="605"/>
      <c r="AI28" s="605"/>
      <c r="AJ28" s="605"/>
      <c r="AK28" s="605"/>
    </row>
    <row r="29" spans="1:37" s="601" customFormat="1" ht="17.100000000000001" customHeight="1">
      <c r="B29" s="599"/>
      <c r="C29" s="600" t="s">
        <v>446</v>
      </c>
      <c r="D29" s="605">
        <v>8755.5345799999996</v>
      </c>
      <c r="E29" s="605"/>
      <c r="F29" s="605">
        <v>31365.184000000001</v>
      </c>
      <c r="G29" s="605"/>
      <c r="H29" s="605">
        <v>5291.7982300000003</v>
      </c>
      <c r="I29" s="605"/>
      <c r="J29" s="605">
        <v>36892.968000000001</v>
      </c>
      <c r="K29" s="605"/>
      <c r="L29" s="605">
        <v>98</v>
      </c>
      <c r="M29" s="605"/>
      <c r="N29" s="605">
        <v>19297.679</v>
      </c>
      <c r="O29" s="605"/>
      <c r="P29" s="605">
        <v>812</v>
      </c>
      <c r="Q29" s="605"/>
      <c r="R29" s="605">
        <v>21487.072</v>
      </c>
      <c r="S29" s="580"/>
      <c r="T29" s="605"/>
      <c r="U29" s="599"/>
      <c r="V29" s="600" t="s">
        <v>446</v>
      </c>
      <c r="W29" s="605">
        <v>287</v>
      </c>
      <c r="X29" s="605">
        <v>22546.155999999999</v>
      </c>
      <c r="Y29" s="605"/>
      <c r="Z29" s="605">
        <v>136</v>
      </c>
      <c r="AA29" s="605">
        <v>15335.76</v>
      </c>
      <c r="AB29" s="605"/>
      <c r="AC29" s="582" t="s">
        <v>188</v>
      </c>
      <c r="AD29" s="605">
        <v>16268.008</v>
      </c>
      <c r="AE29" s="605"/>
      <c r="AF29" s="582" t="s">
        <v>188</v>
      </c>
      <c r="AG29" s="605">
        <v>19429.120999999999</v>
      </c>
      <c r="AH29" s="605"/>
      <c r="AI29" s="605"/>
      <c r="AJ29" s="605"/>
      <c r="AK29" s="605"/>
    </row>
    <row r="30" spans="1:37" s="601" customFormat="1" ht="17.100000000000001" customHeight="1">
      <c r="B30" s="599"/>
      <c r="C30" s="600" t="s">
        <v>36</v>
      </c>
      <c r="D30" s="605">
        <v>5608.5511999999999</v>
      </c>
      <c r="E30" s="605"/>
      <c r="F30" s="605">
        <v>23275.030999999999</v>
      </c>
      <c r="G30" s="605"/>
      <c r="H30" s="605">
        <v>3156.80809</v>
      </c>
      <c r="I30" s="605"/>
      <c r="J30" s="605">
        <v>18363.767</v>
      </c>
      <c r="K30" s="605"/>
      <c r="L30" s="605">
        <v>164</v>
      </c>
      <c r="M30" s="605"/>
      <c r="N30" s="605">
        <v>32538.906999999999</v>
      </c>
      <c r="O30" s="605"/>
      <c r="P30" s="605">
        <v>1586</v>
      </c>
      <c r="Q30" s="605"/>
      <c r="R30" s="605">
        <v>47139.815000000002</v>
      </c>
      <c r="S30" s="580"/>
      <c r="T30" s="605"/>
      <c r="U30" s="599"/>
      <c r="V30" s="600" t="s">
        <v>36</v>
      </c>
      <c r="W30" s="605">
        <v>543</v>
      </c>
      <c r="X30" s="605">
        <v>40747.616999999998</v>
      </c>
      <c r="Y30" s="605"/>
      <c r="Z30" s="605">
        <v>396</v>
      </c>
      <c r="AA30" s="605">
        <v>49978.338000000003</v>
      </c>
      <c r="AB30" s="605"/>
      <c r="AC30" s="582" t="s">
        <v>188</v>
      </c>
      <c r="AD30" s="605">
        <v>13450.004000000001</v>
      </c>
      <c r="AE30" s="605"/>
      <c r="AF30" s="582" t="s">
        <v>188</v>
      </c>
      <c r="AG30" s="605">
        <v>15321.871999999999</v>
      </c>
      <c r="AH30" s="605"/>
      <c r="AI30" s="605"/>
      <c r="AJ30" s="605"/>
      <c r="AK30" s="605"/>
    </row>
    <row r="31" spans="1:37" s="601" customFormat="1" ht="17.100000000000001" customHeight="1">
      <c r="B31" s="599"/>
      <c r="C31" s="600" t="s">
        <v>447</v>
      </c>
      <c r="D31" s="605">
        <v>7610.0297599999994</v>
      </c>
      <c r="E31" s="605"/>
      <c r="F31" s="605">
        <v>28350.344000000001</v>
      </c>
      <c r="G31" s="605"/>
      <c r="H31" s="605">
        <v>6622.2172499999997</v>
      </c>
      <c r="I31" s="605"/>
      <c r="J31" s="605">
        <v>57195.752999999997</v>
      </c>
      <c r="K31" s="605"/>
      <c r="L31" s="605">
        <v>101</v>
      </c>
      <c r="M31" s="605"/>
      <c r="N31" s="605">
        <v>24906.969000000001</v>
      </c>
      <c r="O31" s="605"/>
      <c r="P31" s="605">
        <v>3084</v>
      </c>
      <c r="Q31" s="605"/>
      <c r="R31" s="605">
        <v>101871.31600000001</v>
      </c>
      <c r="S31" s="580"/>
      <c r="T31" s="605"/>
      <c r="U31" s="599"/>
      <c r="V31" s="600" t="s">
        <v>447</v>
      </c>
      <c r="W31" s="605">
        <v>1402</v>
      </c>
      <c r="X31" s="605">
        <v>108701.628</v>
      </c>
      <c r="Y31" s="605"/>
      <c r="Z31" s="605">
        <v>823</v>
      </c>
      <c r="AA31" s="605">
        <v>90440.756999999998</v>
      </c>
      <c r="AB31" s="605"/>
      <c r="AC31" s="582" t="s">
        <v>188</v>
      </c>
      <c r="AD31" s="605">
        <v>29203.347000000002</v>
      </c>
      <c r="AE31" s="605"/>
      <c r="AF31" s="582" t="s">
        <v>188</v>
      </c>
      <c r="AG31" s="605">
        <v>36834.444000000003</v>
      </c>
      <c r="AH31" s="605"/>
      <c r="AI31" s="605"/>
      <c r="AJ31" s="605"/>
      <c r="AK31" s="605"/>
    </row>
    <row r="32" spans="1:37" s="601" customFormat="1" ht="17.100000000000001" customHeight="1">
      <c r="B32" s="599"/>
      <c r="C32" s="600" t="s">
        <v>37</v>
      </c>
      <c r="D32" s="605">
        <v>8535.0206699999999</v>
      </c>
      <c r="E32" s="605"/>
      <c r="F32" s="605">
        <v>30736.370999999999</v>
      </c>
      <c r="G32" s="605"/>
      <c r="H32" s="605">
        <v>4825.7313099999992</v>
      </c>
      <c r="I32" s="605"/>
      <c r="J32" s="605">
        <v>26945.555</v>
      </c>
      <c r="K32" s="605"/>
      <c r="L32" s="605">
        <v>265</v>
      </c>
      <c r="M32" s="605"/>
      <c r="N32" s="605">
        <v>41842.250999999997</v>
      </c>
      <c r="O32" s="605"/>
      <c r="P32" s="605">
        <v>3566</v>
      </c>
      <c r="Q32" s="605"/>
      <c r="R32" s="605">
        <v>111390.64599999999</v>
      </c>
      <c r="S32" s="580"/>
      <c r="T32" s="605"/>
      <c r="U32" s="599"/>
      <c r="V32" s="600" t="s">
        <v>37</v>
      </c>
      <c r="W32" s="605">
        <v>1347</v>
      </c>
      <c r="X32" s="605">
        <v>103968.795</v>
      </c>
      <c r="Y32" s="605"/>
      <c r="Z32" s="605">
        <v>763</v>
      </c>
      <c r="AA32" s="605">
        <v>78828.308000000005</v>
      </c>
      <c r="AB32" s="605"/>
      <c r="AC32" s="582" t="s">
        <v>188</v>
      </c>
      <c r="AD32" s="605">
        <v>44907.436000000002</v>
      </c>
      <c r="AE32" s="605"/>
      <c r="AF32" s="582" t="s">
        <v>188</v>
      </c>
      <c r="AG32" s="605">
        <v>15539.138000000001</v>
      </c>
      <c r="AH32" s="605"/>
      <c r="AI32" s="605"/>
      <c r="AJ32" s="605"/>
      <c r="AK32" s="605"/>
    </row>
    <row r="33" spans="1:56" s="601" customFormat="1" ht="17.100000000000001" customHeight="1">
      <c r="B33" s="599"/>
      <c r="C33" s="600" t="s">
        <v>40</v>
      </c>
      <c r="D33" s="605">
        <v>10858.98727</v>
      </c>
      <c r="E33" s="605"/>
      <c r="F33" s="605">
        <v>40740.650999999998</v>
      </c>
      <c r="G33" s="605"/>
      <c r="H33" s="605">
        <v>3929.9059400000001</v>
      </c>
      <c r="I33" s="605"/>
      <c r="J33" s="605">
        <v>24584.109</v>
      </c>
      <c r="K33" s="605"/>
      <c r="L33" s="605">
        <v>149</v>
      </c>
      <c r="M33" s="605"/>
      <c r="N33" s="605">
        <v>24536.492999999999</v>
      </c>
      <c r="O33" s="605"/>
      <c r="P33" s="605">
        <v>3538</v>
      </c>
      <c r="Q33" s="605"/>
      <c r="R33" s="605">
        <v>107090.909</v>
      </c>
      <c r="S33" s="580"/>
      <c r="T33" s="605"/>
      <c r="U33" s="599"/>
      <c r="V33" s="600" t="s">
        <v>485</v>
      </c>
      <c r="W33" s="605">
        <v>1477</v>
      </c>
      <c r="X33" s="605">
        <v>112641.548</v>
      </c>
      <c r="Y33" s="605"/>
      <c r="Z33" s="605">
        <v>693</v>
      </c>
      <c r="AA33" s="605">
        <v>79606.376000000004</v>
      </c>
      <c r="AB33" s="605"/>
      <c r="AC33" s="582" t="s">
        <v>188</v>
      </c>
      <c r="AD33" s="605">
        <v>51982.313999999998</v>
      </c>
      <c r="AE33" s="605"/>
      <c r="AF33" s="582" t="s">
        <v>188</v>
      </c>
      <c r="AG33" s="605">
        <v>25695.885999999999</v>
      </c>
      <c r="AH33" s="605"/>
      <c r="AI33" s="605"/>
      <c r="AJ33" s="605"/>
      <c r="AK33" s="605"/>
    </row>
    <row r="34" spans="1:56" s="601" customFormat="1" ht="17.100000000000001" customHeight="1">
      <c r="B34" s="599"/>
      <c r="C34" s="600" t="s">
        <v>38</v>
      </c>
      <c r="D34" s="605">
        <v>10587.503349999999</v>
      </c>
      <c r="E34" s="605"/>
      <c r="F34" s="605">
        <v>41941.239000000001</v>
      </c>
      <c r="G34" s="605"/>
      <c r="H34" s="605">
        <v>8486.3279299999995</v>
      </c>
      <c r="I34" s="605"/>
      <c r="J34" s="605">
        <v>39812.716999999997</v>
      </c>
      <c r="K34" s="605"/>
      <c r="L34" s="605">
        <v>362</v>
      </c>
      <c r="M34" s="605"/>
      <c r="N34" s="605">
        <v>20823.498</v>
      </c>
      <c r="O34" s="605"/>
      <c r="P34" s="605">
        <v>4720</v>
      </c>
      <c r="Q34" s="605"/>
      <c r="R34" s="605">
        <v>166525.875</v>
      </c>
      <c r="S34" s="580"/>
      <c r="T34" s="605"/>
      <c r="U34" s="599"/>
      <c r="V34" s="600" t="s">
        <v>38</v>
      </c>
      <c r="W34" s="605">
        <v>1992</v>
      </c>
      <c r="X34" s="605">
        <v>152323.255</v>
      </c>
      <c r="Y34" s="605"/>
      <c r="Z34" s="605">
        <v>1272</v>
      </c>
      <c r="AA34" s="605">
        <v>141459.742</v>
      </c>
      <c r="AB34" s="605"/>
      <c r="AC34" s="582" t="s">
        <v>188</v>
      </c>
      <c r="AD34" s="605">
        <v>55918.506999999998</v>
      </c>
      <c r="AE34" s="605"/>
      <c r="AF34" s="582" t="s">
        <v>188</v>
      </c>
      <c r="AG34" s="605">
        <v>32485.14</v>
      </c>
      <c r="AH34" s="605"/>
      <c r="AI34" s="605"/>
      <c r="AJ34" s="605"/>
      <c r="AK34" s="605"/>
    </row>
    <row r="35" spans="1:56" s="601" customFormat="1" ht="17.100000000000001" customHeight="1">
      <c r="B35" s="599"/>
      <c r="C35" s="600"/>
      <c r="D35" s="605"/>
      <c r="E35" s="605"/>
      <c r="F35" s="605"/>
      <c r="G35" s="605"/>
      <c r="H35" s="605"/>
      <c r="I35" s="605"/>
      <c r="J35" s="605"/>
      <c r="K35" s="605"/>
      <c r="L35" s="605"/>
      <c r="M35" s="605"/>
      <c r="N35" s="605"/>
      <c r="O35" s="605"/>
      <c r="P35" s="605"/>
      <c r="Q35" s="605"/>
      <c r="R35" s="605"/>
      <c r="S35" s="580"/>
      <c r="T35" s="605"/>
      <c r="U35" s="599"/>
      <c r="V35" s="600"/>
      <c r="W35" s="605"/>
      <c r="X35" s="605"/>
      <c r="Y35" s="605"/>
      <c r="Z35" s="605"/>
      <c r="AA35" s="605"/>
      <c r="AB35" s="605"/>
      <c r="AC35" s="582"/>
      <c r="AD35" s="605"/>
      <c r="AE35" s="605"/>
      <c r="AF35" s="582"/>
      <c r="AG35" s="605"/>
      <c r="AH35" s="605"/>
      <c r="AI35" s="605"/>
      <c r="AJ35" s="605"/>
      <c r="AK35" s="605"/>
    </row>
    <row r="36" spans="1:56" s="601" customFormat="1" ht="17.100000000000001" customHeight="1">
      <c r="B36" s="635" t="s">
        <v>487</v>
      </c>
      <c r="C36" s="600" t="s">
        <v>39</v>
      </c>
      <c r="D36" s="605">
        <v>6958.57</v>
      </c>
      <c r="E36" s="605"/>
      <c r="F36" s="605">
        <v>25999</v>
      </c>
      <c r="G36" s="605"/>
      <c r="H36" s="605">
        <v>4303.97</v>
      </c>
      <c r="I36" s="605"/>
      <c r="J36" s="605">
        <v>26373</v>
      </c>
      <c r="K36" s="605"/>
      <c r="L36" s="605">
        <v>273</v>
      </c>
      <c r="M36" s="605"/>
      <c r="N36" s="605">
        <v>49501</v>
      </c>
      <c r="O36" s="605"/>
      <c r="P36" s="605">
        <v>3521</v>
      </c>
      <c r="Q36" s="605"/>
      <c r="R36" s="605">
        <v>101021</v>
      </c>
      <c r="S36" s="580"/>
      <c r="T36" s="605"/>
      <c r="U36" s="635" t="s">
        <v>487</v>
      </c>
      <c r="V36" s="600" t="s">
        <v>39</v>
      </c>
      <c r="W36" s="605">
        <v>1435</v>
      </c>
      <c r="X36" s="605">
        <v>102928</v>
      </c>
      <c r="Y36" s="605"/>
      <c r="Z36" s="605">
        <v>1208</v>
      </c>
      <c r="AA36" s="605">
        <v>129909</v>
      </c>
      <c r="AB36" s="605"/>
      <c r="AC36" s="582" t="s">
        <v>188</v>
      </c>
      <c r="AD36" s="605">
        <v>57853</v>
      </c>
      <c r="AE36" s="605"/>
      <c r="AF36" s="582" t="s">
        <v>188</v>
      </c>
      <c r="AG36" s="605">
        <v>20311</v>
      </c>
      <c r="AH36" s="605"/>
      <c r="AI36" s="605"/>
      <c r="AJ36" s="605"/>
      <c r="AK36" s="605"/>
    </row>
    <row r="37" spans="1:56" s="601" customFormat="1" ht="17.100000000000001" customHeight="1">
      <c r="B37" s="599"/>
      <c r="C37" s="600" t="s">
        <v>32</v>
      </c>
      <c r="D37" s="605">
        <v>6505</v>
      </c>
      <c r="E37" s="605"/>
      <c r="F37" s="605">
        <v>23685</v>
      </c>
      <c r="G37" s="605"/>
      <c r="H37" s="605">
        <v>3658</v>
      </c>
      <c r="I37" s="605"/>
      <c r="J37" s="605">
        <v>18798</v>
      </c>
      <c r="K37" s="605"/>
      <c r="L37" s="605">
        <v>175</v>
      </c>
      <c r="M37" s="605"/>
      <c r="N37" s="605">
        <v>28237</v>
      </c>
      <c r="O37" s="605"/>
      <c r="P37" s="605">
        <v>1974</v>
      </c>
      <c r="Q37" s="605"/>
      <c r="R37" s="605">
        <v>67818</v>
      </c>
      <c r="S37" s="580"/>
      <c r="T37" s="605"/>
      <c r="U37" s="599"/>
      <c r="V37" s="600" t="s">
        <v>32</v>
      </c>
      <c r="W37" s="605">
        <v>920</v>
      </c>
      <c r="X37" s="605">
        <v>71800</v>
      </c>
      <c r="Y37" s="605"/>
      <c r="Z37" s="605">
        <v>523</v>
      </c>
      <c r="AA37" s="605">
        <v>57703</v>
      </c>
      <c r="AB37" s="605"/>
      <c r="AC37" s="582" t="s">
        <v>188</v>
      </c>
      <c r="AD37" s="605">
        <v>34734</v>
      </c>
      <c r="AE37" s="605"/>
      <c r="AF37" s="582" t="s">
        <v>188</v>
      </c>
      <c r="AG37" s="605">
        <v>16928</v>
      </c>
      <c r="AH37" s="605"/>
      <c r="AI37" s="605"/>
      <c r="AJ37" s="605"/>
      <c r="AK37" s="605"/>
    </row>
    <row r="38" spans="1:56" s="601" customFormat="1" ht="17.100000000000001" customHeight="1">
      <c r="B38" s="599"/>
      <c r="C38" s="600" t="s">
        <v>33</v>
      </c>
      <c r="D38" s="605">
        <v>11800</v>
      </c>
      <c r="E38" s="605"/>
      <c r="F38" s="605">
        <v>43059</v>
      </c>
      <c r="G38" s="605"/>
      <c r="H38" s="605">
        <v>6891</v>
      </c>
      <c r="I38" s="605"/>
      <c r="J38" s="605">
        <v>34227</v>
      </c>
      <c r="K38" s="605"/>
      <c r="L38" s="605">
        <v>295</v>
      </c>
      <c r="M38" s="605"/>
      <c r="N38" s="605">
        <v>54399</v>
      </c>
      <c r="O38" s="605"/>
      <c r="P38" s="605">
        <v>4539</v>
      </c>
      <c r="Q38" s="605"/>
      <c r="R38" s="605">
        <v>173559</v>
      </c>
      <c r="S38" s="580"/>
      <c r="T38" s="605"/>
      <c r="U38" s="599"/>
      <c r="V38" s="600" t="s">
        <v>33</v>
      </c>
      <c r="W38" s="605">
        <v>1649</v>
      </c>
      <c r="X38" s="605">
        <v>135089</v>
      </c>
      <c r="Y38" s="605"/>
      <c r="Z38" s="605">
        <v>1450</v>
      </c>
      <c r="AA38" s="605">
        <v>157489</v>
      </c>
      <c r="AB38" s="605"/>
      <c r="AC38" s="582" t="s">
        <v>188</v>
      </c>
      <c r="AD38" s="605">
        <v>59052</v>
      </c>
      <c r="AE38" s="605"/>
      <c r="AF38" s="582" t="s">
        <v>188</v>
      </c>
      <c r="AG38" s="605">
        <v>18775</v>
      </c>
      <c r="AH38" s="605"/>
      <c r="AI38" s="605"/>
      <c r="AJ38" s="605"/>
      <c r="AK38" s="605"/>
    </row>
    <row r="39" spans="1:56" s="601" customFormat="1" ht="17.100000000000001" customHeight="1">
      <c r="B39" s="599"/>
      <c r="C39" s="600" t="s">
        <v>310</v>
      </c>
      <c r="D39" s="840">
        <v>5594.2570999999998</v>
      </c>
      <c r="E39" s="840"/>
      <c r="F39" s="840">
        <v>24674</v>
      </c>
      <c r="G39" s="840"/>
      <c r="H39" s="840">
        <v>2864.23072</v>
      </c>
      <c r="I39" s="840"/>
      <c r="J39" s="840">
        <v>19083</v>
      </c>
      <c r="K39" s="840"/>
      <c r="L39" s="840">
        <v>251</v>
      </c>
      <c r="M39" s="840"/>
      <c r="N39" s="840">
        <v>37969</v>
      </c>
      <c r="O39" s="840"/>
      <c r="P39" s="840">
        <v>2445</v>
      </c>
      <c r="Q39" s="840"/>
      <c r="R39" s="840">
        <v>91196</v>
      </c>
      <c r="S39" s="580"/>
      <c r="T39" s="605"/>
      <c r="U39" s="599"/>
      <c r="V39" s="600" t="s">
        <v>310</v>
      </c>
      <c r="W39" s="852">
        <v>927</v>
      </c>
      <c r="X39" s="852">
        <v>70103</v>
      </c>
      <c r="Y39" s="852"/>
      <c r="Z39" s="850">
        <v>587</v>
      </c>
      <c r="AA39" s="840">
        <v>67413</v>
      </c>
      <c r="AB39" s="852"/>
      <c r="AC39" s="853" t="s">
        <v>188</v>
      </c>
      <c r="AD39" s="852">
        <v>74123</v>
      </c>
      <c r="AE39" s="852"/>
      <c r="AF39" s="853" t="s">
        <v>188</v>
      </c>
      <c r="AG39" s="852">
        <v>15754</v>
      </c>
      <c r="AH39" s="567"/>
      <c r="AI39" s="567"/>
      <c r="AJ39" s="566"/>
      <c r="AK39" s="605"/>
    </row>
    <row r="40" spans="1:56" s="601" customFormat="1" ht="17.100000000000001" customHeight="1">
      <c r="B40" s="599"/>
      <c r="C40" s="600" t="s">
        <v>34</v>
      </c>
      <c r="D40" s="840">
        <v>10257.503570000001</v>
      </c>
      <c r="E40" s="840"/>
      <c r="F40" s="840">
        <v>35298.887000000002</v>
      </c>
      <c r="G40" s="840"/>
      <c r="H40" s="840">
        <v>4304.9656299999988</v>
      </c>
      <c r="I40" s="840"/>
      <c r="J40" s="840">
        <v>25680.008000000002</v>
      </c>
      <c r="K40" s="840"/>
      <c r="L40" s="840">
        <v>180</v>
      </c>
      <c r="M40" s="840"/>
      <c r="N40" s="840">
        <v>36917.724000000002</v>
      </c>
      <c r="O40" s="840"/>
      <c r="P40" s="840">
        <v>3513</v>
      </c>
      <c r="Q40" s="840"/>
      <c r="R40" s="840">
        <v>125214.761</v>
      </c>
      <c r="S40" s="580"/>
      <c r="T40" s="605"/>
      <c r="U40" s="599"/>
      <c r="V40" s="600" t="s">
        <v>34</v>
      </c>
      <c r="W40" s="852">
        <v>1580</v>
      </c>
      <c r="X40" s="852">
        <v>124964.53599999999</v>
      </c>
      <c r="Y40" s="852"/>
      <c r="Z40" s="850">
        <v>1143</v>
      </c>
      <c r="AA40" s="840">
        <v>124724.492</v>
      </c>
      <c r="AB40" s="852"/>
      <c r="AC40" s="853" t="s">
        <v>188</v>
      </c>
      <c r="AD40" s="852">
        <v>48223.470999999998</v>
      </c>
      <c r="AE40" s="852"/>
      <c r="AF40" s="853" t="s">
        <v>188</v>
      </c>
      <c r="AG40" s="852">
        <v>66179.774000000005</v>
      </c>
      <c r="AH40" s="567"/>
      <c r="AI40" s="567"/>
      <c r="AJ40" s="566"/>
      <c r="AK40" s="605"/>
    </row>
    <row r="41" spans="1:56" s="601" customFormat="1" ht="17.100000000000001" customHeight="1">
      <c r="B41" s="599"/>
      <c r="C41" s="600" t="s">
        <v>35</v>
      </c>
      <c r="D41" s="840">
        <v>11384.718299999999</v>
      </c>
      <c r="E41" s="840"/>
      <c r="F41" s="840">
        <v>47958.343999999997</v>
      </c>
      <c r="G41" s="840"/>
      <c r="H41" s="840">
        <v>12249.756839999998</v>
      </c>
      <c r="I41" s="840"/>
      <c r="J41" s="840">
        <v>42794.726000000002</v>
      </c>
      <c r="K41" s="840"/>
      <c r="L41" s="840">
        <v>599</v>
      </c>
      <c r="M41" s="840"/>
      <c r="N41" s="840">
        <v>44159.874000000003</v>
      </c>
      <c r="O41" s="840"/>
      <c r="P41" s="840">
        <v>4797</v>
      </c>
      <c r="Q41" s="840"/>
      <c r="R41" s="840">
        <v>151812.81400000001</v>
      </c>
      <c r="S41" s="580"/>
      <c r="T41" s="605"/>
      <c r="U41" s="599"/>
      <c r="V41" s="600" t="s">
        <v>35</v>
      </c>
      <c r="W41" s="852">
        <v>1792</v>
      </c>
      <c r="X41" s="852">
        <v>135077.99600000001</v>
      </c>
      <c r="Y41" s="852"/>
      <c r="Z41" s="850">
        <v>882</v>
      </c>
      <c r="AA41" s="840">
        <v>104108.383</v>
      </c>
      <c r="AB41" s="852"/>
      <c r="AC41" s="853"/>
      <c r="AD41" s="852">
        <v>63596.423999999999</v>
      </c>
      <c r="AE41" s="852"/>
      <c r="AF41" s="853" t="s">
        <v>188</v>
      </c>
      <c r="AG41" s="852">
        <v>26171.398000000001</v>
      </c>
      <c r="AH41" s="567"/>
      <c r="AI41" s="567"/>
      <c r="AJ41" s="566"/>
      <c r="AK41" s="605"/>
    </row>
    <row r="42" spans="1:56" s="601" customFormat="1" ht="17.100000000000001" customHeight="1">
      <c r="B42" s="599"/>
      <c r="C42" s="600" t="s">
        <v>446</v>
      </c>
      <c r="D42" s="840">
        <v>10945.120199999999</v>
      </c>
      <c r="E42" s="840"/>
      <c r="F42" s="840">
        <v>40505.360999999997</v>
      </c>
      <c r="G42" s="840"/>
      <c r="H42" s="840">
        <v>8345.5349000000006</v>
      </c>
      <c r="I42" s="840"/>
      <c r="J42" s="840">
        <v>34675.686999999998</v>
      </c>
      <c r="K42" s="840"/>
      <c r="L42" s="840">
        <v>192</v>
      </c>
      <c r="M42" s="840"/>
      <c r="N42" s="840">
        <v>32839.661</v>
      </c>
      <c r="O42" s="840"/>
      <c r="P42" s="840">
        <v>3093</v>
      </c>
      <c r="Q42" s="840"/>
      <c r="R42" s="840">
        <v>102907.395</v>
      </c>
      <c r="S42" s="580"/>
      <c r="T42" s="605"/>
      <c r="U42" s="599"/>
      <c r="V42" s="600" t="s">
        <v>446</v>
      </c>
      <c r="W42" s="852">
        <v>1372</v>
      </c>
      <c r="X42" s="852">
        <v>118358.285</v>
      </c>
      <c r="Y42" s="852"/>
      <c r="Z42" s="850">
        <v>783</v>
      </c>
      <c r="AA42" s="840">
        <v>84391.040999999997</v>
      </c>
      <c r="AB42" s="852"/>
      <c r="AC42" s="853"/>
      <c r="AD42" s="852">
        <v>92058.088000000003</v>
      </c>
      <c r="AE42" s="852"/>
      <c r="AF42" s="853"/>
      <c r="AG42" s="852">
        <v>29123.11</v>
      </c>
      <c r="AH42" s="567"/>
      <c r="AI42" s="567"/>
      <c r="AJ42" s="566"/>
      <c r="AK42" s="605"/>
    </row>
    <row r="43" spans="1:56" ht="17.100000000000001" customHeight="1" thickBot="1">
      <c r="A43" s="153"/>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679"/>
      <c r="AI43" s="680"/>
      <c r="AJ43" s="680"/>
      <c r="AK43" s="680"/>
    </row>
    <row r="44" spans="1:56" s="157" customFormat="1" ht="9.75" customHeight="1">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row>
    <row r="45" spans="1:56" ht="15.75">
      <c r="B45" s="399"/>
      <c r="C45" s="304"/>
      <c r="D45" s="304"/>
      <c r="E45" s="304"/>
      <c r="F45" s="304"/>
      <c r="G45" s="304"/>
      <c r="H45" s="304"/>
      <c r="I45" s="304"/>
      <c r="J45" s="304"/>
      <c r="K45" s="304"/>
      <c r="L45" s="304"/>
      <c r="M45" s="156"/>
      <c r="N45" s="156"/>
      <c r="O45" s="156"/>
      <c r="P45" s="156"/>
      <c r="Q45" s="156"/>
      <c r="R45" s="156"/>
      <c r="S45" s="156"/>
      <c r="T45" s="156"/>
      <c r="U45" s="428"/>
      <c r="V45" s="970"/>
      <c r="W45" s="971"/>
      <c r="X45" s="971"/>
      <c r="Y45" s="971"/>
      <c r="Z45" s="971"/>
      <c r="AA45" s="971"/>
      <c r="AB45" s="971"/>
      <c r="AC45" s="971"/>
      <c r="AD45" s="971"/>
      <c r="AE45" s="971"/>
      <c r="AF45" s="971"/>
      <c r="AG45" s="971"/>
      <c r="AH45" s="156"/>
    </row>
    <row r="46" spans="1:56" ht="15">
      <c r="B46" s="401"/>
      <c r="C46" s="304"/>
      <c r="D46" s="429"/>
      <c r="E46" s="429"/>
      <c r="F46" s="429"/>
      <c r="G46" s="429"/>
      <c r="H46" s="429"/>
      <c r="I46" s="429"/>
      <c r="J46" s="429"/>
      <c r="K46" s="429"/>
      <c r="L46" s="429"/>
      <c r="M46" s="430"/>
      <c r="N46" s="430"/>
      <c r="O46" s="430"/>
      <c r="P46" s="430"/>
      <c r="Q46" s="430"/>
      <c r="R46" s="430"/>
      <c r="S46" s="430"/>
      <c r="T46" s="430"/>
      <c r="V46" s="967"/>
      <c r="W46" s="967"/>
      <c r="X46" s="967"/>
      <c r="Y46" s="967"/>
      <c r="Z46" s="967"/>
      <c r="AA46" s="967"/>
      <c r="AB46" s="967"/>
      <c r="AC46" s="967"/>
      <c r="AD46" s="967"/>
      <c r="AE46" s="967"/>
      <c r="AF46" s="967"/>
      <c r="AG46" s="967"/>
      <c r="AH46" s="156"/>
    </row>
    <row r="47" spans="1:56" ht="23.25" customHeight="1">
      <c r="B47" s="968"/>
      <c r="C47" s="968"/>
      <c r="D47" s="968"/>
      <c r="E47" s="968"/>
      <c r="F47" s="968"/>
      <c r="G47" s="968"/>
      <c r="H47" s="968"/>
      <c r="I47" s="968"/>
      <c r="J47" s="968"/>
      <c r="K47" s="968"/>
      <c r="L47" s="968"/>
      <c r="M47" s="968"/>
      <c r="N47" s="968"/>
      <c r="O47" s="968"/>
      <c r="P47" s="968"/>
      <c r="Q47" s="968"/>
      <c r="R47" s="968"/>
      <c r="S47" s="968"/>
      <c r="T47" s="742"/>
      <c r="U47" s="968"/>
      <c r="V47" s="968"/>
      <c r="W47" s="968"/>
      <c r="X47" s="968"/>
      <c r="Y47" s="968"/>
      <c r="Z47" s="968"/>
      <c r="AA47" s="968"/>
      <c r="AB47" s="968"/>
      <c r="AC47" s="968"/>
      <c r="AD47" s="968"/>
      <c r="AE47" s="968"/>
      <c r="AF47" s="968"/>
      <c r="AG47" s="968"/>
      <c r="AH47" s="968"/>
      <c r="AI47" s="743"/>
      <c r="AJ47" s="431"/>
      <c r="AK47" s="431"/>
      <c r="AL47" s="431"/>
      <c r="AM47" s="431"/>
      <c r="AN47" s="431"/>
      <c r="AO47" s="431"/>
      <c r="AP47" s="969"/>
      <c r="AQ47" s="969"/>
      <c r="AR47" s="969"/>
      <c r="AS47" s="969"/>
      <c r="AT47" s="969"/>
      <c r="AU47" s="969"/>
      <c r="AV47" s="969"/>
      <c r="AW47" s="969"/>
      <c r="AX47" s="969"/>
      <c r="AY47" s="969"/>
      <c r="AZ47" s="969"/>
      <c r="BA47" s="969"/>
      <c r="BB47" s="969"/>
      <c r="BC47" s="969"/>
      <c r="BD47" s="969"/>
    </row>
    <row r="48" spans="1:56" ht="17.100000000000001" customHeight="1">
      <c r="C48" s="196"/>
      <c r="U48" s="158"/>
    </row>
    <row r="49" spans="1:21" ht="17.100000000000001" customHeight="1">
      <c r="C49" s="196"/>
      <c r="U49" s="158"/>
    </row>
    <row r="50" spans="1:21" ht="17.100000000000001" customHeight="1">
      <c r="C50" s="196"/>
    </row>
    <row r="51" spans="1:21" ht="17.100000000000001" customHeight="1">
      <c r="B51" s="158"/>
      <c r="T51" s="159"/>
      <c r="U51" s="160"/>
    </row>
    <row r="52" spans="1:21" ht="17.100000000000001" customHeight="1">
      <c r="U52" s="161"/>
    </row>
    <row r="53" spans="1:21" ht="17.100000000000001" customHeight="1">
      <c r="A53" s="159"/>
      <c r="B53" s="160"/>
    </row>
    <row r="54" spans="1:21" ht="17.100000000000001" customHeight="1">
      <c r="B54" s="161"/>
    </row>
    <row r="55" spans="1:21" ht="17.100000000000001" customHeight="1"/>
  </sheetData>
  <mergeCells count="44">
    <mergeCell ref="B1:C2"/>
    <mergeCell ref="U1:V2"/>
    <mergeCell ref="B5:C5"/>
    <mergeCell ref="D5:F5"/>
    <mergeCell ref="H5:J5"/>
    <mergeCell ref="L5:N5"/>
    <mergeCell ref="P5:S5"/>
    <mergeCell ref="U5:V5"/>
    <mergeCell ref="W5:X5"/>
    <mergeCell ref="Z5:AA5"/>
    <mergeCell ref="AC5:AD5"/>
    <mergeCell ref="AF5:AH5"/>
    <mergeCell ref="B6:C6"/>
    <mergeCell ref="D6:F7"/>
    <mergeCell ref="H6:J8"/>
    <mergeCell ref="L6:N8"/>
    <mergeCell ref="P6:R8"/>
    <mergeCell ref="U6:V6"/>
    <mergeCell ref="W6:X8"/>
    <mergeCell ref="Z6:AA8"/>
    <mergeCell ref="AC6:AD8"/>
    <mergeCell ref="AF6:AG8"/>
    <mergeCell ref="AP47:BD47"/>
    <mergeCell ref="AD11:AD12"/>
    <mergeCell ref="AF11:AF12"/>
    <mergeCell ref="AG11:AG12"/>
    <mergeCell ref="B44:S44"/>
    <mergeCell ref="T44:AH44"/>
    <mergeCell ref="V45:AG45"/>
    <mergeCell ref="W11:W12"/>
    <mergeCell ref="X11:X12"/>
    <mergeCell ref="Y11:Y12"/>
    <mergeCell ref="Z11:Z12"/>
    <mergeCell ref="AA11:AA12"/>
    <mergeCell ref="F11:F12"/>
    <mergeCell ref="J11:J12"/>
    <mergeCell ref="L11:L12"/>
    <mergeCell ref="N11:N12"/>
    <mergeCell ref="AC11:AC12"/>
    <mergeCell ref="R11:R12"/>
    <mergeCell ref="V46:AG46"/>
    <mergeCell ref="B47:S47"/>
    <mergeCell ref="U47:AH47"/>
    <mergeCell ref="P11:P12"/>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4"/>
  <sheetViews>
    <sheetView showGridLines="0" view="pageBreakPreview" topLeftCell="B1" zoomScale="80" zoomScaleNormal="80" zoomScaleSheetLayoutView="80" workbookViewId="0">
      <pane xSplit="2" ySplit="13" topLeftCell="D27" activePane="bottomRight" state="frozen"/>
      <selection activeCell="P28" sqref="P28"/>
      <selection pane="topRight" activeCell="P28" sqref="P28"/>
      <selection pane="bottomLeft" activeCell="P28" sqref="P28"/>
      <selection pane="bottomRight" activeCell="P28" sqref="P28"/>
    </sheetView>
  </sheetViews>
  <sheetFormatPr defaultRowHeight="14.25"/>
  <cols>
    <col min="1" max="1" width="5.42578125" style="155" hidden="1" customWidth="1"/>
    <col min="2" max="2" width="6.42578125" style="155" customWidth="1"/>
    <col min="3" max="3" width="7" style="155" customWidth="1"/>
    <col min="4" max="4" width="10" style="155" customWidth="1"/>
    <col min="5" max="5" width="0.5703125" style="155" customWidth="1"/>
    <col min="6" max="6" width="10" style="155" customWidth="1"/>
    <col min="7" max="7" width="2.85546875" style="155" customWidth="1"/>
    <col min="8" max="8" width="10" style="155" customWidth="1"/>
    <col min="9" max="9" width="11.140625" style="155" customWidth="1"/>
    <col min="10" max="10" width="2.42578125" style="155" customWidth="1"/>
    <col min="11" max="11" width="10.28515625" style="155" customWidth="1"/>
    <col min="12" max="12" width="10" style="155" customWidth="1"/>
    <col min="13" max="13" width="2.42578125" style="155" customWidth="1"/>
    <col min="14" max="14" width="10.140625" style="155" customWidth="1"/>
    <col min="15" max="15" width="1.28515625" style="155" customWidth="1"/>
    <col min="16" max="16" width="10" style="155" customWidth="1"/>
    <col min="17" max="17" width="1" style="155" customWidth="1"/>
    <col min="18" max="18" width="1.5703125" style="155" customWidth="1"/>
    <col min="19" max="19" width="7.140625" style="215" customWidth="1"/>
    <col min="20" max="20" width="7" style="155" customWidth="1"/>
    <col min="21" max="21" width="10" style="155" customWidth="1"/>
    <col min="22" max="22" width="0.5703125" style="155" customWidth="1"/>
    <col min="23" max="23" width="10" style="155" customWidth="1"/>
    <col min="24" max="24" width="3.140625" style="155" customWidth="1"/>
    <col min="25" max="25" width="10.85546875" style="155" customWidth="1"/>
    <col min="26" max="26" width="10.7109375" style="155" customWidth="1"/>
    <col min="27" max="27" width="1.7109375" style="155" customWidth="1"/>
    <col min="28" max="28" width="9.5703125" style="155" customWidth="1"/>
    <col min="29" max="29" width="12" style="155" customWidth="1"/>
    <col min="30" max="30" width="1.140625" style="155" customWidth="1"/>
    <col min="31" max="31" width="11.85546875" style="155" customWidth="1"/>
    <col min="32" max="32" width="1" style="155" customWidth="1"/>
    <col min="33" max="33" width="12.5703125" style="155" customWidth="1"/>
    <col min="34" max="34" width="0.85546875" style="155" customWidth="1"/>
    <col min="35" max="16384" width="9.140625" style="155"/>
  </cols>
  <sheetData>
    <row r="1" spans="1:34" s="198" customFormat="1" ht="18" customHeight="1">
      <c r="B1" s="940" t="s">
        <v>161</v>
      </c>
      <c r="C1" s="940"/>
      <c r="D1" s="2" t="s">
        <v>162</v>
      </c>
      <c r="S1" s="940" t="s">
        <v>161</v>
      </c>
      <c r="T1" s="940"/>
      <c r="U1" s="2" t="s">
        <v>163</v>
      </c>
    </row>
    <row r="2" spans="1:34" s="198" customFormat="1" ht="18" customHeight="1">
      <c r="A2" s="103" t="s">
        <v>144</v>
      </c>
      <c r="B2" s="940"/>
      <c r="C2" s="940"/>
      <c r="D2" s="55" t="s">
        <v>164</v>
      </c>
      <c r="S2" s="940"/>
      <c r="T2" s="940"/>
      <c r="U2" s="55" t="s">
        <v>165</v>
      </c>
    </row>
    <row r="3" spans="1:34" s="198" customFormat="1" ht="15" customHeight="1" thickBot="1">
      <c r="A3" s="199"/>
      <c r="B3" s="199"/>
      <c r="C3" s="199"/>
      <c r="D3" s="199"/>
      <c r="E3" s="199"/>
      <c r="F3" s="199"/>
      <c r="G3" s="199"/>
      <c r="H3" s="199"/>
      <c r="I3" s="199"/>
      <c r="J3" s="199"/>
      <c r="K3" s="199"/>
      <c r="L3" s="199"/>
      <c r="M3" s="199"/>
      <c r="N3" s="199"/>
      <c r="O3" s="199"/>
      <c r="P3" s="199"/>
      <c r="Q3" s="199"/>
      <c r="R3" s="199"/>
      <c r="S3" s="200"/>
      <c r="T3" s="199"/>
      <c r="U3" s="199"/>
      <c r="V3" s="199"/>
      <c r="W3" s="199"/>
      <c r="X3" s="199"/>
      <c r="Y3" s="199"/>
      <c r="Z3" s="199"/>
      <c r="AA3" s="199"/>
      <c r="AB3" s="199"/>
      <c r="AC3" s="199"/>
      <c r="AD3" s="199"/>
      <c r="AE3" s="199"/>
      <c r="AF3" s="199"/>
      <c r="AG3" s="199"/>
      <c r="AH3" s="199"/>
    </row>
    <row r="4" spans="1:34" s="100" customFormat="1" ht="5.0999999999999996" customHeight="1">
      <c r="A4" s="106"/>
      <c r="B4" s="107"/>
      <c r="C4" s="107"/>
      <c r="D4" s="107"/>
      <c r="E4" s="107"/>
      <c r="F4" s="107"/>
      <c r="G4" s="107"/>
      <c r="H4" s="107"/>
      <c r="I4" s="107"/>
      <c r="J4" s="107"/>
      <c r="K4" s="107"/>
      <c r="L4" s="107"/>
      <c r="M4" s="107"/>
      <c r="N4" s="107"/>
      <c r="O4" s="107"/>
      <c r="P4" s="107"/>
      <c r="Q4" s="107"/>
      <c r="R4" s="107"/>
      <c r="S4" s="201"/>
      <c r="T4" s="107"/>
      <c r="U4" s="107"/>
      <c r="V4" s="107"/>
      <c r="W4" s="107"/>
      <c r="X4" s="107"/>
      <c r="Y4" s="107"/>
      <c r="Z4" s="107"/>
      <c r="AA4" s="107"/>
      <c r="AB4" s="107"/>
      <c r="AC4" s="107"/>
      <c r="AD4" s="107"/>
      <c r="AE4" s="107"/>
      <c r="AF4" s="107"/>
      <c r="AG4" s="107"/>
      <c r="AH4" s="107"/>
    </row>
    <row r="5" spans="1:34" s="100" customFormat="1" ht="78" customHeight="1">
      <c r="A5" s="106"/>
      <c r="B5" s="534" t="s">
        <v>145</v>
      </c>
      <c r="C5" s="107"/>
      <c r="D5" s="938" t="s">
        <v>166</v>
      </c>
      <c r="E5" s="938"/>
      <c r="F5" s="938"/>
      <c r="G5" s="107"/>
      <c r="H5" s="938" t="s">
        <v>167</v>
      </c>
      <c r="I5" s="938"/>
      <c r="J5" s="107"/>
      <c r="K5" s="938" t="s">
        <v>168</v>
      </c>
      <c r="L5" s="938"/>
      <c r="M5" s="107"/>
      <c r="N5" s="938" t="s">
        <v>169</v>
      </c>
      <c r="O5" s="938"/>
      <c r="P5" s="938"/>
      <c r="Q5" s="938"/>
      <c r="R5" s="938"/>
      <c r="S5" s="534" t="s">
        <v>145</v>
      </c>
      <c r="T5" s="107"/>
      <c r="U5" s="938" t="s">
        <v>170</v>
      </c>
      <c r="V5" s="938"/>
      <c r="W5" s="938"/>
      <c r="X5" s="107"/>
      <c r="Y5" s="938" t="s">
        <v>171</v>
      </c>
      <c r="Z5" s="938"/>
      <c r="AA5" s="107"/>
      <c r="AB5" s="938" t="s">
        <v>172</v>
      </c>
      <c r="AC5" s="938"/>
      <c r="AD5" s="107"/>
      <c r="AE5" s="938" t="s">
        <v>173</v>
      </c>
      <c r="AF5" s="938"/>
      <c r="AG5" s="938"/>
      <c r="AH5" s="938"/>
    </row>
    <row r="6" spans="1:34" s="116" customFormat="1" ht="15" customHeight="1">
      <c r="A6" s="111"/>
      <c r="B6" s="535" t="s">
        <v>21</v>
      </c>
      <c r="C6" s="113"/>
      <c r="D6" s="959" t="s">
        <v>174</v>
      </c>
      <c r="E6" s="959"/>
      <c r="F6" s="959"/>
      <c r="G6" s="112"/>
      <c r="H6" s="936" t="s">
        <v>175</v>
      </c>
      <c r="I6" s="936"/>
      <c r="J6" s="113"/>
      <c r="K6" s="965" t="s">
        <v>176</v>
      </c>
      <c r="L6" s="965"/>
      <c r="M6" s="113"/>
      <c r="N6" s="936" t="s">
        <v>177</v>
      </c>
      <c r="O6" s="936"/>
      <c r="P6" s="936"/>
      <c r="Q6" s="816"/>
      <c r="R6" s="113"/>
      <c r="S6" s="535" t="s">
        <v>21</v>
      </c>
      <c r="T6" s="113"/>
      <c r="U6" s="959" t="s">
        <v>178</v>
      </c>
      <c r="V6" s="959"/>
      <c r="W6" s="959"/>
      <c r="X6" s="112"/>
      <c r="Y6" s="936" t="s">
        <v>179</v>
      </c>
      <c r="Z6" s="936"/>
      <c r="AA6" s="113"/>
      <c r="AB6" s="202" t="s">
        <v>180</v>
      </c>
      <c r="AC6" s="202"/>
      <c r="AD6" s="113"/>
      <c r="AE6" s="936" t="s">
        <v>181</v>
      </c>
      <c r="AF6" s="936"/>
      <c r="AG6" s="936"/>
      <c r="AH6" s="113"/>
    </row>
    <row r="7" spans="1:34" s="100" customFormat="1" ht="33" customHeight="1">
      <c r="A7" s="106"/>
      <c r="B7" s="107"/>
      <c r="C7" s="117"/>
      <c r="D7" s="109"/>
      <c r="E7" s="109"/>
      <c r="F7" s="109"/>
      <c r="G7" s="109"/>
      <c r="H7" s="936"/>
      <c r="I7" s="936"/>
      <c r="J7" s="118"/>
      <c r="K7" s="965"/>
      <c r="L7" s="965"/>
      <c r="M7" s="113"/>
      <c r="N7" s="936"/>
      <c r="O7" s="936"/>
      <c r="P7" s="936"/>
      <c r="Q7" s="816"/>
      <c r="R7" s="109"/>
      <c r="S7" s="201"/>
      <c r="T7" s="117"/>
      <c r="U7" s="959"/>
      <c r="V7" s="959"/>
      <c r="W7" s="959"/>
      <c r="X7" s="109"/>
      <c r="Y7" s="936"/>
      <c r="Z7" s="936"/>
      <c r="AA7" s="118"/>
      <c r="AB7" s="202"/>
      <c r="AC7" s="202"/>
      <c r="AD7" s="113"/>
      <c r="AE7" s="936"/>
      <c r="AF7" s="936"/>
      <c r="AG7" s="936"/>
      <c r="AH7" s="109"/>
    </row>
    <row r="8" spans="1:34" s="100" customFormat="1" ht="5.0999999999999996" customHeight="1">
      <c r="A8" s="106"/>
      <c r="B8" s="117"/>
      <c r="C8" s="117"/>
      <c r="D8" s="120"/>
      <c r="E8" s="120"/>
      <c r="F8" s="120"/>
      <c r="G8" s="121"/>
      <c r="H8" s="120"/>
      <c r="I8" s="120"/>
      <c r="J8" s="121"/>
      <c r="K8" s="120"/>
      <c r="L8" s="120"/>
      <c r="M8" s="121"/>
      <c r="N8" s="120"/>
      <c r="O8" s="120"/>
      <c r="P8" s="120"/>
      <c r="Q8" s="120"/>
      <c r="R8" s="120"/>
      <c r="S8" s="203"/>
      <c r="T8" s="117"/>
      <c r="U8" s="120"/>
      <c r="V8" s="120"/>
      <c r="W8" s="120"/>
      <c r="X8" s="121"/>
      <c r="Y8" s="120"/>
      <c r="Z8" s="120"/>
      <c r="AA8" s="121"/>
      <c r="AB8" s="120"/>
      <c r="AC8" s="120"/>
      <c r="AD8" s="121"/>
      <c r="AE8" s="120"/>
      <c r="AF8" s="120"/>
      <c r="AG8" s="120"/>
      <c r="AH8" s="120"/>
    </row>
    <row r="9" spans="1:34" s="100" customFormat="1" ht="5.0999999999999996" customHeight="1">
      <c r="A9" s="106"/>
      <c r="B9" s="117"/>
      <c r="C9" s="117"/>
      <c r="D9" s="109"/>
      <c r="E9" s="109"/>
      <c r="F9" s="109"/>
      <c r="G9" s="109"/>
      <c r="H9" s="109"/>
      <c r="I9" s="109"/>
      <c r="J9" s="109"/>
      <c r="K9" s="109"/>
      <c r="L9" s="109"/>
      <c r="M9" s="109"/>
      <c r="N9" s="109"/>
      <c r="O9" s="109"/>
      <c r="P9" s="109"/>
      <c r="Q9" s="109"/>
      <c r="R9" s="109"/>
      <c r="S9" s="203"/>
      <c r="T9" s="117"/>
      <c r="U9" s="109"/>
      <c r="V9" s="109"/>
      <c r="W9" s="109"/>
      <c r="X9" s="109"/>
      <c r="Y9" s="109"/>
      <c r="Z9" s="109"/>
      <c r="AA9" s="109"/>
      <c r="AB9" s="109"/>
      <c r="AC9" s="109"/>
      <c r="AD9" s="109"/>
      <c r="AE9" s="109"/>
      <c r="AF9" s="109"/>
      <c r="AG9" s="109"/>
      <c r="AH9" s="109"/>
    </row>
    <row r="10" spans="1:34" s="100" customFormat="1" ht="15.75" customHeight="1">
      <c r="A10" s="106"/>
      <c r="B10" s="117"/>
      <c r="C10" s="117"/>
      <c r="D10" s="326" t="s">
        <v>182</v>
      </c>
      <c r="E10" s="204"/>
      <c r="F10" s="934" t="s">
        <v>183</v>
      </c>
      <c r="G10" s="109"/>
      <c r="H10" s="326" t="s">
        <v>182</v>
      </c>
      <c r="I10" s="934" t="s">
        <v>183</v>
      </c>
      <c r="J10" s="109"/>
      <c r="K10" s="326" t="s">
        <v>182</v>
      </c>
      <c r="L10" s="934" t="s">
        <v>183</v>
      </c>
      <c r="M10" s="937"/>
      <c r="N10" s="326" t="s">
        <v>182</v>
      </c>
      <c r="O10" s="934"/>
      <c r="P10" s="934" t="s">
        <v>183</v>
      </c>
      <c r="Q10" s="815"/>
      <c r="R10" s="107"/>
      <c r="S10" s="203"/>
      <c r="T10" s="117"/>
      <c r="U10" s="326" t="s">
        <v>182</v>
      </c>
      <c r="V10" s="109"/>
      <c r="W10" s="934" t="s">
        <v>183</v>
      </c>
      <c r="X10" s="109"/>
      <c r="Y10" s="975" t="s">
        <v>184</v>
      </c>
      <c r="Z10" s="934" t="s">
        <v>183</v>
      </c>
      <c r="AA10" s="109"/>
      <c r="AB10" s="127" t="s">
        <v>185</v>
      </c>
      <c r="AC10" s="934" t="s">
        <v>183</v>
      </c>
      <c r="AD10" s="937"/>
      <c r="AE10" s="326" t="s">
        <v>182</v>
      </c>
      <c r="AF10" s="107"/>
      <c r="AG10" s="934" t="s">
        <v>183</v>
      </c>
      <c r="AH10" s="107"/>
    </row>
    <row r="11" spans="1:34" s="100" customFormat="1" ht="15.75" customHeight="1">
      <c r="A11" s="106"/>
      <c r="B11" s="117"/>
      <c r="C11" s="117"/>
      <c r="D11" s="326" t="s">
        <v>186</v>
      </c>
      <c r="E11" s="321"/>
      <c r="F11" s="934"/>
      <c r="G11" s="109"/>
      <c r="H11" s="326" t="s">
        <v>186</v>
      </c>
      <c r="I11" s="934"/>
      <c r="J11" s="109"/>
      <c r="K11" s="326" t="s">
        <v>186</v>
      </c>
      <c r="L11" s="934"/>
      <c r="M11" s="937"/>
      <c r="N11" s="326" t="s">
        <v>186</v>
      </c>
      <c r="O11" s="934"/>
      <c r="P11" s="934"/>
      <c r="Q11" s="815"/>
      <c r="R11" s="107"/>
      <c r="S11" s="203"/>
      <c r="T11" s="117"/>
      <c r="U11" s="326" t="s">
        <v>186</v>
      </c>
      <c r="V11" s="109"/>
      <c r="W11" s="934"/>
      <c r="X11" s="109"/>
      <c r="Y11" s="975"/>
      <c r="Z11" s="934"/>
      <c r="AA11" s="109"/>
      <c r="AB11" s="326" t="s">
        <v>186</v>
      </c>
      <c r="AC11" s="934"/>
      <c r="AD11" s="937"/>
      <c r="AE11" s="326" t="s">
        <v>186</v>
      </c>
      <c r="AF11" s="107"/>
      <c r="AG11" s="934"/>
      <c r="AH11" s="107"/>
    </row>
    <row r="12" spans="1:34" s="100" customFormat="1" ht="22.5" customHeight="1">
      <c r="A12" s="106"/>
      <c r="B12" s="117"/>
      <c r="C12" s="117"/>
      <c r="D12" s="321" t="s">
        <v>142</v>
      </c>
      <c r="E12" s="204"/>
      <c r="F12" s="130"/>
      <c r="G12" s="107"/>
      <c r="H12" s="321" t="s">
        <v>142</v>
      </c>
      <c r="I12" s="326"/>
      <c r="J12" s="107"/>
      <c r="K12" s="321" t="s">
        <v>142</v>
      </c>
      <c r="L12" s="326"/>
      <c r="M12" s="937"/>
      <c r="N12" s="321" t="s">
        <v>142</v>
      </c>
      <c r="O12" s="326"/>
      <c r="P12" s="130"/>
      <c r="Q12" s="130"/>
      <c r="R12" s="107"/>
      <c r="S12" s="203"/>
      <c r="T12" s="117"/>
      <c r="U12" s="321" t="s">
        <v>142</v>
      </c>
      <c r="V12" s="107"/>
      <c r="W12" s="130"/>
      <c r="X12" s="107"/>
      <c r="Y12" s="320" t="s">
        <v>187</v>
      </c>
      <c r="Z12" s="326"/>
      <c r="AA12" s="107"/>
      <c r="AB12" s="321" t="s">
        <v>142</v>
      </c>
      <c r="AC12" s="130"/>
      <c r="AD12" s="937"/>
      <c r="AE12" s="321" t="s">
        <v>142</v>
      </c>
      <c r="AF12" s="107"/>
      <c r="AG12" s="130"/>
      <c r="AH12" s="107"/>
    </row>
    <row r="13" spans="1:34" s="100" customFormat="1" ht="5.0999999999999996" customHeight="1" thickBot="1">
      <c r="A13" s="132"/>
      <c r="B13" s="133"/>
      <c r="C13" s="133"/>
      <c r="D13" s="133"/>
      <c r="E13" s="133"/>
      <c r="F13" s="133"/>
      <c r="G13" s="133"/>
      <c r="H13" s="133"/>
      <c r="I13" s="134"/>
      <c r="J13" s="133"/>
      <c r="K13" s="133"/>
      <c r="L13" s="133"/>
      <c r="M13" s="133"/>
      <c r="N13" s="133"/>
      <c r="O13" s="133"/>
      <c r="P13" s="133"/>
      <c r="Q13" s="133"/>
      <c r="R13" s="133"/>
      <c r="S13" s="205"/>
      <c r="T13" s="133"/>
      <c r="U13" s="133"/>
      <c r="V13" s="133"/>
      <c r="W13" s="133"/>
      <c r="X13" s="133"/>
      <c r="Y13" s="133"/>
      <c r="Z13" s="134"/>
      <c r="AA13" s="133"/>
      <c r="AB13" s="133"/>
      <c r="AC13" s="133"/>
      <c r="AD13" s="133"/>
      <c r="AE13" s="133"/>
      <c r="AF13" s="133"/>
      <c r="AG13" s="133"/>
      <c r="AH13" s="133"/>
    </row>
    <row r="14" spans="1:34" s="100" customFormat="1" ht="17.100000000000001" customHeight="1">
      <c r="B14" s="140"/>
      <c r="C14" s="140"/>
      <c r="D14" s="140"/>
      <c r="E14" s="140"/>
      <c r="F14" s="140"/>
      <c r="G14" s="140"/>
      <c r="H14" s="140"/>
      <c r="I14" s="140"/>
      <c r="J14" s="140"/>
      <c r="K14" s="140"/>
      <c r="L14" s="140"/>
      <c r="M14" s="140"/>
      <c r="N14" s="140"/>
      <c r="O14" s="140"/>
      <c r="P14" s="140"/>
      <c r="Q14" s="140"/>
      <c r="R14" s="140"/>
      <c r="S14" s="206"/>
      <c r="T14" s="140"/>
      <c r="U14" s="140"/>
      <c r="V14" s="140"/>
      <c r="W14" s="140"/>
      <c r="X14" s="140"/>
      <c r="Y14" s="140"/>
      <c r="Z14" s="140"/>
      <c r="AA14" s="140"/>
      <c r="AB14" s="140"/>
      <c r="AC14" s="140"/>
      <c r="AD14" s="140"/>
      <c r="AE14" s="140"/>
      <c r="AF14" s="140"/>
      <c r="AG14" s="140"/>
      <c r="AH14" s="140"/>
    </row>
    <row r="15" spans="1:34" s="100" customFormat="1" ht="17.100000000000001" customHeight="1">
      <c r="B15" s="329" t="s">
        <v>304</v>
      </c>
      <c r="C15" s="331"/>
      <c r="D15" s="330">
        <v>129284.107</v>
      </c>
      <c r="E15" s="330">
        <v>0</v>
      </c>
      <c r="F15" s="330">
        <v>249969.43100000001</v>
      </c>
      <c r="G15" s="330"/>
      <c r="H15" s="330">
        <v>72331.195000000007</v>
      </c>
      <c r="I15" s="330">
        <v>201437.68700000001</v>
      </c>
      <c r="J15" s="330"/>
      <c r="K15" s="330">
        <v>97198.884000000005</v>
      </c>
      <c r="L15" s="330">
        <v>105178.61500000001</v>
      </c>
      <c r="M15" s="330"/>
      <c r="N15" s="330">
        <v>322054.52600000001</v>
      </c>
      <c r="O15" s="330">
        <v>0</v>
      </c>
      <c r="P15" s="330">
        <v>308521.5</v>
      </c>
      <c r="Q15" s="330"/>
      <c r="R15" s="330"/>
      <c r="S15" s="329" t="s">
        <v>304</v>
      </c>
      <c r="T15" s="330"/>
      <c r="U15" s="330">
        <v>195984.152</v>
      </c>
      <c r="V15" s="330">
        <v>0</v>
      </c>
      <c r="W15" s="330">
        <v>430586.50900000002</v>
      </c>
      <c r="X15" s="330"/>
      <c r="Y15" s="330">
        <v>138137.122</v>
      </c>
      <c r="Z15" s="330">
        <v>396549.745</v>
      </c>
      <c r="AA15" s="330"/>
      <c r="AB15" s="330">
        <v>1207.7370000000001</v>
      </c>
      <c r="AC15" s="330">
        <v>2558509.7429999998</v>
      </c>
      <c r="AD15" s="330"/>
      <c r="AE15" s="330">
        <v>1079936.7560000001</v>
      </c>
      <c r="AF15" s="330"/>
      <c r="AG15" s="330">
        <v>1269898.166</v>
      </c>
      <c r="AH15" s="42"/>
    </row>
    <row r="16" spans="1:34" s="100" customFormat="1" ht="17.100000000000001" customHeight="1">
      <c r="B16" s="30" t="s">
        <v>456</v>
      </c>
      <c r="C16" s="331"/>
      <c r="D16" s="330">
        <v>141410</v>
      </c>
      <c r="E16" s="330"/>
      <c r="F16" s="330">
        <v>281452</v>
      </c>
      <c r="G16" s="330"/>
      <c r="H16" s="330">
        <v>61059</v>
      </c>
      <c r="I16" s="330">
        <v>166643</v>
      </c>
      <c r="J16" s="330"/>
      <c r="K16" s="330">
        <v>113325</v>
      </c>
      <c r="L16" s="330">
        <v>129525</v>
      </c>
      <c r="M16" s="330"/>
      <c r="N16" s="330">
        <v>345023</v>
      </c>
      <c r="O16" s="330"/>
      <c r="P16" s="330">
        <v>336592</v>
      </c>
      <c r="Q16" s="330"/>
      <c r="R16" s="330"/>
      <c r="S16" s="30" t="s">
        <v>456</v>
      </c>
      <c r="T16" s="330"/>
      <c r="U16" s="330">
        <v>191537</v>
      </c>
      <c r="V16" s="330"/>
      <c r="W16" s="330">
        <v>462788</v>
      </c>
      <c r="X16" s="330"/>
      <c r="Y16" s="330">
        <v>149710</v>
      </c>
      <c r="Z16" s="542">
        <v>438186</v>
      </c>
      <c r="AA16" s="330"/>
      <c r="AB16" s="330">
        <v>1335</v>
      </c>
      <c r="AC16" s="330">
        <v>3077558</v>
      </c>
      <c r="AD16" s="330"/>
      <c r="AE16" s="330">
        <v>1036064</v>
      </c>
      <c r="AF16" s="330"/>
      <c r="AG16" s="330">
        <v>1196320</v>
      </c>
      <c r="AH16" s="42"/>
    </row>
    <row r="17" spans="1:34" s="601" customFormat="1" ht="16.5" customHeight="1">
      <c r="B17" s="30" t="s">
        <v>462</v>
      </c>
      <c r="C17" s="605"/>
      <c r="D17" s="542">
        <v>128991.315</v>
      </c>
      <c r="E17" s="542"/>
      <c r="F17" s="542">
        <v>229786.37099999998</v>
      </c>
      <c r="G17" s="542"/>
      <c r="H17" s="542">
        <v>70900</v>
      </c>
      <c r="I17" s="542">
        <v>179242</v>
      </c>
      <c r="J17" s="542"/>
      <c r="K17" s="542">
        <v>97654</v>
      </c>
      <c r="L17" s="542">
        <v>123515</v>
      </c>
      <c r="M17" s="542"/>
      <c r="N17" s="542">
        <v>367304</v>
      </c>
      <c r="O17" s="542"/>
      <c r="P17" s="542">
        <v>355144.07700000005</v>
      </c>
      <c r="Q17" s="542"/>
      <c r="R17" s="542"/>
      <c r="S17" s="30" t="s">
        <v>462</v>
      </c>
      <c r="T17" s="542"/>
      <c r="U17" s="542">
        <v>199438</v>
      </c>
      <c r="V17" s="542"/>
      <c r="W17" s="542">
        <v>459770</v>
      </c>
      <c r="X17" s="542"/>
      <c r="Y17" s="542">
        <v>140112</v>
      </c>
      <c r="Z17" s="542">
        <v>410439</v>
      </c>
      <c r="AA17" s="542"/>
      <c r="AB17" s="542">
        <v>954</v>
      </c>
      <c r="AC17" s="542">
        <v>2241293</v>
      </c>
      <c r="AD17" s="542"/>
      <c r="AE17" s="542">
        <v>768438</v>
      </c>
      <c r="AF17" s="542"/>
      <c r="AG17" s="542">
        <v>932891</v>
      </c>
      <c r="AH17" s="542"/>
    </row>
    <row r="18" spans="1:34" s="601" customFormat="1" ht="16.5" customHeight="1">
      <c r="B18" s="599" t="s">
        <v>479</v>
      </c>
      <c r="C18" s="605"/>
      <c r="D18" s="542">
        <v>153577</v>
      </c>
      <c r="E18" s="542"/>
      <c r="F18" s="542">
        <v>327068</v>
      </c>
      <c r="G18" s="542"/>
      <c r="H18" s="542">
        <v>66865</v>
      </c>
      <c r="I18" s="542">
        <v>170458</v>
      </c>
      <c r="J18" s="542"/>
      <c r="K18" s="542">
        <v>111834</v>
      </c>
      <c r="L18" s="542">
        <v>132771</v>
      </c>
      <c r="M18" s="542"/>
      <c r="N18" s="542">
        <v>364083</v>
      </c>
      <c r="O18" s="542"/>
      <c r="P18" s="542">
        <v>356401</v>
      </c>
      <c r="Q18" s="542"/>
      <c r="R18" s="542"/>
      <c r="S18" s="599" t="s">
        <v>479</v>
      </c>
      <c r="T18" s="542"/>
      <c r="U18" s="542">
        <v>195356.61820000003</v>
      </c>
      <c r="V18" s="542">
        <v>0</v>
      </c>
      <c r="W18" s="542">
        <v>477684.52100000001</v>
      </c>
      <c r="X18" s="542"/>
      <c r="Y18" s="542">
        <v>128425.67041999999</v>
      </c>
      <c r="Z18" s="542">
        <v>373384.88299999997</v>
      </c>
      <c r="AA18" s="542">
        <v>0</v>
      </c>
      <c r="AB18" s="542">
        <v>801.8095828999999</v>
      </c>
      <c r="AC18" s="542">
        <v>1619074.7950000004</v>
      </c>
      <c r="AD18" s="542">
        <v>0</v>
      </c>
      <c r="AE18" s="542">
        <v>840085.576</v>
      </c>
      <c r="AF18" s="542">
        <v>0</v>
      </c>
      <c r="AG18" s="542">
        <v>947579.34899999993</v>
      </c>
      <c r="AH18" s="542"/>
    </row>
    <row r="19" spans="1:34" s="877" customFormat="1" ht="16.5" customHeight="1">
      <c r="B19" s="635" t="s">
        <v>501</v>
      </c>
      <c r="C19" s="605"/>
      <c r="D19" s="605">
        <v>159401.83500000002</v>
      </c>
      <c r="E19" s="605">
        <v>0</v>
      </c>
      <c r="F19" s="605">
        <v>342992.46100000001</v>
      </c>
      <c r="G19" s="605"/>
      <c r="H19" s="605">
        <v>55854.262999999992</v>
      </c>
      <c r="I19" s="605">
        <v>147118.78499999997</v>
      </c>
      <c r="J19" s="605"/>
      <c r="K19" s="605">
        <v>77096.841000000015</v>
      </c>
      <c r="L19" s="605">
        <v>103504.55100000001</v>
      </c>
      <c r="M19" s="605"/>
      <c r="N19" s="605">
        <v>370908.43599999999</v>
      </c>
      <c r="O19" s="605"/>
      <c r="P19" s="605">
        <v>499073.62900000002</v>
      </c>
      <c r="Q19" s="605"/>
      <c r="R19" s="605">
        <v>0</v>
      </c>
      <c r="S19" s="635" t="s">
        <v>501</v>
      </c>
      <c r="T19" s="605"/>
      <c r="U19" s="605">
        <v>215922.55</v>
      </c>
      <c r="V19" s="605"/>
      <c r="W19" s="605">
        <v>609672.6669999999</v>
      </c>
      <c r="X19" s="605"/>
      <c r="Y19" s="605">
        <v>143492.64200000002</v>
      </c>
      <c r="Z19" s="605">
        <v>421562.97700000001</v>
      </c>
      <c r="AA19" s="605"/>
      <c r="AB19" s="605">
        <v>975.70538999999997</v>
      </c>
      <c r="AC19" s="605">
        <v>2656907.7120000003</v>
      </c>
      <c r="AD19" s="605"/>
      <c r="AE19" s="605">
        <v>853454.93800000008</v>
      </c>
      <c r="AF19" s="605"/>
      <c r="AG19" s="605">
        <v>1146191.4909999999</v>
      </c>
      <c r="AH19" s="878"/>
    </row>
    <row r="20" spans="1:34" s="100" customFormat="1" ht="15.75" customHeight="1">
      <c r="A20" s="188"/>
      <c r="B20" s="146"/>
      <c r="C20" s="147"/>
      <c r="D20" s="207"/>
      <c r="E20" s="147"/>
      <c r="F20" s="207"/>
      <c r="G20" s="147"/>
      <c r="H20" s="207"/>
      <c r="I20" s="208"/>
      <c r="J20" s="147"/>
      <c r="K20" s="207"/>
      <c r="L20" s="207"/>
      <c r="M20" s="147"/>
      <c r="N20" s="207"/>
      <c r="O20" s="147"/>
      <c r="P20" s="207"/>
      <c r="Q20" s="207"/>
      <c r="R20" s="209"/>
      <c r="S20" s="210"/>
      <c r="T20" s="147"/>
      <c r="U20" s="207"/>
      <c r="V20" s="147"/>
      <c r="W20" s="207"/>
      <c r="X20" s="147"/>
      <c r="Y20" s="207"/>
      <c r="Z20" s="208"/>
      <c r="AA20" s="147"/>
      <c r="AB20" s="207"/>
      <c r="AC20" s="207"/>
      <c r="AD20" s="147"/>
      <c r="AE20" s="207"/>
      <c r="AF20" s="147"/>
      <c r="AG20" s="207"/>
      <c r="AH20" s="211"/>
    </row>
    <row r="21" spans="1:34" s="601" customFormat="1" ht="15.75">
      <c r="A21" s="546"/>
      <c r="B21" s="599"/>
      <c r="C21" s="600"/>
      <c r="D21" s="605"/>
      <c r="E21" s="605"/>
      <c r="F21" s="605"/>
      <c r="G21" s="605"/>
      <c r="H21" s="605"/>
      <c r="I21" s="605"/>
      <c r="J21" s="605"/>
      <c r="K21" s="605"/>
      <c r="L21" s="605"/>
      <c r="M21" s="605"/>
      <c r="N21" s="622"/>
      <c r="O21" s="629"/>
      <c r="P21" s="622"/>
      <c r="Q21" s="622"/>
      <c r="R21" s="605"/>
      <c r="S21" s="599"/>
      <c r="T21" s="600"/>
      <c r="U21" s="605"/>
      <c r="V21" s="605"/>
      <c r="W21" s="605"/>
      <c r="X21" s="605"/>
      <c r="Y21" s="605"/>
      <c r="Z21" s="605"/>
      <c r="AA21" s="605"/>
      <c r="AB21" s="605"/>
      <c r="AC21" s="605"/>
      <c r="AD21" s="605"/>
      <c r="AE21" s="622"/>
      <c r="AF21" s="629"/>
      <c r="AG21" s="622"/>
      <c r="AH21" s="542"/>
    </row>
    <row r="22" spans="1:34" s="601" customFormat="1" ht="16.5" customHeight="1">
      <c r="A22" s="546"/>
      <c r="B22" s="635" t="s">
        <v>501</v>
      </c>
      <c r="C22" s="681" t="s">
        <v>39</v>
      </c>
      <c r="D22" s="605">
        <v>4623.4179999999997</v>
      </c>
      <c r="E22" s="605"/>
      <c r="F22" s="605">
        <v>8964.4210000000003</v>
      </c>
      <c r="G22" s="605"/>
      <c r="H22" s="605">
        <v>5966.6149999999998</v>
      </c>
      <c r="I22" s="605">
        <v>15937.518</v>
      </c>
      <c r="J22" s="605"/>
      <c r="K22" s="605">
        <v>730.13</v>
      </c>
      <c r="L22" s="605">
        <v>860.72299999999996</v>
      </c>
      <c r="M22" s="605"/>
      <c r="N22" s="622">
        <v>29253.147000000001</v>
      </c>
      <c r="O22" s="623"/>
      <c r="P22" s="622">
        <v>33129.353999999999</v>
      </c>
      <c r="Q22" s="622"/>
      <c r="R22" s="605"/>
      <c r="S22" s="635" t="s">
        <v>501</v>
      </c>
      <c r="T22" s="681" t="s">
        <v>39</v>
      </c>
      <c r="U22" s="605">
        <v>5389.6080000000002</v>
      </c>
      <c r="V22" s="605"/>
      <c r="W22" s="605">
        <v>20182.436000000002</v>
      </c>
      <c r="X22" s="605"/>
      <c r="Y22" s="605">
        <v>15633.043</v>
      </c>
      <c r="Z22" s="605">
        <v>44942.567999999999</v>
      </c>
      <c r="AA22" s="605"/>
      <c r="AB22" s="605">
        <v>68.007087999999996</v>
      </c>
      <c r="AC22" s="605">
        <v>136524.29699999999</v>
      </c>
      <c r="AD22" s="605"/>
      <c r="AE22" s="622">
        <v>38310.548000000003</v>
      </c>
      <c r="AF22" s="623"/>
      <c r="AG22" s="622">
        <v>40736.055</v>
      </c>
      <c r="AH22" s="542"/>
    </row>
    <row r="23" spans="1:34" s="601" customFormat="1" ht="16.5" customHeight="1">
      <c r="A23" s="546"/>
      <c r="B23" s="599"/>
      <c r="C23" s="600" t="s">
        <v>32</v>
      </c>
      <c r="D23" s="605">
        <v>4680.55</v>
      </c>
      <c r="E23" s="605"/>
      <c r="F23" s="605">
        <v>11414.186</v>
      </c>
      <c r="G23" s="605"/>
      <c r="H23" s="605">
        <v>4401.5540000000001</v>
      </c>
      <c r="I23" s="605">
        <v>11404.582</v>
      </c>
      <c r="J23" s="605"/>
      <c r="K23" s="605">
        <v>1267.3710000000001</v>
      </c>
      <c r="L23" s="605">
        <v>2196.0129999999999</v>
      </c>
      <c r="M23" s="605"/>
      <c r="N23" s="622">
        <v>33465.508000000002</v>
      </c>
      <c r="O23" s="623"/>
      <c r="P23" s="622">
        <v>41299.72</v>
      </c>
      <c r="Q23" s="622"/>
      <c r="R23" s="605"/>
      <c r="S23" s="599"/>
      <c r="T23" s="600" t="s">
        <v>32</v>
      </c>
      <c r="U23" s="605">
        <v>31281.683000000001</v>
      </c>
      <c r="V23" s="605"/>
      <c r="W23" s="605">
        <v>85234.593999999997</v>
      </c>
      <c r="X23" s="605"/>
      <c r="Y23" s="605">
        <v>8531.4330000000009</v>
      </c>
      <c r="Z23" s="605">
        <v>25675.282999999999</v>
      </c>
      <c r="AA23" s="605"/>
      <c r="AB23" s="605">
        <v>64.811622999999997</v>
      </c>
      <c r="AC23" s="605">
        <v>122371.049</v>
      </c>
      <c r="AD23" s="605"/>
      <c r="AE23" s="622">
        <v>74122.797000000006</v>
      </c>
      <c r="AF23" s="623"/>
      <c r="AG23" s="622">
        <v>77915.438999999998</v>
      </c>
      <c r="AH23" s="542"/>
    </row>
    <row r="24" spans="1:34" s="601" customFormat="1" ht="16.5" customHeight="1">
      <c r="A24" s="546"/>
      <c r="B24" s="599"/>
      <c r="C24" s="600" t="s">
        <v>33</v>
      </c>
      <c r="D24" s="605">
        <v>19690.415000000001</v>
      </c>
      <c r="E24" s="605"/>
      <c r="F24" s="605">
        <v>40360.571000000004</v>
      </c>
      <c r="G24" s="605"/>
      <c r="H24" s="605">
        <v>5046.8090000000002</v>
      </c>
      <c r="I24" s="605">
        <v>12856.742</v>
      </c>
      <c r="J24" s="605"/>
      <c r="K24" s="605">
        <v>2827.09</v>
      </c>
      <c r="L24" s="605">
        <v>3639.6370000000002</v>
      </c>
      <c r="M24" s="605"/>
      <c r="N24" s="622">
        <v>26705.370999999999</v>
      </c>
      <c r="O24" s="623"/>
      <c r="P24" s="622">
        <v>34112.641000000003</v>
      </c>
      <c r="Q24" s="622"/>
      <c r="R24" s="605"/>
      <c r="S24" s="599"/>
      <c r="T24" s="600" t="s">
        <v>33</v>
      </c>
      <c r="U24" s="605">
        <v>8619.9680000000008</v>
      </c>
      <c r="V24" s="605"/>
      <c r="W24" s="605">
        <v>28072.127</v>
      </c>
      <c r="X24" s="605"/>
      <c r="Y24" s="605">
        <v>11225.348</v>
      </c>
      <c r="Z24" s="605">
        <v>33977.94</v>
      </c>
      <c r="AA24" s="605"/>
      <c r="AB24" s="605">
        <v>66.121986000000007</v>
      </c>
      <c r="AC24" s="605">
        <v>164424.00700000001</v>
      </c>
      <c r="AD24" s="605"/>
      <c r="AE24" s="622">
        <v>79052.141000000003</v>
      </c>
      <c r="AF24" s="623"/>
      <c r="AG24" s="622">
        <v>83692.573000000004</v>
      </c>
      <c r="AH24" s="542"/>
    </row>
    <row r="25" spans="1:34" s="601" customFormat="1" ht="16.5" customHeight="1">
      <c r="A25" s="546"/>
      <c r="B25" s="599"/>
      <c r="C25" s="600" t="s">
        <v>310</v>
      </c>
      <c r="D25" s="605">
        <v>14677.754999999999</v>
      </c>
      <c r="E25" s="605"/>
      <c r="F25" s="605">
        <v>37426.29</v>
      </c>
      <c r="G25" s="605"/>
      <c r="H25" s="605">
        <v>3595.3539999999998</v>
      </c>
      <c r="I25" s="605">
        <v>9141.8150000000005</v>
      </c>
      <c r="J25" s="605"/>
      <c r="K25" s="605">
        <v>34574.82</v>
      </c>
      <c r="L25" s="605">
        <v>43371.148999999998</v>
      </c>
      <c r="M25" s="605"/>
      <c r="N25" s="622">
        <v>31216.841</v>
      </c>
      <c r="O25" s="623"/>
      <c r="P25" s="622">
        <v>38069.235999999997</v>
      </c>
      <c r="Q25" s="622"/>
      <c r="R25" s="605"/>
      <c r="S25" s="599"/>
      <c r="T25" s="600" t="s">
        <v>310</v>
      </c>
      <c r="U25" s="605">
        <v>25017.955000000002</v>
      </c>
      <c r="V25" s="605"/>
      <c r="W25" s="605">
        <v>68858.725999999995</v>
      </c>
      <c r="X25" s="605"/>
      <c r="Y25" s="605">
        <v>10268.924000000001</v>
      </c>
      <c r="Z25" s="605">
        <v>30458.338</v>
      </c>
      <c r="AA25" s="605"/>
      <c r="AB25" s="605">
        <v>93.318242999999995</v>
      </c>
      <c r="AC25" s="605">
        <v>236639.28899999999</v>
      </c>
      <c r="AD25" s="605"/>
      <c r="AE25" s="622">
        <v>66982.09</v>
      </c>
      <c r="AF25" s="623"/>
      <c r="AG25" s="622">
        <v>97949.846000000005</v>
      </c>
      <c r="AH25" s="542"/>
    </row>
    <row r="26" spans="1:34" s="601" customFormat="1" ht="16.5" customHeight="1">
      <c r="A26" s="546"/>
      <c r="B26" s="599"/>
      <c r="C26" s="600" t="s">
        <v>34</v>
      </c>
      <c r="D26" s="605">
        <v>15507.33</v>
      </c>
      <c r="E26" s="605"/>
      <c r="F26" s="605">
        <v>35804.345000000001</v>
      </c>
      <c r="G26" s="605"/>
      <c r="H26" s="605">
        <v>3137.605</v>
      </c>
      <c r="I26" s="605">
        <v>8296.6329999999998</v>
      </c>
      <c r="J26" s="605"/>
      <c r="K26" s="605">
        <v>1988.64</v>
      </c>
      <c r="L26" s="605">
        <v>2641.7159999999999</v>
      </c>
      <c r="M26" s="605"/>
      <c r="N26" s="622">
        <v>36820.457000000002</v>
      </c>
      <c r="O26" s="623"/>
      <c r="P26" s="622">
        <v>47359.597999999998</v>
      </c>
      <c r="Q26" s="622"/>
      <c r="R26" s="605"/>
      <c r="S26" s="599"/>
      <c r="T26" s="600" t="s">
        <v>34</v>
      </c>
      <c r="U26" s="605">
        <v>7176.7</v>
      </c>
      <c r="V26" s="605"/>
      <c r="W26" s="605">
        <v>25319.67</v>
      </c>
      <c r="X26" s="605"/>
      <c r="Y26" s="605">
        <v>12578.085999999999</v>
      </c>
      <c r="Z26" s="605">
        <v>37972.497000000003</v>
      </c>
      <c r="AA26" s="605"/>
      <c r="AB26" s="605">
        <v>105.638746</v>
      </c>
      <c r="AC26" s="605">
        <v>265658.65500000003</v>
      </c>
      <c r="AD26" s="605"/>
      <c r="AE26" s="622">
        <v>69204.437000000005</v>
      </c>
      <c r="AF26" s="623"/>
      <c r="AG26" s="622">
        <v>82182.930999999997</v>
      </c>
      <c r="AH26" s="542"/>
    </row>
    <row r="27" spans="1:34" s="601" customFormat="1" ht="16.5" customHeight="1">
      <c r="A27" s="546"/>
      <c r="B27" s="599"/>
      <c r="C27" s="600" t="s">
        <v>35</v>
      </c>
      <c r="D27" s="605">
        <v>11325.472</v>
      </c>
      <c r="E27" s="605"/>
      <c r="F27" s="605">
        <v>24177.187000000002</v>
      </c>
      <c r="G27" s="605"/>
      <c r="H27" s="605">
        <v>5363.7809999999999</v>
      </c>
      <c r="I27" s="605">
        <v>13773.993</v>
      </c>
      <c r="J27" s="605"/>
      <c r="K27" s="605">
        <v>10948.96</v>
      </c>
      <c r="L27" s="605">
        <v>15554.641</v>
      </c>
      <c r="M27" s="605"/>
      <c r="N27" s="622">
        <v>15356.55</v>
      </c>
      <c r="O27" s="623"/>
      <c r="P27" s="622">
        <v>22233.718000000001</v>
      </c>
      <c r="Q27" s="622"/>
      <c r="R27" s="605"/>
      <c r="S27" s="599" t="s">
        <v>105</v>
      </c>
      <c r="T27" s="600" t="s">
        <v>35</v>
      </c>
      <c r="U27" s="605">
        <v>23796.411</v>
      </c>
      <c r="V27" s="605"/>
      <c r="W27" s="605">
        <v>65469.951999999997</v>
      </c>
      <c r="X27" s="605"/>
      <c r="Y27" s="605">
        <v>13497.069</v>
      </c>
      <c r="Z27" s="605">
        <v>38548.777000000002</v>
      </c>
      <c r="AA27" s="605"/>
      <c r="AB27" s="605">
        <v>73.877859999999998</v>
      </c>
      <c r="AC27" s="605">
        <v>193436.34700000001</v>
      </c>
      <c r="AD27" s="605"/>
      <c r="AE27" s="622">
        <v>69656.600999999995</v>
      </c>
      <c r="AF27" s="623"/>
      <c r="AG27" s="622">
        <v>92510.316999999995</v>
      </c>
      <c r="AH27" s="542"/>
    </row>
    <row r="28" spans="1:34" s="601" customFormat="1" ht="16.5" customHeight="1">
      <c r="A28" s="546"/>
      <c r="B28" s="599"/>
      <c r="C28" s="600" t="s">
        <v>446</v>
      </c>
      <c r="D28" s="605">
        <v>10979.028</v>
      </c>
      <c r="E28" s="605"/>
      <c r="F28" s="605">
        <v>24096.135999999999</v>
      </c>
      <c r="G28" s="605"/>
      <c r="H28" s="605">
        <v>4144.9380000000001</v>
      </c>
      <c r="I28" s="605">
        <v>10989.808999999999</v>
      </c>
      <c r="J28" s="605"/>
      <c r="K28" s="605">
        <v>1055.26</v>
      </c>
      <c r="L28" s="605">
        <v>1535.181</v>
      </c>
      <c r="M28" s="605"/>
      <c r="N28" s="622">
        <v>33999.714999999997</v>
      </c>
      <c r="O28" s="623"/>
      <c r="P28" s="622">
        <v>46377.582000000002</v>
      </c>
      <c r="Q28" s="622"/>
      <c r="R28" s="605"/>
      <c r="S28" s="599"/>
      <c r="T28" s="600" t="s">
        <v>446</v>
      </c>
      <c r="U28" s="605">
        <v>15859.529</v>
      </c>
      <c r="V28" s="605"/>
      <c r="W28" s="605">
        <v>48780.571000000004</v>
      </c>
      <c r="X28" s="605"/>
      <c r="Y28" s="605">
        <v>10511.262000000001</v>
      </c>
      <c r="Z28" s="605">
        <v>28944.298999999999</v>
      </c>
      <c r="AA28" s="605"/>
      <c r="AB28" s="605">
        <v>59.467861999999997</v>
      </c>
      <c r="AC28" s="605">
        <v>173659.71</v>
      </c>
      <c r="AD28" s="605"/>
      <c r="AE28" s="622">
        <v>74226.913</v>
      </c>
      <c r="AF28" s="623"/>
      <c r="AG28" s="622">
        <v>91253.714999999997</v>
      </c>
      <c r="AH28" s="542"/>
    </row>
    <row r="29" spans="1:34" s="601" customFormat="1" ht="16.5" customHeight="1">
      <c r="A29" s="546"/>
      <c r="B29" s="599"/>
      <c r="C29" s="600" t="s">
        <v>36</v>
      </c>
      <c r="D29" s="605">
        <v>14015.68</v>
      </c>
      <c r="E29" s="605"/>
      <c r="F29" s="605">
        <v>28653.58</v>
      </c>
      <c r="G29" s="605"/>
      <c r="H29" s="605">
        <v>4823.384</v>
      </c>
      <c r="I29" s="605">
        <v>13012.084999999999</v>
      </c>
      <c r="J29" s="605"/>
      <c r="K29" s="605">
        <v>1401.58</v>
      </c>
      <c r="L29" s="605">
        <v>2049.701</v>
      </c>
      <c r="M29" s="605"/>
      <c r="N29" s="622">
        <v>15350.236999999999</v>
      </c>
      <c r="O29" s="623"/>
      <c r="P29" s="622">
        <v>21418.741999999998</v>
      </c>
      <c r="Q29" s="622"/>
      <c r="R29" s="605"/>
      <c r="S29" s="599"/>
      <c r="T29" s="600" t="s">
        <v>36</v>
      </c>
      <c r="U29" s="605">
        <v>22842.82</v>
      </c>
      <c r="V29" s="605"/>
      <c r="W29" s="605">
        <v>57239.247000000003</v>
      </c>
      <c r="X29" s="605"/>
      <c r="Y29" s="605">
        <v>8743.1020000000008</v>
      </c>
      <c r="Z29" s="605">
        <v>24887.934000000001</v>
      </c>
      <c r="AA29" s="605"/>
      <c r="AB29" s="605">
        <v>76.950622999999993</v>
      </c>
      <c r="AC29" s="605">
        <v>225139.86</v>
      </c>
      <c r="AD29" s="605"/>
      <c r="AE29" s="622">
        <v>68396.687999999995</v>
      </c>
      <c r="AF29" s="623"/>
      <c r="AG29" s="622">
        <v>102754.772</v>
      </c>
      <c r="AH29" s="542"/>
    </row>
    <row r="30" spans="1:34" s="601" customFormat="1" ht="16.5" customHeight="1">
      <c r="A30" s="546"/>
      <c r="B30" s="599"/>
      <c r="C30" s="600" t="s">
        <v>447</v>
      </c>
      <c r="D30" s="605">
        <v>21542.891</v>
      </c>
      <c r="E30" s="605"/>
      <c r="F30" s="605">
        <v>43277.99</v>
      </c>
      <c r="G30" s="605"/>
      <c r="H30" s="605">
        <v>6389.973</v>
      </c>
      <c r="I30" s="605">
        <v>16975.572</v>
      </c>
      <c r="J30" s="605"/>
      <c r="K30" s="605">
        <v>11827.21</v>
      </c>
      <c r="L30" s="605">
        <v>16998.79</v>
      </c>
      <c r="M30" s="605"/>
      <c r="N30" s="622">
        <v>56556.527000000002</v>
      </c>
      <c r="O30" s="623"/>
      <c r="P30" s="622">
        <v>80967.154999999999</v>
      </c>
      <c r="Q30" s="622"/>
      <c r="R30" s="605"/>
      <c r="S30" s="599"/>
      <c r="T30" s="600" t="s">
        <v>447</v>
      </c>
      <c r="U30" s="605">
        <v>26453.121999999999</v>
      </c>
      <c r="V30" s="605"/>
      <c r="W30" s="605">
        <v>69255.040999999997</v>
      </c>
      <c r="X30" s="605"/>
      <c r="Y30" s="605">
        <v>12204.429</v>
      </c>
      <c r="Z30" s="605">
        <v>35502.934000000001</v>
      </c>
      <c r="AA30" s="605"/>
      <c r="AB30" s="605">
        <v>92.300882000000001</v>
      </c>
      <c r="AC30" s="605">
        <v>262961.35100000002</v>
      </c>
      <c r="AD30" s="605"/>
      <c r="AE30" s="622">
        <v>46114.267999999996</v>
      </c>
      <c r="AF30" s="623"/>
      <c r="AG30" s="622">
        <v>72868.262000000002</v>
      </c>
      <c r="AH30" s="542"/>
    </row>
    <row r="31" spans="1:34" s="601" customFormat="1" ht="16.5" customHeight="1">
      <c r="A31" s="546"/>
      <c r="B31" s="599"/>
      <c r="C31" s="600" t="s">
        <v>37</v>
      </c>
      <c r="D31" s="605">
        <v>15459.618</v>
      </c>
      <c r="E31" s="605"/>
      <c r="F31" s="605">
        <v>30596.234</v>
      </c>
      <c r="G31" s="605"/>
      <c r="H31" s="605">
        <v>4481.7280000000001</v>
      </c>
      <c r="I31" s="605">
        <v>11977.925999999999</v>
      </c>
      <c r="J31" s="605"/>
      <c r="K31" s="605">
        <v>5667.46</v>
      </c>
      <c r="L31" s="605">
        <v>7750.04</v>
      </c>
      <c r="M31" s="605"/>
      <c r="N31" s="622">
        <v>7643.6760000000004</v>
      </c>
      <c r="O31" s="623"/>
      <c r="P31" s="622">
        <v>10250.07</v>
      </c>
      <c r="Q31" s="622"/>
      <c r="R31" s="605"/>
      <c r="S31" s="599"/>
      <c r="T31" s="600" t="s">
        <v>37</v>
      </c>
      <c r="U31" s="605">
        <v>12112.446</v>
      </c>
      <c r="V31" s="605"/>
      <c r="W31" s="605">
        <v>35551.646999999997</v>
      </c>
      <c r="X31" s="605"/>
      <c r="Y31" s="605">
        <v>12304.659</v>
      </c>
      <c r="Z31" s="605">
        <v>38080.385999999999</v>
      </c>
      <c r="AA31" s="605"/>
      <c r="AB31" s="605">
        <v>73.906626000000003</v>
      </c>
      <c r="AC31" s="605">
        <v>213465.89600000001</v>
      </c>
      <c r="AD31" s="605"/>
      <c r="AE31" s="622">
        <v>70402.892000000007</v>
      </c>
      <c r="AF31" s="623"/>
      <c r="AG31" s="622">
        <v>108252.166</v>
      </c>
      <c r="AH31" s="542"/>
    </row>
    <row r="32" spans="1:34" s="601" customFormat="1" ht="16.5" customHeight="1">
      <c r="A32" s="546"/>
      <c r="B32" s="599"/>
      <c r="C32" s="600" t="s">
        <v>40</v>
      </c>
      <c r="D32" s="605">
        <v>12611.549000000001</v>
      </c>
      <c r="E32" s="605"/>
      <c r="F32" s="605">
        <v>25504.345000000001</v>
      </c>
      <c r="G32" s="605"/>
      <c r="H32" s="605">
        <v>4136.335</v>
      </c>
      <c r="I32" s="605">
        <v>11053.022000000001</v>
      </c>
      <c r="J32" s="605"/>
      <c r="K32" s="605">
        <v>2467.75</v>
      </c>
      <c r="L32" s="605">
        <v>3303.1709999999998</v>
      </c>
      <c r="M32" s="605"/>
      <c r="N32" s="622">
        <v>45983.13</v>
      </c>
      <c r="O32" s="623"/>
      <c r="P32" s="622">
        <v>65002.106</v>
      </c>
      <c r="Q32" s="622"/>
      <c r="R32" s="605"/>
      <c r="S32" s="599"/>
      <c r="T32" s="600" t="s">
        <v>40</v>
      </c>
      <c r="U32" s="605">
        <v>28102.016</v>
      </c>
      <c r="V32" s="605"/>
      <c r="W32" s="605">
        <v>74367.491999999998</v>
      </c>
      <c r="X32" s="605"/>
      <c r="Y32" s="605">
        <v>13435.102000000001</v>
      </c>
      <c r="Z32" s="605">
        <v>39150.983999999997</v>
      </c>
      <c r="AA32" s="605"/>
      <c r="AB32" s="605">
        <v>88.747383999999997</v>
      </c>
      <c r="AC32" s="605">
        <v>304195.64600000001</v>
      </c>
      <c r="AD32" s="605"/>
      <c r="AE32" s="622">
        <v>89890.911999999997</v>
      </c>
      <c r="AF32" s="623"/>
      <c r="AG32" s="622">
        <v>131322.43400000001</v>
      </c>
      <c r="AH32" s="542"/>
    </row>
    <row r="33" spans="1:35" s="601" customFormat="1" ht="16.5" customHeight="1">
      <c r="A33" s="546"/>
      <c r="B33" s="599"/>
      <c r="C33" s="600" t="s">
        <v>38</v>
      </c>
      <c r="D33" s="605">
        <v>14288.129000000001</v>
      </c>
      <c r="E33" s="605"/>
      <c r="F33" s="605">
        <v>32717.175999999999</v>
      </c>
      <c r="G33" s="605"/>
      <c r="H33" s="605">
        <v>4366.1869999999999</v>
      </c>
      <c r="I33" s="605">
        <v>11699.088</v>
      </c>
      <c r="J33" s="605"/>
      <c r="K33" s="605">
        <v>2340.5700000000002</v>
      </c>
      <c r="L33" s="605">
        <v>3603.7890000000002</v>
      </c>
      <c r="M33" s="605"/>
      <c r="N33" s="622">
        <v>38557.277000000002</v>
      </c>
      <c r="O33" s="623"/>
      <c r="P33" s="622">
        <v>58853.707000000002</v>
      </c>
      <c r="Q33" s="622"/>
      <c r="R33" s="605"/>
      <c r="S33" s="599"/>
      <c r="T33" s="600" t="s">
        <v>38</v>
      </c>
      <c r="U33" s="605">
        <v>9270.2919999999995</v>
      </c>
      <c r="V33" s="605"/>
      <c r="W33" s="605">
        <v>31341.164000000001</v>
      </c>
      <c r="X33" s="605"/>
      <c r="Y33" s="605">
        <v>14560.184999999999</v>
      </c>
      <c r="Z33" s="605">
        <v>43421.036999999997</v>
      </c>
      <c r="AA33" s="605"/>
      <c r="AB33" s="605">
        <v>112.556467</v>
      </c>
      <c r="AC33" s="605">
        <v>358431.60499999998</v>
      </c>
      <c r="AD33" s="605"/>
      <c r="AE33" s="622">
        <v>107094.651</v>
      </c>
      <c r="AF33" s="623"/>
      <c r="AG33" s="622">
        <v>164752.981</v>
      </c>
      <c r="AH33" s="542"/>
    </row>
    <row r="34" spans="1:35" s="601" customFormat="1" ht="16.5" customHeight="1">
      <c r="A34" s="546"/>
      <c r="B34" s="599"/>
      <c r="C34" s="600"/>
      <c r="D34" s="605"/>
      <c r="E34" s="605"/>
      <c r="F34" s="605"/>
      <c r="G34" s="605"/>
      <c r="H34" s="605"/>
      <c r="I34" s="605"/>
      <c r="J34" s="605"/>
      <c r="K34" s="605"/>
      <c r="L34" s="605"/>
      <c r="M34" s="605"/>
      <c r="N34" s="622"/>
      <c r="O34" s="629"/>
      <c r="P34" s="622"/>
      <c r="Q34" s="622"/>
      <c r="R34" s="605"/>
      <c r="S34" s="599"/>
      <c r="T34" s="600"/>
      <c r="U34" s="605"/>
      <c r="V34" s="605"/>
      <c r="W34" s="605"/>
      <c r="X34" s="605"/>
      <c r="Y34" s="605"/>
      <c r="Z34" s="605"/>
      <c r="AA34" s="605"/>
      <c r="AB34" s="605"/>
      <c r="AC34" s="605"/>
      <c r="AD34" s="605"/>
      <c r="AE34" s="622"/>
      <c r="AF34" s="629"/>
      <c r="AG34" s="622"/>
      <c r="AH34" s="542"/>
    </row>
    <row r="35" spans="1:35" s="601" customFormat="1" ht="18.95" customHeight="1">
      <c r="A35" s="546"/>
      <c r="B35" s="599" t="s">
        <v>498</v>
      </c>
      <c r="C35" s="600" t="s">
        <v>493</v>
      </c>
      <c r="D35" s="605">
        <v>6139.4560000000001</v>
      </c>
      <c r="F35" s="605">
        <v>13485.637000000001</v>
      </c>
      <c r="G35" s="605"/>
      <c r="H35" s="605">
        <v>6108.3879999999999</v>
      </c>
      <c r="I35" s="605">
        <v>16302.14</v>
      </c>
      <c r="J35" s="605"/>
      <c r="K35" s="605">
        <v>13637.4</v>
      </c>
      <c r="L35" s="605">
        <v>22077.42</v>
      </c>
      <c r="M35" s="605"/>
      <c r="N35" s="622">
        <v>18808.280999999999</v>
      </c>
      <c r="P35" s="856">
        <v>27880.41</v>
      </c>
      <c r="Q35" s="622"/>
      <c r="R35" s="605"/>
      <c r="S35" s="599" t="s">
        <v>498</v>
      </c>
      <c r="T35" s="600" t="s">
        <v>493</v>
      </c>
      <c r="U35" s="605">
        <v>16759.743999999999</v>
      </c>
      <c r="W35" s="605">
        <v>48694.326999999997</v>
      </c>
      <c r="X35" s="605"/>
      <c r="Y35" s="605">
        <v>15856.739</v>
      </c>
      <c r="Z35" s="605">
        <v>45232.800999999999</v>
      </c>
      <c r="AA35" s="605"/>
      <c r="AB35" s="605">
        <v>88.985578000000004</v>
      </c>
      <c r="AC35" s="605">
        <v>284526.43099999998</v>
      </c>
      <c r="AD35" s="605"/>
      <c r="AE35" s="622">
        <v>91886.475000000006</v>
      </c>
      <c r="AG35" s="856">
        <v>184193.245</v>
      </c>
      <c r="AH35" s="542"/>
    </row>
    <row r="36" spans="1:35" s="601" customFormat="1" ht="18.95" customHeight="1">
      <c r="A36" s="546"/>
      <c r="B36" s="599"/>
      <c r="C36" s="600" t="s">
        <v>494</v>
      </c>
      <c r="D36" s="605">
        <v>9879.2479999999996</v>
      </c>
      <c r="F36" s="605">
        <v>20988.642</v>
      </c>
      <c r="G36" s="605"/>
      <c r="H36" s="605">
        <v>4280.1090000000004</v>
      </c>
      <c r="I36" s="605">
        <v>11529.216</v>
      </c>
      <c r="J36" s="605"/>
      <c r="K36" s="605">
        <v>20930.47</v>
      </c>
      <c r="L36" s="605">
        <v>33494.322</v>
      </c>
      <c r="M36" s="605"/>
      <c r="N36" s="622">
        <v>33008.175999999999</v>
      </c>
      <c r="P36" s="856">
        <v>49763.33</v>
      </c>
      <c r="Q36" s="622"/>
      <c r="R36" s="605"/>
      <c r="S36" s="599"/>
      <c r="T36" s="600" t="s">
        <v>494</v>
      </c>
      <c r="U36" s="605">
        <v>21482.131000000001</v>
      </c>
      <c r="W36" s="605">
        <v>63979.038</v>
      </c>
      <c r="X36" s="605"/>
      <c r="Y36" s="605">
        <v>12028.477999999999</v>
      </c>
      <c r="Z36" s="605">
        <v>36714.800000000003</v>
      </c>
      <c r="AA36" s="605"/>
      <c r="AB36" s="605">
        <v>104.555454</v>
      </c>
      <c r="AC36" s="605">
        <v>377881.15700000001</v>
      </c>
      <c r="AD36" s="605"/>
      <c r="AE36" s="622">
        <v>122586.47900000001</v>
      </c>
      <c r="AG36" s="856">
        <v>259072.603</v>
      </c>
      <c r="AH36" s="542"/>
    </row>
    <row r="37" spans="1:35" s="601" customFormat="1" ht="18.95" customHeight="1">
      <c r="A37" s="546"/>
      <c r="B37" s="599"/>
      <c r="C37" s="600" t="s">
        <v>495</v>
      </c>
      <c r="D37" s="605">
        <v>10874.117</v>
      </c>
      <c r="F37" s="605">
        <v>22280.007000000001</v>
      </c>
      <c r="G37" s="605"/>
      <c r="H37" s="605">
        <v>4454.2830000000004</v>
      </c>
      <c r="I37" s="605">
        <v>12092.601000000001</v>
      </c>
      <c r="J37" s="605"/>
      <c r="K37" s="605">
        <v>5035.68</v>
      </c>
      <c r="L37" s="605">
        <v>8261.9179999999997</v>
      </c>
      <c r="M37" s="835" t="s">
        <v>491</v>
      </c>
      <c r="N37" s="622">
        <v>20472.246999999999</v>
      </c>
      <c r="P37" s="856">
        <v>32675.024000000001</v>
      </c>
      <c r="Q37" s="622"/>
      <c r="R37" s="605"/>
      <c r="S37" s="599"/>
      <c r="T37" s="600" t="s">
        <v>495</v>
      </c>
      <c r="U37" s="605">
        <v>17955.307000000001</v>
      </c>
      <c r="W37" s="605">
        <v>62226.341</v>
      </c>
      <c r="X37" s="605"/>
      <c r="Y37" s="605">
        <v>12375.973</v>
      </c>
      <c r="Z37" s="605">
        <v>39166.53</v>
      </c>
      <c r="AA37" s="605"/>
      <c r="AB37" s="605">
        <v>106.924819</v>
      </c>
      <c r="AC37" s="605">
        <v>458215.32199999999</v>
      </c>
      <c r="AD37" s="605"/>
      <c r="AE37" s="622">
        <v>73370.161999999997</v>
      </c>
      <c r="AG37" s="856">
        <v>128672.76</v>
      </c>
      <c r="AH37" s="542"/>
    </row>
    <row r="38" spans="1:35" s="601" customFormat="1" ht="18.95" customHeight="1">
      <c r="A38" s="546"/>
      <c r="B38" s="599"/>
      <c r="C38" s="600" t="s">
        <v>496</v>
      </c>
      <c r="D38" s="605">
        <v>6434.6319999999996</v>
      </c>
      <c r="F38" s="605">
        <v>13611.72</v>
      </c>
      <c r="G38" s="605"/>
      <c r="H38" s="605">
        <v>8687.9509999999991</v>
      </c>
      <c r="I38" s="605">
        <v>23724.581999999999</v>
      </c>
      <c r="J38" s="605"/>
      <c r="K38" s="605">
        <v>16360.4</v>
      </c>
      <c r="L38" s="605">
        <v>27820.691999999999</v>
      </c>
      <c r="M38" s="835"/>
      <c r="N38" s="622">
        <v>33653.523000000001</v>
      </c>
      <c r="P38" s="856">
        <v>57170.624000000003</v>
      </c>
      <c r="Q38" s="566"/>
      <c r="R38" s="605"/>
      <c r="S38" s="599"/>
      <c r="T38" s="600" t="s">
        <v>496</v>
      </c>
      <c r="U38" s="605">
        <v>17648.367999999999</v>
      </c>
      <c r="W38" s="605">
        <v>59366.902999999998</v>
      </c>
      <c r="X38" s="605"/>
      <c r="Y38" s="605">
        <v>14149.348</v>
      </c>
      <c r="Z38" s="605">
        <v>41322.802000000003</v>
      </c>
      <c r="AA38" s="605"/>
      <c r="AB38" s="605">
        <v>77.798921000000007</v>
      </c>
      <c r="AC38" s="605">
        <v>377279.36599999998</v>
      </c>
      <c r="AD38" s="605"/>
      <c r="AE38" s="622">
        <v>101491.836</v>
      </c>
      <c r="AG38" s="856">
        <v>231277.342</v>
      </c>
      <c r="AH38" s="566"/>
    </row>
    <row r="39" spans="1:35" s="601" customFormat="1" ht="18.95" customHeight="1">
      <c r="A39" s="546"/>
      <c r="B39" s="599"/>
      <c r="C39" s="681" t="s">
        <v>506</v>
      </c>
      <c r="D39" s="605">
        <v>25164.317999999999</v>
      </c>
      <c r="F39" s="605">
        <v>52323.264999999999</v>
      </c>
      <c r="G39" s="605"/>
      <c r="H39" s="605">
        <v>5080.4570000000003</v>
      </c>
      <c r="I39" s="605">
        <v>14036.963</v>
      </c>
      <c r="J39" s="605"/>
      <c r="K39" s="605">
        <v>4060.56</v>
      </c>
      <c r="L39" s="605">
        <v>7863.6570000000002</v>
      </c>
      <c r="M39" s="835"/>
      <c r="N39" s="622">
        <v>42752.851999999999</v>
      </c>
      <c r="P39" s="623">
        <v>79462.485000000001</v>
      </c>
      <c r="Q39" s="566"/>
      <c r="R39" s="605"/>
      <c r="S39" s="599"/>
      <c r="T39" s="681" t="s">
        <v>506</v>
      </c>
      <c r="U39" s="605">
        <v>6352.1580000000004</v>
      </c>
      <c r="W39" s="605">
        <v>29375.576000000001</v>
      </c>
      <c r="X39" s="605"/>
      <c r="Y39" s="605">
        <v>15497.853999999999</v>
      </c>
      <c r="Z39" s="605">
        <v>44456.290999999997</v>
      </c>
      <c r="AA39" s="605"/>
      <c r="AB39" s="605">
        <v>68.678246000000001</v>
      </c>
      <c r="AC39" s="605">
        <v>351427.783</v>
      </c>
      <c r="AD39" s="605"/>
      <c r="AE39" s="622">
        <v>71459.380999999994</v>
      </c>
      <c r="AG39" s="623">
        <v>186586.91200000001</v>
      </c>
      <c r="AH39" s="566"/>
    </row>
    <row r="40" spans="1:35" s="601" customFormat="1" ht="18.95" customHeight="1">
      <c r="A40" s="546"/>
      <c r="B40" s="599"/>
      <c r="C40" s="681" t="s">
        <v>513</v>
      </c>
      <c r="D40" s="605">
        <v>9727.2027999999991</v>
      </c>
      <c r="F40" s="605">
        <v>21716.741999999998</v>
      </c>
      <c r="G40" s="605"/>
      <c r="H40" s="605">
        <v>5985.8232500000004</v>
      </c>
      <c r="I40" s="605">
        <v>16443.996999999999</v>
      </c>
      <c r="J40" s="605"/>
      <c r="K40" s="605">
        <v>4076.915</v>
      </c>
      <c r="L40" s="605">
        <v>7171.0219999999999</v>
      </c>
      <c r="M40" s="835"/>
      <c r="N40" s="622">
        <v>18881.611400000002</v>
      </c>
      <c r="P40" s="623">
        <v>36043.752</v>
      </c>
      <c r="Q40" s="566"/>
      <c r="R40" s="605"/>
      <c r="S40" s="599"/>
      <c r="T40" s="681" t="s">
        <v>513</v>
      </c>
      <c r="U40" s="605">
        <v>27765.597239999999</v>
      </c>
      <c r="W40" s="605">
        <v>92573.236000000004</v>
      </c>
      <c r="X40" s="879" t="s">
        <v>491</v>
      </c>
      <c r="Y40" s="605">
        <v>13526.114750000001</v>
      </c>
      <c r="Z40" s="605">
        <v>42930.896000000001</v>
      </c>
      <c r="AA40" s="605"/>
      <c r="AB40" s="605">
        <v>93.429046630000002</v>
      </c>
      <c r="AC40" s="605">
        <v>525018.83400000003</v>
      </c>
      <c r="AD40" s="605"/>
      <c r="AE40" s="622">
        <v>62511.514560000003</v>
      </c>
      <c r="AG40" s="623">
        <v>149891.489</v>
      </c>
      <c r="AH40" s="566"/>
    </row>
    <row r="41" spans="1:35" s="601" customFormat="1" ht="18.95" customHeight="1">
      <c r="A41" s="546"/>
      <c r="B41" s="599"/>
      <c r="C41" s="600" t="s">
        <v>515</v>
      </c>
      <c r="D41" s="605">
        <v>12587.19</v>
      </c>
      <c r="F41" s="605">
        <v>29651.668000000001</v>
      </c>
      <c r="G41" s="605"/>
      <c r="H41" s="605">
        <v>6122.5992500000002</v>
      </c>
      <c r="I41" s="605">
        <v>16915.471000000001</v>
      </c>
      <c r="J41" s="605"/>
      <c r="K41" s="605">
        <v>18357.32</v>
      </c>
      <c r="L41" s="605">
        <v>39836.714999999997</v>
      </c>
      <c r="M41" s="835"/>
      <c r="N41" s="622">
        <v>43443.345600000001</v>
      </c>
      <c r="P41" s="623">
        <v>78292.452999999994</v>
      </c>
      <c r="Q41" s="566"/>
      <c r="R41" s="605"/>
      <c r="S41" s="599"/>
      <c r="T41" s="600" t="s">
        <v>515</v>
      </c>
      <c r="U41" s="605">
        <v>9701.1275900000001</v>
      </c>
      <c r="W41" s="605">
        <v>40408.864000000001</v>
      </c>
      <c r="X41" s="879"/>
      <c r="Y41" s="605">
        <v>14180.79909</v>
      </c>
      <c r="Z41" s="605">
        <v>43596.2</v>
      </c>
      <c r="AA41" s="605"/>
      <c r="AB41" s="605">
        <v>119.4065765</v>
      </c>
      <c r="AC41" s="605">
        <v>629163.21</v>
      </c>
      <c r="AD41" s="605"/>
      <c r="AE41" s="622">
        <v>101330.80929999999</v>
      </c>
      <c r="AG41" s="623">
        <v>295969.70299999998</v>
      </c>
      <c r="AH41" s="566"/>
    </row>
    <row r="42" spans="1:35" s="100" customFormat="1" ht="16.5" customHeight="1" thickBot="1">
      <c r="A42" s="104"/>
      <c r="B42" s="213"/>
      <c r="C42" s="213"/>
      <c r="D42" s="213"/>
      <c r="E42" s="213"/>
      <c r="F42" s="213"/>
      <c r="G42" s="213"/>
      <c r="H42" s="213"/>
      <c r="I42" s="213"/>
      <c r="J42" s="213"/>
      <c r="K42" s="213"/>
      <c r="L42" s="213"/>
      <c r="M42" s="213"/>
      <c r="N42" s="213"/>
      <c r="O42" s="213"/>
      <c r="P42" s="213"/>
      <c r="Q42" s="213"/>
      <c r="R42" s="213"/>
      <c r="S42" s="614"/>
      <c r="T42" s="614"/>
      <c r="U42" s="213"/>
      <c r="V42" s="213"/>
      <c r="W42" s="213"/>
      <c r="X42" s="213"/>
      <c r="Y42" s="213"/>
      <c r="Z42" s="213"/>
      <c r="AA42" s="213"/>
      <c r="AB42" s="213"/>
      <c r="AC42" s="213"/>
      <c r="AD42" s="213"/>
      <c r="AE42" s="213"/>
      <c r="AF42" s="213"/>
      <c r="AG42" s="213"/>
      <c r="AH42" s="213"/>
    </row>
    <row r="43" spans="1:35" ht="17.25" customHeight="1">
      <c r="B43" s="156"/>
      <c r="C43" s="156"/>
      <c r="D43" s="156"/>
      <c r="E43" s="156"/>
      <c r="F43" s="156"/>
      <c r="G43" s="156"/>
      <c r="H43" s="156"/>
      <c r="I43" s="156"/>
      <c r="J43" s="156"/>
      <c r="K43" s="156"/>
      <c r="L43" s="156"/>
      <c r="M43" s="156"/>
      <c r="N43" s="156"/>
      <c r="O43" s="156"/>
      <c r="P43" s="156"/>
      <c r="Q43" s="156"/>
      <c r="R43" s="156"/>
      <c r="S43" s="214"/>
      <c r="T43" s="156"/>
      <c r="U43" s="156"/>
      <c r="V43" s="156"/>
      <c r="W43" s="156"/>
      <c r="X43" s="156"/>
      <c r="Y43" s="156"/>
      <c r="Z43" s="156"/>
      <c r="AA43" s="156"/>
      <c r="AB43" s="156"/>
      <c r="AC43" s="156"/>
      <c r="AD43" s="156"/>
      <c r="AE43" s="156"/>
      <c r="AF43" s="156"/>
      <c r="AG43" s="156"/>
      <c r="AH43" s="156"/>
    </row>
    <row r="44" spans="1:35" s="157" customFormat="1" ht="72" customHeight="1">
      <c r="B44" s="942"/>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942"/>
    </row>
    <row r="45" spans="1:35" ht="17.100000000000001" customHeight="1">
      <c r="B45" s="680"/>
      <c r="C45" s="680"/>
      <c r="D45" s="680"/>
      <c r="E45" s="680"/>
      <c r="F45" s="680"/>
      <c r="G45" s="680"/>
      <c r="H45" s="680"/>
      <c r="I45" s="680"/>
      <c r="J45" s="680"/>
      <c r="K45" s="680"/>
      <c r="L45" s="680"/>
      <c r="M45" s="680"/>
      <c r="N45" s="680"/>
      <c r="O45" s="680"/>
      <c r="P45" s="680"/>
      <c r="Q45" s="680"/>
      <c r="R45" s="680"/>
      <c r="S45" s="741"/>
      <c r="T45" s="680"/>
      <c r="U45" s="680"/>
      <c r="V45" s="680"/>
      <c r="W45" s="680"/>
      <c r="X45" s="680"/>
      <c r="Y45" s="680"/>
      <c r="Z45" s="680"/>
      <c r="AA45" s="680"/>
      <c r="AB45" s="680"/>
      <c r="AC45" s="680"/>
      <c r="AD45" s="680"/>
      <c r="AE45" s="680"/>
      <c r="AF45" s="680"/>
      <c r="AG45" s="680"/>
      <c r="AH45" s="680"/>
      <c r="AI45" s="680"/>
    </row>
    <row r="46" spans="1:35" s="216" customFormat="1" ht="17.100000000000001" customHeight="1">
      <c r="D46" s="197"/>
      <c r="E46" s="197"/>
      <c r="F46" s="197"/>
      <c r="G46" s="197"/>
      <c r="H46" s="197"/>
      <c r="I46" s="197"/>
      <c r="J46" s="197"/>
      <c r="K46" s="197"/>
      <c r="L46" s="197"/>
      <c r="M46" s="197"/>
      <c r="N46" s="197"/>
      <c r="O46" s="197"/>
      <c r="P46" s="197"/>
      <c r="Q46" s="197"/>
      <c r="R46" s="197"/>
      <c r="S46" s="217"/>
      <c r="T46" s="197"/>
      <c r="U46" s="197"/>
      <c r="V46" s="197"/>
      <c r="W46" s="197"/>
      <c r="X46" s="197"/>
      <c r="Y46" s="197"/>
      <c r="Z46" s="197"/>
      <c r="AA46" s="197"/>
      <c r="AB46" s="197"/>
      <c r="AC46" s="197"/>
      <c r="AD46" s="197"/>
      <c r="AE46" s="197"/>
      <c r="AF46" s="197"/>
      <c r="AG46" s="197"/>
      <c r="AH46" s="197"/>
    </row>
    <row r="47" spans="1:35" s="216" customFormat="1" ht="17.100000000000001" customHeight="1">
      <c r="D47" s="197"/>
      <c r="E47" s="197"/>
      <c r="F47" s="197"/>
      <c r="G47" s="197"/>
      <c r="H47" s="197"/>
      <c r="I47" s="197"/>
      <c r="J47" s="197"/>
      <c r="K47" s="197"/>
      <c r="L47" s="197"/>
      <c r="M47" s="197"/>
      <c r="N47" s="197"/>
      <c r="O47" s="197"/>
      <c r="P47" s="197"/>
      <c r="Q47" s="197"/>
      <c r="R47" s="197"/>
      <c r="S47" s="217"/>
      <c r="T47" s="197"/>
      <c r="U47" s="197"/>
      <c r="V47" s="197"/>
      <c r="W47" s="197"/>
      <c r="X47" s="197"/>
      <c r="Y47" s="197"/>
      <c r="Z47" s="197"/>
      <c r="AA47" s="197"/>
      <c r="AB47" s="197"/>
      <c r="AC47" s="197"/>
      <c r="AD47" s="197"/>
      <c r="AE47" s="197"/>
      <c r="AF47" s="197"/>
      <c r="AG47" s="197"/>
      <c r="AH47" s="197"/>
    </row>
    <row r="48" spans="1:35" s="197" customFormat="1" ht="17.100000000000001" customHeight="1">
      <c r="S48" s="217"/>
    </row>
    <row r="49" spans="1:20" ht="17.100000000000001" customHeight="1">
      <c r="C49" s="196"/>
      <c r="T49" s="196"/>
    </row>
    <row r="50" spans="1:20" ht="17.100000000000001" customHeight="1">
      <c r="C50" s="196"/>
      <c r="T50" s="196"/>
    </row>
    <row r="51" spans="1:20">
      <c r="B51" s="158"/>
      <c r="S51" s="218"/>
    </row>
    <row r="53" spans="1:20">
      <c r="A53" s="159"/>
      <c r="B53" s="160"/>
      <c r="S53" s="219"/>
    </row>
    <row r="54" spans="1:20">
      <c r="B54" s="161"/>
      <c r="S54" s="220"/>
    </row>
  </sheetData>
  <mergeCells count="31">
    <mergeCell ref="B1:C2"/>
    <mergeCell ref="S1:T2"/>
    <mergeCell ref="D5:F5"/>
    <mergeCell ref="H5:I5"/>
    <mergeCell ref="K5:L5"/>
    <mergeCell ref="N5:R5"/>
    <mergeCell ref="U5:W5"/>
    <mergeCell ref="Y5:Z5"/>
    <mergeCell ref="AB5:AC5"/>
    <mergeCell ref="AE5:AH5"/>
    <mergeCell ref="D6:F6"/>
    <mergeCell ref="H6:I7"/>
    <mergeCell ref="K6:L7"/>
    <mergeCell ref="N6:P7"/>
    <mergeCell ref="U6:W7"/>
    <mergeCell ref="Y6:Z7"/>
    <mergeCell ref="AE6:AG7"/>
    <mergeCell ref="AD10:AD12"/>
    <mergeCell ref="AG10:AG11"/>
    <mergeCell ref="B44:R44"/>
    <mergeCell ref="S44:AH44"/>
    <mergeCell ref="P10:P11"/>
    <mergeCell ref="W10:W11"/>
    <mergeCell ref="Y10:Y11"/>
    <mergeCell ref="Z10:Z11"/>
    <mergeCell ref="AC10:AC11"/>
    <mergeCell ref="F10:F11"/>
    <mergeCell ref="I10:I11"/>
    <mergeCell ref="L10:L11"/>
    <mergeCell ref="M10:M12"/>
    <mergeCell ref="O10:O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56"/>
  <sheetViews>
    <sheetView showGridLines="0" view="pageBreakPreview" topLeftCell="B1" zoomScale="80" zoomScaleNormal="80" zoomScaleSheetLayoutView="80" workbookViewId="0">
      <pane ySplit="13" topLeftCell="A23" activePane="bottomLeft" state="frozen"/>
      <selection activeCell="P28" sqref="P28"/>
      <selection pane="bottomLeft" activeCell="P28" sqref="P28"/>
    </sheetView>
  </sheetViews>
  <sheetFormatPr defaultRowHeight="14.25"/>
  <cols>
    <col min="1" max="1" width="5.42578125" style="155" hidden="1" customWidth="1"/>
    <col min="2" max="2" width="6.7109375" style="155" customWidth="1"/>
    <col min="3" max="3" width="7" style="155" customWidth="1"/>
    <col min="4" max="4" width="11.42578125" style="155" customWidth="1"/>
    <col min="5" max="5" width="13.42578125" style="155" customWidth="1"/>
    <col min="6" max="6" width="3" style="155" customWidth="1"/>
    <col min="7" max="7" width="10.5703125" style="155" customWidth="1"/>
    <col min="8" max="8" width="11" style="155" customWidth="1"/>
    <col min="9" max="9" width="2.42578125" style="155" customWidth="1"/>
    <col min="10" max="10" width="10.85546875" style="155" customWidth="1"/>
    <col min="11" max="11" width="11.85546875" style="155" customWidth="1"/>
    <col min="12" max="12" width="2" style="155" customWidth="1"/>
    <col min="13" max="13" width="9.5703125" style="155" customWidth="1"/>
    <col min="14" max="14" width="1.28515625" style="155" customWidth="1"/>
    <col min="15" max="15" width="11.7109375" style="155" bestFit="1" customWidth="1"/>
    <col min="16" max="16" width="0.85546875" style="155" customWidth="1"/>
    <col min="17" max="17" width="2" style="155" customWidth="1"/>
    <col min="18" max="18" width="4.140625" style="155" hidden="1" customWidth="1"/>
    <col min="19" max="19" width="6.5703125" style="155" customWidth="1"/>
    <col min="20" max="20" width="7" style="155" customWidth="1"/>
    <col min="21" max="21" width="7.7109375" style="155" customWidth="1"/>
    <col min="22" max="22" width="1.7109375" style="155" customWidth="1"/>
    <col min="23" max="23" width="11" style="155" customWidth="1"/>
    <col min="24" max="24" width="3.140625" style="155" customWidth="1"/>
    <col min="25" max="25" width="10.42578125" style="155" customWidth="1"/>
    <col min="26" max="26" width="1.28515625" style="155" customWidth="1"/>
    <col min="27" max="27" width="11.140625" style="155" customWidth="1"/>
    <col min="28" max="28" width="2.42578125" style="155" customWidth="1"/>
    <col min="29" max="29" width="9.42578125" style="558" customWidth="1"/>
    <col min="30" max="30" width="13.28515625" style="155" customWidth="1"/>
    <col min="31" max="31" width="2.42578125" style="155" customWidth="1"/>
    <col min="32" max="32" width="9.140625" style="155" customWidth="1"/>
    <col min="33" max="33" width="12.42578125" style="155" customWidth="1"/>
    <col min="34" max="34" width="0.85546875" style="155" customWidth="1"/>
    <col min="35" max="35" width="1" style="155" customWidth="1"/>
    <col min="36" max="16384" width="9.140625" style="155"/>
  </cols>
  <sheetData>
    <row r="1" spans="1:36" s="198" customFormat="1" ht="18.75" customHeight="1">
      <c r="B1" s="940" t="s">
        <v>161</v>
      </c>
      <c r="C1" s="940"/>
      <c r="D1" s="2" t="s">
        <v>163</v>
      </c>
      <c r="S1" s="940" t="s">
        <v>161</v>
      </c>
      <c r="T1" s="940"/>
      <c r="U1" s="2" t="s">
        <v>163</v>
      </c>
      <c r="V1" s="221"/>
      <c r="W1" s="221"/>
      <c r="X1" s="221"/>
      <c r="Y1" s="221"/>
      <c r="Z1" s="221"/>
      <c r="AA1" s="221"/>
      <c r="AB1" s="221"/>
      <c r="AC1" s="549"/>
      <c r="AD1" s="221"/>
      <c r="AE1" s="221"/>
      <c r="AF1" s="221"/>
      <c r="AG1" s="221"/>
      <c r="AH1" s="221"/>
    </row>
    <row r="2" spans="1:36" s="198" customFormat="1" ht="18.75" customHeight="1">
      <c r="A2" s="103" t="s">
        <v>144</v>
      </c>
      <c r="B2" s="940"/>
      <c r="C2" s="940"/>
      <c r="D2" s="55" t="s">
        <v>165</v>
      </c>
      <c r="R2" s="103" t="s">
        <v>144</v>
      </c>
      <c r="S2" s="940"/>
      <c r="T2" s="940"/>
      <c r="U2" s="55" t="s">
        <v>165</v>
      </c>
      <c r="V2" s="221"/>
      <c r="W2" s="221"/>
      <c r="X2" s="221"/>
      <c r="Y2" s="221"/>
      <c r="Z2" s="221"/>
      <c r="AA2" s="221"/>
      <c r="AB2" s="221"/>
      <c r="AC2" s="549"/>
      <c r="AD2" s="221"/>
      <c r="AE2" s="221"/>
      <c r="AF2" s="221"/>
      <c r="AG2" s="221"/>
      <c r="AH2" s="221"/>
    </row>
    <row r="3" spans="1:36" s="198" customFormat="1" ht="15" customHeight="1" thickBot="1">
      <c r="A3" s="199"/>
      <c r="B3" s="199"/>
      <c r="C3" s="199"/>
      <c r="D3" s="199"/>
      <c r="E3" s="199"/>
      <c r="F3" s="199"/>
      <c r="G3" s="199"/>
      <c r="H3" s="199"/>
      <c r="I3" s="199"/>
      <c r="J3" s="199"/>
      <c r="K3" s="199"/>
      <c r="L3" s="199"/>
      <c r="M3" s="199"/>
      <c r="N3" s="199"/>
      <c r="O3" s="199"/>
      <c r="P3" s="199"/>
      <c r="Q3" s="199"/>
      <c r="R3" s="222"/>
      <c r="S3" s="222"/>
      <c r="T3" s="222"/>
      <c r="U3" s="222"/>
      <c r="V3" s="222"/>
      <c r="W3" s="222"/>
      <c r="X3" s="222"/>
      <c r="Y3" s="222"/>
      <c r="Z3" s="222"/>
      <c r="AA3" s="222"/>
      <c r="AB3" s="222"/>
      <c r="AC3" s="554"/>
      <c r="AD3" s="222"/>
      <c r="AE3" s="222"/>
      <c r="AF3" s="222"/>
      <c r="AG3" s="222"/>
      <c r="AH3" s="222"/>
      <c r="AI3" s="199"/>
    </row>
    <row r="4" spans="1:36" s="100" customFormat="1" ht="5.0999999999999996" customHeight="1">
      <c r="A4" s="106"/>
      <c r="B4" s="107"/>
      <c r="C4" s="107"/>
      <c r="D4" s="107"/>
      <c r="E4" s="107"/>
      <c r="F4" s="107"/>
      <c r="G4" s="107"/>
      <c r="H4" s="107"/>
      <c r="I4" s="107"/>
      <c r="J4" s="107"/>
      <c r="K4" s="107"/>
      <c r="L4" s="107"/>
      <c r="M4" s="107"/>
      <c r="N4" s="107"/>
      <c r="O4" s="107"/>
      <c r="P4" s="107"/>
      <c r="Q4" s="107"/>
      <c r="R4" s="108"/>
      <c r="S4" s="108"/>
      <c r="T4" s="108"/>
      <c r="U4" s="108"/>
      <c r="V4" s="108"/>
      <c r="W4" s="108"/>
      <c r="X4" s="108"/>
      <c r="Y4" s="108"/>
      <c r="Z4" s="108"/>
      <c r="AA4" s="108"/>
      <c r="AB4" s="108"/>
      <c r="AC4" s="564"/>
      <c r="AD4" s="108"/>
      <c r="AE4" s="108"/>
      <c r="AF4" s="108"/>
      <c r="AG4" s="108"/>
      <c r="AH4" s="108"/>
      <c r="AI4" s="108"/>
    </row>
    <row r="5" spans="1:36" s="100" customFormat="1" ht="63" customHeight="1">
      <c r="A5" s="106"/>
      <c r="B5" s="534" t="s">
        <v>116</v>
      </c>
      <c r="C5" s="107"/>
      <c r="D5" s="938" t="s">
        <v>189</v>
      </c>
      <c r="E5" s="938"/>
      <c r="F5" s="107"/>
      <c r="G5" s="938" t="s">
        <v>190</v>
      </c>
      <c r="H5" s="938"/>
      <c r="I5" s="107"/>
      <c r="J5" s="938" t="s">
        <v>191</v>
      </c>
      <c r="K5" s="938"/>
      <c r="L5" s="107"/>
      <c r="M5" s="938" t="s">
        <v>192</v>
      </c>
      <c r="N5" s="938"/>
      <c r="O5" s="938"/>
      <c r="P5" s="938"/>
      <c r="Q5" s="938"/>
      <c r="R5" s="108"/>
      <c r="S5" s="536" t="s">
        <v>116</v>
      </c>
      <c r="T5" s="108"/>
      <c r="U5" s="952" t="s">
        <v>193</v>
      </c>
      <c r="V5" s="952"/>
      <c r="W5" s="952"/>
      <c r="X5" s="108"/>
      <c r="Y5" s="952" t="s">
        <v>194</v>
      </c>
      <c r="Z5" s="952"/>
      <c r="AA5" s="952"/>
      <c r="AB5" s="108"/>
      <c r="AC5" s="952" t="s">
        <v>195</v>
      </c>
      <c r="AD5" s="952"/>
      <c r="AE5" s="108"/>
      <c r="AF5" s="952" t="s">
        <v>196</v>
      </c>
      <c r="AG5" s="952"/>
      <c r="AH5" s="952"/>
      <c r="AI5" s="952"/>
    </row>
    <row r="6" spans="1:36" s="116" customFormat="1" ht="18" customHeight="1">
      <c r="A6" s="111"/>
      <c r="B6" s="535" t="s">
        <v>21</v>
      </c>
      <c r="C6" s="113"/>
      <c r="D6" s="936" t="s">
        <v>197</v>
      </c>
      <c r="E6" s="936"/>
      <c r="F6" s="112"/>
      <c r="G6" s="936" t="s">
        <v>198</v>
      </c>
      <c r="H6" s="936"/>
      <c r="I6" s="113"/>
      <c r="J6" s="936" t="s">
        <v>199</v>
      </c>
      <c r="K6" s="936"/>
      <c r="L6" s="113"/>
      <c r="M6" s="936" t="s">
        <v>200</v>
      </c>
      <c r="N6" s="936"/>
      <c r="O6" s="936"/>
      <c r="P6" s="113"/>
      <c r="Q6" s="113"/>
      <c r="R6" s="174"/>
      <c r="S6" s="538" t="s">
        <v>21</v>
      </c>
      <c r="T6" s="174"/>
      <c r="U6" s="960" t="s">
        <v>201</v>
      </c>
      <c r="V6" s="960"/>
      <c r="W6" s="960"/>
      <c r="X6" s="114"/>
      <c r="Y6" s="960" t="s">
        <v>202</v>
      </c>
      <c r="Z6" s="960"/>
      <c r="AA6" s="960"/>
      <c r="AB6" s="174"/>
      <c r="AC6" s="960" t="s">
        <v>203</v>
      </c>
      <c r="AD6" s="960"/>
      <c r="AE6" s="960"/>
      <c r="AF6" s="960" t="s">
        <v>204</v>
      </c>
      <c r="AG6" s="960"/>
      <c r="AH6" s="174"/>
      <c r="AI6" s="174"/>
    </row>
    <row r="7" spans="1:36" s="100" customFormat="1" ht="33" customHeight="1">
      <c r="A7" s="106"/>
      <c r="B7" s="107"/>
      <c r="C7" s="117"/>
      <c r="D7" s="936"/>
      <c r="E7" s="936"/>
      <c r="F7" s="109"/>
      <c r="G7" s="936"/>
      <c r="H7" s="936"/>
      <c r="I7" s="118"/>
      <c r="J7" s="936"/>
      <c r="K7" s="936"/>
      <c r="L7" s="113"/>
      <c r="M7" s="936"/>
      <c r="N7" s="936"/>
      <c r="O7" s="936"/>
      <c r="P7" s="109"/>
      <c r="Q7" s="109"/>
      <c r="R7" s="108"/>
      <c r="S7" s="107"/>
      <c r="T7" s="122"/>
      <c r="U7" s="960"/>
      <c r="V7" s="960"/>
      <c r="W7" s="960"/>
      <c r="X7" s="119"/>
      <c r="Y7" s="960"/>
      <c r="Z7" s="960"/>
      <c r="AA7" s="960"/>
      <c r="AB7" s="223"/>
      <c r="AC7" s="960"/>
      <c r="AD7" s="960"/>
      <c r="AE7" s="960"/>
      <c r="AF7" s="960"/>
      <c r="AG7" s="960"/>
      <c r="AH7" s="119"/>
      <c r="AI7" s="119"/>
    </row>
    <row r="8" spans="1:36" s="100" customFormat="1" ht="4.5" customHeight="1">
      <c r="A8" s="106"/>
      <c r="B8" s="117"/>
      <c r="C8" s="117"/>
      <c r="D8" s="120"/>
      <c r="E8" s="120"/>
      <c r="F8" s="121"/>
      <c r="G8" s="120"/>
      <c r="H8" s="120"/>
      <c r="I8" s="121"/>
      <c r="J8" s="120"/>
      <c r="K8" s="120"/>
      <c r="L8" s="121"/>
      <c r="M8" s="120"/>
      <c r="N8" s="120"/>
      <c r="O8" s="120"/>
      <c r="P8" s="120"/>
      <c r="Q8" s="121"/>
      <c r="R8" s="108"/>
      <c r="S8" s="122"/>
      <c r="T8" s="122"/>
      <c r="U8" s="123"/>
      <c r="V8" s="123"/>
      <c r="W8" s="123"/>
      <c r="X8" s="124"/>
      <c r="Y8" s="123"/>
      <c r="Z8" s="123"/>
      <c r="AA8" s="123"/>
      <c r="AB8" s="124"/>
      <c r="AC8" s="563"/>
      <c r="AD8" s="123"/>
      <c r="AE8" s="124"/>
      <c r="AF8" s="123"/>
      <c r="AG8" s="123"/>
      <c r="AH8" s="123"/>
      <c r="AI8" s="124"/>
    </row>
    <row r="9" spans="1:36" s="100" customFormat="1" ht="5.0999999999999996" customHeight="1">
      <c r="A9" s="106"/>
      <c r="B9" s="117"/>
      <c r="C9" s="117"/>
      <c r="D9" s="109"/>
      <c r="E9" s="109"/>
      <c r="F9" s="109"/>
      <c r="G9" s="109"/>
      <c r="H9" s="109"/>
      <c r="I9" s="109"/>
      <c r="J9" s="109"/>
      <c r="K9" s="109"/>
      <c r="L9" s="109"/>
      <c r="M9" s="109"/>
      <c r="N9" s="109"/>
      <c r="O9" s="109"/>
      <c r="P9" s="109"/>
      <c r="Q9" s="109"/>
      <c r="R9" s="108"/>
      <c r="S9" s="122"/>
      <c r="T9" s="122"/>
      <c r="U9" s="119"/>
      <c r="V9" s="119"/>
      <c r="W9" s="119"/>
      <c r="X9" s="119"/>
      <c r="Y9" s="119"/>
      <c r="Z9" s="119"/>
      <c r="AA9" s="119"/>
      <c r="AB9" s="119"/>
      <c r="AC9" s="562"/>
      <c r="AD9" s="119"/>
      <c r="AE9" s="119"/>
      <c r="AF9" s="119"/>
      <c r="AG9" s="119"/>
      <c r="AH9" s="119"/>
      <c r="AI9" s="119"/>
    </row>
    <row r="10" spans="1:36" s="116" customFormat="1" ht="15.75" customHeight="1">
      <c r="A10" s="111"/>
      <c r="B10" s="117"/>
      <c r="C10" s="117"/>
      <c r="D10" s="326" t="s">
        <v>182</v>
      </c>
      <c r="E10" s="934" t="s">
        <v>183</v>
      </c>
      <c r="F10" s="224"/>
      <c r="G10" s="326" t="s">
        <v>182</v>
      </c>
      <c r="H10" s="934" t="s">
        <v>183</v>
      </c>
      <c r="I10" s="224"/>
      <c r="J10" s="326" t="s">
        <v>182</v>
      </c>
      <c r="K10" s="934" t="s">
        <v>183</v>
      </c>
      <c r="L10" s="937"/>
      <c r="M10" s="326" t="s">
        <v>182</v>
      </c>
      <c r="N10" s="934"/>
      <c r="O10" s="934" t="s">
        <v>183</v>
      </c>
      <c r="P10" s="113"/>
      <c r="Q10" s="935"/>
      <c r="R10" s="174"/>
      <c r="S10" s="122"/>
      <c r="T10" s="122"/>
      <c r="U10" s="961" t="s">
        <v>205</v>
      </c>
      <c r="V10" s="225"/>
      <c r="W10" s="934" t="s">
        <v>183</v>
      </c>
      <c r="X10" s="225"/>
      <c r="Y10" s="961" t="s">
        <v>205</v>
      </c>
      <c r="Z10" s="225"/>
      <c r="AA10" s="934" t="s">
        <v>183</v>
      </c>
      <c r="AB10" s="225"/>
      <c r="AC10" s="961" t="s">
        <v>205</v>
      </c>
      <c r="AD10" s="934" t="s">
        <v>183</v>
      </c>
      <c r="AE10" s="954"/>
      <c r="AF10" s="961" t="s">
        <v>205</v>
      </c>
      <c r="AG10" s="934" t="s">
        <v>183</v>
      </c>
      <c r="AH10" s="174"/>
      <c r="AI10" s="976"/>
    </row>
    <row r="11" spans="1:36" s="116" customFormat="1" ht="15.75" customHeight="1">
      <c r="A11" s="111"/>
      <c r="B11" s="117"/>
      <c r="C11" s="117"/>
      <c r="D11" s="326" t="s">
        <v>186</v>
      </c>
      <c r="E11" s="934"/>
      <c r="F11" s="224"/>
      <c r="G11" s="326" t="s">
        <v>186</v>
      </c>
      <c r="H11" s="934"/>
      <c r="I11" s="224"/>
      <c r="J11" s="326" t="s">
        <v>186</v>
      </c>
      <c r="K11" s="934"/>
      <c r="L11" s="937"/>
      <c r="M11" s="326" t="s">
        <v>186</v>
      </c>
      <c r="N11" s="934"/>
      <c r="O11" s="934"/>
      <c r="P11" s="113"/>
      <c r="Q11" s="935"/>
      <c r="R11" s="174"/>
      <c r="S11" s="122"/>
      <c r="T11" s="122"/>
      <c r="U11" s="961"/>
      <c r="V11" s="225"/>
      <c r="W11" s="934"/>
      <c r="X11" s="225"/>
      <c r="Y11" s="961"/>
      <c r="Z11" s="225"/>
      <c r="AA11" s="934"/>
      <c r="AB11" s="225"/>
      <c r="AC11" s="961"/>
      <c r="AD11" s="934"/>
      <c r="AE11" s="954"/>
      <c r="AF11" s="961"/>
      <c r="AG11" s="934"/>
      <c r="AH11" s="174"/>
      <c r="AI11" s="976"/>
    </row>
    <row r="12" spans="1:36" s="116" customFormat="1" ht="21.75" customHeight="1">
      <c r="A12" s="111"/>
      <c r="B12" s="117"/>
      <c r="C12" s="117"/>
      <c r="D12" s="321" t="s">
        <v>142</v>
      </c>
      <c r="E12" s="326"/>
      <c r="F12" s="113"/>
      <c r="G12" s="321" t="s">
        <v>142</v>
      </c>
      <c r="H12" s="326"/>
      <c r="I12" s="113"/>
      <c r="J12" s="321" t="s">
        <v>142</v>
      </c>
      <c r="K12" s="326"/>
      <c r="L12" s="937"/>
      <c r="M12" s="321" t="s">
        <v>142</v>
      </c>
      <c r="N12" s="326"/>
      <c r="O12" s="130"/>
      <c r="P12" s="113"/>
      <c r="Q12" s="935"/>
      <c r="R12" s="174"/>
      <c r="S12" s="122"/>
      <c r="T12" s="122"/>
      <c r="U12" s="181"/>
      <c r="V12" s="174"/>
      <c r="W12" s="130"/>
      <c r="X12" s="174"/>
      <c r="Y12" s="181"/>
      <c r="Z12" s="323"/>
      <c r="AA12" s="323"/>
      <c r="AB12" s="174"/>
      <c r="AC12" s="557"/>
      <c r="AD12" s="130"/>
      <c r="AE12" s="954"/>
      <c r="AF12" s="181"/>
      <c r="AG12" s="130"/>
      <c r="AH12" s="174"/>
      <c r="AI12" s="976"/>
    </row>
    <row r="13" spans="1:36" s="100" customFormat="1" ht="5.0999999999999996" customHeight="1" thickBot="1">
      <c r="A13" s="132"/>
      <c r="B13" s="133"/>
      <c r="C13" s="133"/>
      <c r="D13" s="135"/>
      <c r="E13" s="226"/>
      <c r="F13" s="133"/>
      <c r="G13" s="133"/>
      <c r="H13" s="133"/>
      <c r="I13" s="133"/>
      <c r="J13" s="133"/>
      <c r="K13" s="133"/>
      <c r="L13" s="133"/>
      <c r="M13" s="133"/>
      <c r="N13" s="133"/>
      <c r="O13" s="133"/>
      <c r="P13" s="133"/>
      <c r="Q13" s="133"/>
      <c r="R13" s="183"/>
      <c r="S13" s="183"/>
      <c r="T13" s="183"/>
      <c r="U13" s="183"/>
      <c r="V13" s="183"/>
      <c r="W13" s="183"/>
      <c r="X13" s="183"/>
      <c r="Y13" s="183"/>
      <c r="Z13" s="183"/>
      <c r="AA13" s="184"/>
      <c r="AB13" s="183"/>
      <c r="AC13" s="561"/>
      <c r="AD13" s="183"/>
      <c r="AE13" s="183"/>
      <c r="AF13" s="183"/>
      <c r="AG13" s="183"/>
      <c r="AH13" s="183"/>
      <c r="AI13" s="183"/>
    </row>
    <row r="14" spans="1:36" s="100" customFormat="1" ht="17.100000000000001" customHeight="1">
      <c r="B14" s="140"/>
      <c r="C14" s="140"/>
      <c r="D14" s="141"/>
      <c r="E14" s="141"/>
      <c r="F14" s="140"/>
      <c r="G14" s="140"/>
      <c r="H14" s="140"/>
      <c r="I14" s="140"/>
      <c r="J14" s="140"/>
      <c r="K14" s="140"/>
      <c r="L14" s="140"/>
      <c r="M14" s="140"/>
      <c r="N14" s="140"/>
      <c r="O14" s="140"/>
      <c r="P14" s="140"/>
      <c r="Q14" s="140"/>
      <c r="R14" s="142"/>
      <c r="S14" s="227"/>
      <c r="T14" s="142"/>
      <c r="U14" s="142"/>
      <c r="V14" s="142"/>
      <c r="W14" s="142"/>
      <c r="X14" s="142"/>
      <c r="Y14" s="142"/>
      <c r="Z14" s="142"/>
      <c r="AA14" s="228"/>
      <c r="AB14" s="142"/>
      <c r="AC14" s="560"/>
      <c r="AD14" s="142"/>
      <c r="AE14" s="142"/>
      <c r="AF14" s="228"/>
      <c r="AG14" s="228"/>
      <c r="AH14" s="228"/>
      <c r="AI14" s="142"/>
    </row>
    <row r="15" spans="1:36" s="100" customFormat="1" ht="17.100000000000001" customHeight="1">
      <c r="B15" s="329" t="s">
        <v>304</v>
      </c>
      <c r="C15" s="331"/>
      <c r="D15" s="331">
        <v>132103</v>
      </c>
      <c r="E15" s="331">
        <v>444371</v>
      </c>
      <c r="F15" s="331"/>
      <c r="G15" s="331">
        <v>156508</v>
      </c>
      <c r="H15" s="331">
        <v>427856</v>
      </c>
      <c r="I15" s="331"/>
      <c r="J15" s="331">
        <v>51373</v>
      </c>
      <c r="K15" s="331">
        <v>294268</v>
      </c>
      <c r="L15" s="331"/>
      <c r="M15" s="331">
        <v>50304</v>
      </c>
      <c r="N15" s="331">
        <v>0</v>
      </c>
      <c r="O15" s="331">
        <v>302981</v>
      </c>
      <c r="P15" s="331"/>
      <c r="Q15" s="331"/>
      <c r="R15" s="332">
        <v>0</v>
      </c>
      <c r="S15" s="329" t="s">
        <v>304</v>
      </c>
      <c r="T15" s="331"/>
      <c r="U15" s="331">
        <v>3105</v>
      </c>
      <c r="V15" s="331"/>
      <c r="W15" s="331">
        <v>660253</v>
      </c>
      <c r="X15" s="331"/>
      <c r="Y15" s="331">
        <v>304750</v>
      </c>
      <c r="Z15" s="331"/>
      <c r="AA15" s="331">
        <v>109952</v>
      </c>
      <c r="AB15" s="331"/>
      <c r="AC15" s="551">
        <v>36119</v>
      </c>
      <c r="AD15" s="565">
        <v>1953894</v>
      </c>
      <c r="AE15" s="331"/>
      <c r="AF15" s="331">
        <v>8631</v>
      </c>
      <c r="AG15" s="331">
        <v>996022</v>
      </c>
      <c r="AH15" s="42"/>
      <c r="AI15" s="42"/>
      <c r="AJ15" s="116"/>
    </row>
    <row r="16" spans="1:36" s="100" customFormat="1" ht="17.100000000000001" customHeight="1">
      <c r="B16" s="30" t="s">
        <v>456</v>
      </c>
      <c r="C16" s="331"/>
      <c r="D16" s="331">
        <v>164652</v>
      </c>
      <c r="E16" s="331">
        <v>580957</v>
      </c>
      <c r="F16" s="331"/>
      <c r="G16" s="331">
        <v>208296</v>
      </c>
      <c r="H16" s="331">
        <v>592749</v>
      </c>
      <c r="I16" s="331"/>
      <c r="J16" s="331">
        <v>93454</v>
      </c>
      <c r="K16" s="331">
        <v>514655</v>
      </c>
      <c r="L16" s="331"/>
      <c r="M16" s="331">
        <v>42885</v>
      </c>
      <c r="N16" s="331"/>
      <c r="O16" s="331">
        <v>271242</v>
      </c>
      <c r="P16" s="331"/>
      <c r="Q16" s="331"/>
      <c r="R16" s="332">
        <v>0</v>
      </c>
      <c r="S16" s="30" t="s">
        <v>456</v>
      </c>
      <c r="T16" s="331"/>
      <c r="U16" s="331">
        <v>2755</v>
      </c>
      <c r="V16" s="331"/>
      <c r="W16" s="331">
        <v>585408</v>
      </c>
      <c r="X16" s="331"/>
      <c r="Y16" s="331">
        <v>211499</v>
      </c>
      <c r="Z16" s="331"/>
      <c r="AA16" s="331">
        <v>135736</v>
      </c>
      <c r="AB16" s="331"/>
      <c r="AC16" s="550">
        <v>35319</v>
      </c>
      <c r="AD16" s="331">
        <v>1992635</v>
      </c>
      <c r="AE16" s="331"/>
      <c r="AF16" s="331">
        <v>10465</v>
      </c>
      <c r="AG16" s="331">
        <v>1123996</v>
      </c>
      <c r="AH16" s="42"/>
      <c r="AI16" s="42"/>
      <c r="AJ16" s="116"/>
    </row>
    <row r="17" spans="1:36" s="601" customFormat="1" ht="17.100000000000001" customHeight="1">
      <c r="B17" s="30" t="s">
        <v>462</v>
      </c>
      <c r="C17" s="605"/>
      <c r="D17" s="605">
        <v>165848</v>
      </c>
      <c r="E17" s="605">
        <v>523069</v>
      </c>
      <c r="F17" s="605"/>
      <c r="G17" s="605">
        <v>210639</v>
      </c>
      <c r="H17" s="605">
        <v>532949</v>
      </c>
      <c r="I17" s="605"/>
      <c r="J17" s="605">
        <v>94382</v>
      </c>
      <c r="K17" s="605">
        <v>470351</v>
      </c>
      <c r="L17" s="605"/>
      <c r="M17" s="605">
        <v>75729</v>
      </c>
      <c r="N17" s="605"/>
      <c r="O17" s="605">
        <v>496487</v>
      </c>
      <c r="P17" s="605"/>
      <c r="Q17" s="605"/>
      <c r="R17" s="605"/>
      <c r="S17" s="30" t="s">
        <v>462</v>
      </c>
      <c r="T17" s="605"/>
      <c r="U17" s="605">
        <v>2307</v>
      </c>
      <c r="V17" s="605"/>
      <c r="W17" s="605">
        <v>321440</v>
      </c>
      <c r="X17" s="605"/>
      <c r="Y17" s="605">
        <v>409940</v>
      </c>
      <c r="Z17" s="605"/>
      <c r="AA17" s="605">
        <v>107008</v>
      </c>
      <c r="AB17" s="605"/>
      <c r="AC17" s="556">
        <v>35140</v>
      </c>
      <c r="AD17" s="605">
        <v>1945155</v>
      </c>
      <c r="AE17" s="605"/>
      <c r="AF17" s="605">
        <v>8337</v>
      </c>
      <c r="AG17" s="605">
        <v>927483</v>
      </c>
      <c r="AH17" s="542"/>
      <c r="AI17" s="542"/>
      <c r="AJ17" s="640"/>
    </row>
    <row r="18" spans="1:36" s="601" customFormat="1" ht="17.100000000000001" customHeight="1">
      <c r="B18" s="599" t="s">
        <v>479</v>
      </c>
      <c r="C18" s="605"/>
      <c r="D18" s="605">
        <v>141913.61391000001</v>
      </c>
      <c r="E18" s="605">
        <v>418883.45299999998</v>
      </c>
      <c r="F18" s="605"/>
      <c r="G18" s="605">
        <v>157868</v>
      </c>
      <c r="H18" s="605">
        <v>388680.63699999999</v>
      </c>
      <c r="I18" s="605"/>
      <c r="J18" s="605">
        <v>126299.54399999999</v>
      </c>
      <c r="K18" s="605">
        <v>528214.73900000006</v>
      </c>
      <c r="L18" s="605"/>
      <c r="M18" s="605">
        <v>77259.108000000007</v>
      </c>
      <c r="N18" s="605">
        <v>0</v>
      </c>
      <c r="O18" s="605">
        <v>521310.35999999993</v>
      </c>
      <c r="P18" s="605"/>
      <c r="Q18" s="605"/>
      <c r="R18" s="605"/>
      <c r="S18" s="599" t="s">
        <v>479</v>
      </c>
      <c r="T18" s="599"/>
      <c r="U18" s="605">
        <v>1523</v>
      </c>
      <c r="V18" s="605">
        <v>0</v>
      </c>
      <c r="W18" s="605">
        <v>281504.66300000006</v>
      </c>
      <c r="X18" s="605"/>
      <c r="Y18" s="605">
        <v>271490</v>
      </c>
      <c r="Z18" s="605">
        <v>0</v>
      </c>
      <c r="AA18" s="605">
        <v>115634.158</v>
      </c>
      <c r="AB18" s="605"/>
      <c r="AC18" s="556">
        <v>38912</v>
      </c>
      <c r="AD18" s="605">
        <v>1994972.4350000001</v>
      </c>
      <c r="AE18" s="605"/>
      <c r="AF18" s="605">
        <v>7715</v>
      </c>
      <c r="AG18" s="605">
        <v>835381</v>
      </c>
      <c r="AH18" s="542"/>
      <c r="AI18" s="542"/>
      <c r="AJ18" s="640"/>
    </row>
    <row r="19" spans="1:36" s="601" customFormat="1" ht="17.100000000000001" customHeight="1">
      <c r="B19" s="635" t="s">
        <v>501</v>
      </c>
      <c r="C19" s="605"/>
      <c r="D19" s="605">
        <v>113151.20999999999</v>
      </c>
      <c r="E19" s="605">
        <v>524201.39399999997</v>
      </c>
      <c r="F19" s="605"/>
      <c r="G19" s="605">
        <v>133161.66700000002</v>
      </c>
      <c r="H19" s="605">
        <v>453634.65300000005</v>
      </c>
      <c r="I19" s="605"/>
      <c r="J19" s="605">
        <v>112612.61899999998</v>
      </c>
      <c r="K19" s="605">
        <v>553833.19999999995</v>
      </c>
      <c r="L19" s="605"/>
      <c r="M19" s="605">
        <v>62919.597999999991</v>
      </c>
      <c r="N19" s="605">
        <v>0</v>
      </c>
      <c r="O19" s="605">
        <v>1171151.8240000003</v>
      </c>
      <c r="P19" s="605"/>
      <c r="Q19" s="605"/>
      <c r="R19" s="605">
        <v>0</v>
      </c>
      <c r="S19" s="635" t="s">
        <v>501</v>
      </c>
      <c r="T19" s="599"/>
      <c r="U19" s="605">
        <v>3245</v>
      </c>
      <c r="V19" s="605">
        <v>0</v>
      </c>
      <c r="W19" s="605">
        <v>471938.50400000007</v>
      </c>
      <c r="X19" s="605"/>
      <c r="Y19" s="605">
        <v>918004</v>
      </c>
      <c r="Z19" s="605">
        <v>0</v>
      </c>
      <c r="AA19" s="605">
        <v>184291.56599999996</v>
      </c>
      <c r="AB19" s="605"/>
      <c r="AC19" s="556">
        <v>42960</v>
      </c>
      <c r="AD19" s="605">
        <v>2236517.9609999997</v>
      </c>
      <c r="AE19" s="605"/>
      <c r="AF19" s="605">
        <v>8468</v>
      </c>
      <c r="AG19" s="605">
        <v>949901.61899999983</v>
      </c>
      <c r="AH19" s="605">
        <v>0</v>
      </c>
      <c r="AI19" s="605"/>
      <c r="AJ19" s="640"/>
    </row>
    <row r="20" spans="1:36" s="100" customFormat="1" ht="10.5" customHeight="1">
      <c r="A20" s="188"/>
      <c r="B20" s="146"/>
      <c r="C20" s="147"/>
      <c r="D20" s="207"/>
      <c r="E20" s="208"/>
      <c r="F20" s="147"/>
      <c r="G20" s="207"/>
      <c r="H20" s="207"/>
      <c r="I20" s="147"/>
      <c r="J20" s="207"/>
      <c r="K20" s="207"/>
      <c r="L20" s="147"/>
      <c r="M20" s="207"/>
      <c r="N20" s="147"/>
      <c r="O20" s="207"/>
      <c r="P20" s="209"/>
      <c r="Q20" s="209"/>
      <c r="R20" s="209"/>
      <c r="S20" s="146"/>
      <c r="T20" s="229"/>
      <c r="U20" s="207"/>
      <c r="V20" s="229"/>
      <c r="W20" s="207"/>
      <c r="X20" s="229"/>
      <c r="Y20" s="207"/>
      <c r="Z20" s="229"/>
      <c r="AA20" s="208"/>
      <c r="AB20" s="229"/>
      <c r="AC20" s="555"/>
      <c r="AD20" s="207"/>
      <c r="AE20" s="229"/>
      <c r="AF20" s="207"/>
      <c r="AG20" s="207"/>
      <c r="AH20" s="209"/>
      <c r="AI20" s="211"/>
      <c r="AJ20" s="116"/>
    </row>
    <row r="21" spans="1:36" s="116" customFormat="1" ht="15.75">
      <c r="B21" s="334"/>
      <c r="C21" s="336"/>
      <c r="D21" s="336"/>
      <c r="E21" s="337"/>
      <c r="F21" s="336"/>
      <c r="G21" s="336"/>
      <c r="H21" s="336"/>
      <c r="I21" s="336"/>
      <c r="J21" s="336"/>
      <c r="K21" s="336"/>
      <c r="L21" s="336"/>
      <c r="M21" s="336"/>
      <c r="N21" s="336"/>
      <c r="O21" s="336"/>
      <c r="P21" s="336"/>
      <c r="Q21" s="336"/>
      <c r="R21" s="338"/>
      <c r="S21" s="334"/>
      <c r="T21" s="336"/>
      <c r="U21" s="336"/>
      <c r="V21" s="336"/>
      <c r="W21" s="336"/>
      <c r="X21" s="336"/>
      <c r="Y21" s="336"/>
      <c r="Z21" s="336"/>
      <c r="AA21" s="337"/>
      <c r="AB21" s="336"/>
      <c r="AC21" s="548"/>
      <c r="AD21" s="336"/>
      <c r="AE21" s="336"/>
      <c r="AF21" s="336"/>
      <c r="AG21" s="336"/>
      <c r="AH21" s="212"/>
      <c r="AI21" s="212"/>
      <c r="AJ21" s="100"/>
    </row>
    <row r="22" spans="1:36" s="601" customFormat="1" ht="17.100000000000001" customHeight="1">
      <c r="B22" s="635" t="s">
        <v>501</v>
      </c>
      <c r="C22" s="681" t="s">
        <v>39</v>
      </c>
      <c r="D22" s="605">
        <v>10960.246999999999</v>
      </c>
      <c r="E22" s="605">
        <v>35611.201000000001</v>
      </c>
      <c r="F22" s="605"/>
      <c r="G22" s="605">
        <v>15519.352000000001</v>
      </c>
      <c r="H22" s="605">
        <v>42951.953000000001</v>
      </c>
      <c r="I22" s="605"/>
      <c r="J22" s="605">
        <v>11223.838</v>
      </c>
      <c r="K22" s="605">
        <v>45624.913</v>
      </c>
      <c r="L22" s="605"/>
      <c r="M22" s="622">
        <v>2964.3690000000001</v>
      </c>
      <c r="N22" s="623"/>
      <c r="O22" s="622">
        <v>16469.901999999998</v>
      </c>
      <c r="P22" s="605"/>
      <c r="Q22" s="605"/>
      <c r="R22" s="605"/>
      <c r="S22" s="635" t="s">
        <v>501</v>
      </c>
      <c r="T22" s="681" t="s">
        <v>39</v>
      </c>
      <c r="U22" s="605">
        <v>166</v>
      </c>
      <c r="V22" s="605"/>
      <c r="W22" s="605">
        <v>24367.45</v>
      </c>
      <c r="X22" s="605"/>
      <c r="Y22" s="605">
        <v>49379</v>
      </c>
      <c r="Z22" s="605"/>
      <c r="AA22" s="605">
        <v>8200.0709999999999</v>
      </c>
      <c r="AB22" s="605"/>
      <c r="AC22" s="556">
        <v>2979</v>
      </c>
      <c r="AD22" s="622">
        <v>146671.389</v>
      </c>
      <c r="AE22" s="623"/>
      <c r="AF22" s="622">
        <v>646</v>
      </c>
      <c r="AG22" s="622">
        <v>74443.47</v>
      </c>
      <c r="AH22" s="605"/>
      <c r="AI22" s="605"/>
    </row>
    <row r="23" spans="1:36" s="601" customFormat="1" ht="17.100000000000001" customHeight="1">
      <c r="A23" s="546"/>
      <c r="B23" s="599"/>
      <c r="C23" s="600" t="s">
        <v>32</v>
      </c>
      <c r="D23" s="605">
        <v>9680.768</v>
      </c>
      <c r="E23" s="605">
        <v>36317.076999999997</v>
      </c>
      <c r="F23" s="605"/>
      <c r="G23" s="605">
        <v>11721.03</v>
      </c>
      <c r="H23" s="605">
        <v>30226.978999999999</v>
      </c>
      <c r="I23" s="605"/>
      <c r="J23" s="605">
        <v>10183.228999999999</v>
      </c>
      <c r="K23" s="605">
        <v>38252.084999999999</v>
      </c>
      <c r="L23" s="605"/>
      <c r="M23" s="622">
        <v>3616.9679999999998</v>
      </c>
      <c r="N23" s="623"/>
      <c r="O23" s="622">
        <v>22607.867999999999</v>
      </c>
      <c r="P23" s="605"/>
      <c r="Q23" s="605"/>
      <c r="R23" s="605"/>
      <c r="S23" s="599"/>
      <c r="T23" s="600" t="s">
        <v>32</v>
      </c>
      <c r="U23" s="605">
        <v>162</v>
      </c>
      <c r="V23" s="605"/>
      <c r="W23" s="605">
        <v>29932.722000000002</v>
      </c>
      <c r="X23" s="605"/>
      <c r="Y23" s="605">
        <v>12967</v>
      </c>
      <c r="Z23" s="605"/>
      <c r="AA23" s="605">
        <v>10592.455</v>
      </c>
      <c r="AB23" s="605"/>
      <c r="AC23" s="556">
        <v>3150</v>
      </c>
      <c r="AD23" s="622">
        <v>184836.976</v>
      </c>
      <c r="AE23" s="623"/>
      <c r="AF23" s="622">
        <v>778</v>
      </c>
      <c r="AG23" s="622">
        <v>87614.784</v>
      </c>
      <c r="AH23" s="542"/>
      <c r="AI23" s="542"/>
    </row>
    <row r="24" spans="1:36" s="601" customFormat="1" ht="17.100000000000001" customHeight="1">
      <c r="A24" s="546"/>
      <c r="B24" s="599"/>
      <c r="C24" s="600" t="s">
        <v>33</v>
      </c>
      <c r="D24" s="605">
        <v>10789.674999999999</v>
      </c>
      <c r="E24" s="605">
        <v>41413.362000000001</v>
      </c>
      <c r="F24" s="605"/>
      <c r="G24" s="605">
        <v>10454.679</v>
      </c>
      <c r="H24" s="605">
        <v>32313.032999999999</v>
      </c>
      <c r="I24" s="605"/>
      <c r="J24" s="605">
        <v>15283.664000000001</v>
      </c>
      <c r="K24" s="605">
        <v>59707.470999999998</v>
      </c>
      <c r="L24" s="605"/>
      <c r="M24" s="622">
        <v>5427.2349999999997</v>
      </c>
      <c r="N24" s="623"/>
      <c r="O24" s="622">
        <v>34254.692999999999</v>
      </c>
      <c r="P24" s="605"/>
      <c r="Q24" s="605"/>
      <c r="R24" s="605"/>
      <c r="S24" s="599"/>
      <c r="T24" s="600" t="s">
        <v>33</v>
      </c>
      <c r="U24" s="605">
        <v>403</v>
      </c>
      <c r="V24" s="605"/>
      <c r="W24" s="605">
        <v>50805.455000000002</v>
      </c>
      <c r="X24" s="605"/>
      <c r="Y24" s="605">
        <v>253069</v>
      </c>
      <c r="Z24" s="605"/>
      <c r="AA24" s="605">
        <v>11974.303</v>
      </c>
      <c r="AB24" s="605"/>
      <c r="AC24" s="556">
        <v>4763</v>
      </c>
      <c r="AD24" s="622">
        <v>243262.079</v>
      </c>
      <c r="AE24" s="623"/>
      <c r="AF24" s="622">
        <v>1004</v>
      </c>
      <c r="AG24" s="622">
        <v>102823.545</v>
      </c>
      <c r="AH24" s="542"/>
      <c r="AI24" s="542"/>
    </row>
    <row r="25" spans="1:36" s="601" customFormat="1" ht="17.100000000000001" customHeight="1">
      <c r="A25" s="546"/>
      <c r="B25" s="599"/>
      <c r="C25" s="600" t="s">
        <v>310</v>
      </c>
      <c r="D25" s="605">
        <v>9083.4140000000007</v>
      </c>
      <c r="E25" s="605">
        <v>37902.241999999998</v>
      </c>
      <c r="F25" s="605"/>
      <c r="G25" s="605">
        <v>11427.938</v>
      </c>
      <c r="H25" s="605">
        <v>36333.703999999998</v>
      </c>
      <c r="I25" s="605"/>
      <c r="J25" s="605">
        <v>12034.273999999999</v>
      </c>
      <c r="K25" s="605">
        <v>43797.002999999997</v>
      </c>
      <c r="L25" s="605"/>
      <c r="M25" s="622">
        <v>4027.6559999999999</v>
      </c>
      <c r="N25" s="623"/>
      <c r="O25" s="622">
        <v>27520.559000000001</v>
      </c>
      <c r="P25" s="605"/>
      <c r="Q25" s="605"/>
      <c r="R25" s="605"/>
      <c r="S25" s="599"/>
      <c r="T25" s="600" t="s">
        <v>310</v>
      </c>
      <c r="U25" s="605">
        <v>308</v>
      </c>
      <c r="V25" s="605"/>
      <c r="W25" s="605">
        <v>69794.195000000007</v>
      </c>
      <c r="X25" s="605"/>
      <c r="Y25" s="605">
        <v>231732</v>
      </c>
      <c r="Z25" s="605"/>
      <c r="AA25" s="605">
        <v>16561.356</v>
      </c>
      <c r="AB25" s="605"/>
      <c r="AC25" s="556">
        <v>6647</v>
      </c>
      <c r="AD25" s="622">
        <v>322294.75900000002</v>
      </c>
      <c r="AE25" s="623"/>
      <c r="AF25" s="622">
        <v>1045</v>
      </c>
      <c r="AG25" s="622">
        <v>124146.249</v>
      </c>
      <c r="AH25" s="542"/>
      <c r="AI25" s="542"/>
    </row>
    <row r="26" spans="1:36" s="601" customFormat="1" ht="17.100000000000001" customHeight="1">
      <c r="A26" s="546"/>
      <c r="B26" s="599"/>
      <c r="C26" s="600" t="s">
        <v>34</v>
      </c>
      <c r="D26" s="605">
        <v>8779.5580000000009</v>
      </c>
      <c r="E26" s="605">
        <v>39853.298000000003</v>
      </c>
      <c r="F26" s="605"/>
      <c r="G26" s="605">
        <v>17087.225999999999</v>
      </c>
      <c r="H26" s="605">
        <v>53782</v>
      </c>
      <c r="I26" s="605"/>
      <c r="J26" s="605">
        <v>9479.7810000000009</v>
      </c>
      <c r="K26" s="605">
        <v>37112.714999999997</v>
      </c>
      <c r="L26" s="605"/>
      <c r="M26" s="622">
        <v>4219.009</v>
      </c>
      <c r="N26" s="623"/>
      <c r="O26" s="622">
        <v>26869.841</v>
      </c>
      <c r="P26" s="605"/>
      <c r="Q26" s="605"/>
      <c r="R26" s="605"/>
      <c r="S26" s="599"/>
      <c r="T26" s="600" t="s">
        <v>34</v>
      </c>
      <c r="U26" s="605">
        <v>618</v>
      </c>
      <c r="V26" s="605"/>
      <c r="W26" s="605">
        <v>37503.857000000004</v>
      </c>
      <c r="X26" s="605"/>
      <c r="Y26" s="605">
        <v>37115</v>
      </c>
      <c r="Z26" s="605"/>
      <c r="AA26" s="605">
        <v>14852.404</v>
      </c>
      <c r="AB26" s="605"/>
      <c r="AC26" s="556">
        <v>3749</v>
      </c>
      <c r="AD26" s="622">
        <v>194483.92199999999</v>
      </c>
      <c r="AE26" s="623"/>
      <c r="AF26" s="622">
        <v>672</v>
      </c>
      <c r="AG26" s="622">
        <v>74159.182000000001</v>
      </c>
      <c r="AH26" s="542"/>
      <c r="AI26" s="542"/>
    </row>
    <row r="27" spans="1:36" s="601" customFormat="1" ht="17.100000000000001" customHeight="1">
      <c r="A27" s="546"/>
      <c r="B27" s="599"/>
      <c r="C27" s="600" t="s">
        <v>35</v>
      </c>
      <c r="D27" s="605">
        <v>8216.7720000000008</v>
      </c>
      <c r="E27" s="605">
        <v>38884.713000000003</v>
      </c>
      <c r="F27" s="605"/>
      <c r="G27" s="605">
        <v>7933.1379999999999</v>
      </c>
      <c r="H27" s="605">
        <v>27954.896000000001</v>
      </c>
      <c r="I27" s="605"/>
      <c r="J27" s="605">
        <v>6613.5</v>
      </c>
      <c r="K27" s="605">
        <v>28436.91</v>
      </c>
      <c r="L27" s="605"/>
      <c r="M27" s="622">
        <v>3657.0619999999999</v>
      </c>
      <c r="N27" s="623"/>
      <c r="O27" s="622">
        <v>25139.607</v>
      </c>
      <c r="P27" s="605"/>
      <c r="Q27" s="605"/>
      <c r="R27" s="605"/>
      <c r="S27" s="599"/>
      <c r="T27" s="600" t="s">
        <v>35</v>
      </c>
      <c r="U27" s="605">
        <v>171</v>
      </c>
      <c r="V27" s="605"/>
      <c r="W27" s="605">
        <v>31059.966</v>
      </c>
      <c r="X27" s="605"/>
      <c r="Y27" s="605">
        <v>70008</v>
      </c>
      <c r="Z27" s="605"/>
      <c r="AA27" s="605">
        <v>21594.666000000001</v>
      </c>
      <c r="AB27" s="605"/>
      <c r="AC27" s="556">
        <v>1590</v>
      </c>
      <c r="AD27" s="622">
        <v>89411.944000000003</v>
      </c>
      <c r="AE27" s="623"/>
      <c r="AF27" s="622">
        <v>401</v>
      </c>
      <c r="AG27" s="622">
        <v>56607.216</v>
      </c>
      <c r="AH27" s="542"/>
      <c r="AI27" s="542"/>
    </row>
    <row r="28" spans="1:36" s="601" customFormat="1" ht="17.100000000000001" customHeight="1">
      <c r="A28" s="546"/>
      <c r="B28" s="599"/>
      <c r="C28" s="600" t="s">
        <v>446</v>
      </c>
      <c r="D28" s="605">
        <v>7320.4530000000004</v>
      </c>
      <c r="E28" s="605">
        <v>35652.402000000002</v>
      </c>
      <c r="F28" s="605"/>
      <c r="G28" s="605">
        <v>4101.2129999999997</v>
      </c>
      <c r="H28" s="605">
        <v>16005.214</v>
      </c>
      <c r="I28" s="605"/>
      <c r="J28" s="605">
        <v>5627.0619999999999</v>
      </c>
      <c r="K28" s="605">
        <v>30250.013999999999</v>
      </c>
      <c r="L28" s="605"/>
      <c r="M28" s="622">
        <v>2589.5189999999998</v>
      </c>
      <c r="N28" s="623"/>
      <c r="O28" s="622">
        <v>16377.739</v>
      </c>
      <c r="P28" s="605"/>
      <c r="Q28" s="605"/>
      <c r="R28" s="605"/>
      <c r="S28" s="599"/>
      <c r="T28" s="600" t="s">
        <v>446</v>
      </c>
      <c r="U28" s="605">
        <v>196</v>
      </c>
      <c r="V28" s="605"/>
      <c r="W28" s="605">
        <v>43442.982000000004</v>
      </c>
      <c r="X28" s="605"/>
      <c r="Y28" s="605">
        <v>30610</v>
      </c>
      <c r="Z28" s="605"/>
      <c r="AA28" s="605">
        <v>20195.082999999999</v>
      </c>
      <c r="AB28" s="605"/>
      <c r="AC28" s="556">
        <v>1080</v>
      </c>
      <c r="AD28" s="622">
        <v>47743.716</v>
      </c>
      <c r="AE28" s="623"/>
      <c r="AF28" s="622">
        <v>163</v>
      </c>
      <c r="AG28" s="622">
        <v>20075.141</v>
      </c>
      <c r="AH28" s="542"/>
      <c r="AI28" s="542"/>
    </row>
    <row r="29" spans="1:36" s="601" customFormat="1" ht="16.5" customHeight="1">
      <c r="A29" s="546"/>
      <c r="B29" s="599"/>
      <c r="C29" s="600" t="s">
        <v>36</v>
      </c>
      <c r="D29" s="605">
        <v>7323.5950000000003</v>
      </c>
      <c r="E29" s="605">
        <v>38263.989000000001</v>
      </c>
      <c r="F29" s="605"/>
      <c r="G29" s="605">
        <v>5544.6580000000004</v>
      </c>
      <c r="H29" s="605">
        <v>21083.516</v>
      </c>
      <c r="I29" s="605"/>
      <c r="J29" s="605">
        <v>6516.7449999999999</v>
      </c>
      <c r="K29" s="605">
        <v>40372.480000000003</v>
      </c>
      <c r="L29" s="605"/>
      <c r="M29" s="622">
        <v>16417.138999999999</v>
      </c>
      <c r="N29" s="623"/>
      <c r="O29" s="622">
        <v>844291.40599999996</v>
      </c>
      <c r="P29" s="605"/>
      <c r="Q29" s="605"/>
      <c r="R29" s="605"/>
      <c r="S29" s="599"/>
      <c r="T29" s="600" t="s">
        <v>36</v>
      </c>
      <c r="U29" s="605">
        <v>171</v>
      </c>
      <c r="V29" s="605"/>
      <c r="W29" s="605">
        <v>40935.478000000003</v>
      </c>
      <c r="X29" s="605"/>
      <c r="Y29" s="605">
        <v>24860</v>
      </c>
      <c r="Z29" s="605"/>
      <c r="AA29" s="605">
        <v>24578.868999999999</v>
      </c>
      <c r="AB29" s="605"/>
      <c r="AC29" s="556">
        <v>1114</v>
      </c>
      <c r="AD29" s="622">
        <v>58885.300999999999</v>
      </c>
      <c r="AE29" s="623"/>
      <c r="AF29" s="622">
        <v>217</v>
      </c>
      <c r="AG29" s="622">
        <v>23840.313999999998</v>
      </c>
      <c r="AH29" s="542"/>
      <c r="AI29" s="542"/>
    </row>
    <row r="30" spans="1:36" s="601" customFormat="1" ht="16.5" customHeight="1">
      <c r="A30" s="546"/>
      <c r="B30" s="599"/>
      <c r="C30" s="600" t="s">
        <v>447</v>
      </c>
      <c r="D30" s="605">
        <v>11128.725</v>
      </c>
      <c r="E30" s="605">
        <v>62810.74</v>
      </c>
      <c r="F30" s="605"/>
      <c r="G30" s="605">
        <v>15616.171</v>
      </c>
      <c r="H30" s="605">
        <v>64168.625999999997</v>
      </c>
      <c r="I30" s="605"/>
      <c r="J30" s="605">
        <v>10167.985000000001</v>
      </c>
      <c r="K30" s="605">
        <v>57842.572999999997</v>
      </c>
      <c r="L30" s="605"/>
      <c r="M30" s="622">
        <v>4926.0559999999996</v>
      </c>
      <c r="N30" s="623"/>
      <c r="O30" s="622">
        <v>38939.891000000003</v>
      </c>
      <c r="P30" s="605"/>
      <c r="Q30" s="605"/>
      <c r="R30" s="605"/>
      <c r="S30" s="599"/>
      <c r="T30" s="600" t="s">
        <v>447</v>
      </c>
      <c r="U30" s="605">
        <v>225</v>
      </c>
      <c r="V30" s="605"/>
      <c r="W30" s="605">
        <v>37988.03</v>
      </c>
      <c r="X30" s="605"/>
      <c r="Y30" s="605">
        <v>48463</v>
      </c>
      <c r="Z30" s="605"/>
      <c r="AA30" s="605">
        <v>13783.77</v>
      </c>
      <c r="AB30" s="605"/>
      <c r="AC30" s="556">
        <v>4064</v>
      </c>
      <c r="AD30" s="622">
        <v>219503.54300000001</v>
      </c>
      <c r="AE30" s="623"/>
      <c r="AF30" s="622">
        <v>798</v>
      </c>
      <c r="AG30" s="622">
        <v>90905.824999999997</v>
      </c>
      <c r="AH30" s="542"/>
      <c r="AI30" s="542"/>
    </row>
    <row r="31" spans="1:36" s="601" customFormat="1" ht="16.5" customHeight="1">
      <c r="A31" s="546"/>
      <c r="B31" s="599"/>
      <c r="C31" s="600" t="s">
        <v>37</v>
      </c>
      <c r="D31" s="605">
        <v>9316.277</v>
      </c>
      <c r="E31" s="605">
        <v>48568.095000000001</v>
      </c>
      <c r="F31" s="605"/>
      <c r="G31" s="605">
        <v>7009.8370000000004</v>
      </c>
      <c r="H31" s="605">
        <v>27800.683000000001</v>
      </c>
      <c r="I31" s="605"/>
      <c r="J31" s="605">
        <v>11075.707</v>
      </c>
      <c r="K31" s="605">
        <v>80154.365999999995</v>
      </c>
      <c r="L31" s="605"/>
      <c r="M31" s="622">
        <v>4601.585</v>
      </c>
      <c r="N31" s="623"/>
      <c r="O31" s="622">
        <v>41988.34</v>
      </c>
      <c r="P31" s="605"/>
      <c r="Q31" s="605"/>
      <c r="R31" s="605"/>
      <c r="S31" s="599"/>
      <c r="T31" s="600" t="s">
        <v>37</v>
      </c>
      <c r="U31" s="605">
        <v>200</v>
      </c>
      <c r="V31" s="605"/>
      <c r="W31" s="605">
        <v>37754.574000000001</v>
      </c>
      <c r="X31" s="605"/>
      <c r="Y31" s="605">
        <v>29887</v>
      </c>
      <c r="Z31" s="605"/>
      <c r="AA31" s="605">
        <v>17704.46</v>
      </c>
      <c r="AB31" s="605"/>
      <c r="AC31" s="556">
        <v>4276</v>
      </c>
      <c r="AD31" s="622">
        <v>222845.995</v>
      </c>
      <c r="AE31" s="623"/>
      <c r="AF31" s="622">
        <v>882</v>
      </c>
      <c r="AG31" s="622">
        <v>93899.520999999993</v>
      </c>
      <c r="AH31" s="542"/>
      <c r="AI31" s="542"/>
    </row>
    <row r="32" spans="1:36" s="601" customFormat="1" ht="16.5" customHeight="1">
      <c r="A32" s="546"/>
      <c r="B32" s="599"/>
      <c r="C32" s="600" t="s">
        <v>40</v>
      </c>
      <c r="D32" s="605">
        <v>11174.371999999999</v>
      </c>
      <c r="E32" s="605">
        <v>58378.951000000001</v>
      </c>
      <c r="F32" s="605"/>
      <c r="G32" s="605">
        <v>15950.754999999999</v>
      </c>
      <c r="H32" s="605">
        <v>58625.351000000002</v>
      </c>
      <c r="I32" s="605"/>
      <c r="J32" s="605">
        <v>7605.4639999999999</v>
      </c>
      <c r="K32" s="605">
        <v>50074.78</v>
      </c>
      <c r="L32" s="605"/>
      <c r="M32" s="622">
        <v>4677.9279999999999</v>
      </c>
      <c r="N32" s="623"/>
      <c r="O32" s="622">
        <v>35071.161999999997</v>
      </c>
      <c r="P32" s="605"/>
      <c r="Q32" s="605"/>
      <c r="R32" s="605"/>
      <c r="S32" s="599"/>
      <c r="T32" s="600" t="s">
        <v>40</v>
      </c>
      <c r="U32" s="605">
        <v>197</v>
      </c>
      <c r="V32" s="605"/>
      <c r="W32" s="605">
        <v>37567.453999999998</v>
      </c>
      <c r="X32" s="605"/>
      <c r="Y32" s="605">
        <v>90644</v>
      </c>
      <c r="Z32" s="605"/>
      <c r="AA32" s="605">
        <v>12602.623</v>
      </c>
      <c r="AB32" s="605"/>
      <c r="AC32" s="556">
        <v>5281</v>
      </c>
      <c r="AD32" s="622">
        <v>287344.94900000002</v>
      </c>
      <c r="AE32" s="623"/>
      <c r="AF32" s="622">
        <v>1226</v>
      </c>
      <c r="AG32" s="622">
        <v>131420.88500000001</v>
      </c>
      <c r="AH32" s="542"/>
      <c r="AI32" s="542"/>
    </row>
    <row r="33" spans="1:35" s="601" customFormat="1" ht="16.5" customHeight="1">
      <c r="A33" s="546"/>
      <c r="B33" s="599"/>
      <c r="C33" s="600" t="s">
        <v>38</v>
      </c>
      <c r="D33" s="605">
        <v>9377.3539999999994</v>
      </c>
      <c r="E33" s="605">
        <v>50545.324000000001</v>
      </c>
      <c r="F33" s="605"/>
      <c r="G33" s="605">
        <v>10795.67</v>
      </c>
      <c r="H33" s="605">
        <v>42388.697999999997</v>
      </c>
      <c r="I33" s="605"/>
      <c r="J33" s="605">
        <v>6801.37</v>
      </c>
      <c r="K33" s="605">
        <v>42207.89</v>
      </c>
      <c r="L33" s="605"/>
      <c r="M33" s="622">
        <v>5795.0720000000001</v>
      </c>
      <c r="N33" s="623"/>
      <c r="O33" s="622">
        <v>41620.815999999999</v>
      </c>
      <c r="P33" s="605"/>
      <c r="Q33" s="605"/>
      <c r="R33" s="605"/>
      <c r="S33" s="599"/>
      <c r="T33" s="600" t="s">
        <v>38</v>
      </c>
      <c r="U33" s="605">
        <v>428</v>
      </c>
      <c r="V33" s="605"/>
      <c r="W33" s="605">
        <v>30786.341</v>
      </c>
      <c r="X33" s="605"/>
      <c r="Y33" s="605">
        <v>39270</v>
      </c>
      <c r="Z33" s="605"/>
      <c r="AA33" s="605">
        <v>11651.505999999999</v>
      </c>
      <c r="AB33" s="605"/>
      <c r="AC33" s="556">
        <v>4267</v>
      </c>
      <c r="AD33" s="622">
        <v>219233.38800000001</v>
      </c>
      <c r="AE33" s="623"/>
      <c r="AF33" s="622">
        <v>636</v>
      </c>
      <c r="AG33" s="622">
        <v>69965.486999999994</v>
      </c>
      <c r="AH33" s="542"/>
      <c r="AI33" s="542"/>
    </row>
    <row r="34" spans="1:35" s="601" customFormat="1" ht="16.5" customHeight="1">
      <c r="A34" s="546"/>
      <c r="B34" s="599"/>
      <c r="C34" s="600"/>
      <c r="D34" s="605"/>
      <c r="E34" s="605"/>
      <c r="F34" s="605"/>
      <c r="G34" s="605"/>
      <c r="H34" s="605"/>
      <c r="I34" s="605"/>
      <c r="J34" s="605"/>
      <c r="K34" s="605"/>
      <c r="L34" s="605"/>
      <c r="M34" s="622"/>
      <c r="N34" s="623"/>
      <c r="O34" s="622"/>
      <c r="P34" s="605"/>
      <c r="Q34" s="605"/>
      <c r="R34" s="605"/>
      <c r="S34" s="599"/>
      <c r="T34" s="600"/>
      <c r="U34" s="605"/>
      <c r="V34" s="605"/>
      <c r="W34" s="605"/>
      <c r="X34" s="605"/>
      <c r="Y34" s="605"/>
      <c r="Z34" s="605"/>
      <c r="AA34" s="605"/>
      <c r="AB34" s="605"/>
      <c r="AC34" s="556"/>
      <c r="AD34" s="622"/>
      <c r="AE34" s="623"/>
      <c r="AF34" s="622"/>
      <c r="AG34" s="622"/>
      <c r="AH34" s="542"/>
      <c r="AI34" s="542"/>
    </row>
    <row r="35" spans="1:35" s="601" customFormat="1" ht="18.95" customHeight="1">
      <c r="A35" s="546"/>
      <c r="B35" s="599" t="s">
        <v>498</v>
      </c>
      <c r="C35" s="600" t="s">
        <v>502</v>
      </c>
      <c r="D35" s="605">
        <v>6140.6620000000003</v>
      </c>
      <c r="E35" s="605">
        <v>33214.021999999997</v>
      </c>
      <c r="F35" s="605"/>
      <c r="G35" s="605">
        <v>15998.981</v>
      </c>
      <c r="H35" s="605">
        <v>59051.044000000002</v>
      </c>
      <c r="I35" s="605"/>
      <c r="J35" s="605">
        <v>7476.7049999999999</v>
      </c>
      <c r="K35" s="605">
        <v>41796.462</v>
      </c>
      <c r="L35" s="605"/>
      <c r="M35" s="622">
        <v>5319.3230000000003</v>
      </c>
      <c r="O35" s="623">
        <v>39314.648000000001</v>
      </c>
      <c r="P35" s="605"/>
      <c r="Q35" s="605"/>
      <c r="R35" s="605"/>
      <c r="S35" s="599" t="s">
        <v>498</v>
      </c>
      <c r="T35" s="600" t="s">
        <v>502</v>
      </c>
      <c r="U35" s="605">
        <v>457</v>
      </c>
      <c r="W35" s="605">
        <v>63740.188000000002</v>
      </c>
      <c r="X35" s="605"/>
      <c r="Y35" s="605">
        <v>83220</v>
      </c>
      <c r="AA35" s="605">
        <v>13645.450999999999</v>
      </c>
      <c r="AB35" s="605"/>
      <c r="AC35" s="556">
        <v>3656</v>
      </c>
      <c r="AD35" s="622">
        <v>184760.39199999999</v>
      </c>
      <c r="AE35" s="623"/>
      <c r="AF35" s="622">
        <v>1266</v>
      </c>
      <c r="AG35" s="622">
        <v>133597.54</v>
      </c>
      <c r="AH35" s="542"/>
      <c r="AI35" s="542"/>
    </row>
    <row r="36" spans="1:35" s="601" customFormat="1" ht="18.95" customHeight="1">
      <c r="A36" s="546"/>
      <c r="B36" s="599"/>
      <c r="C36" s="600" t="s">
        <v>503</v>
      </c>
      <c r="D36" s="605">
        <v>8735.7160000000003</v>
      </c>
      <c r="E36" s="605">
        <v>44546.491999999998</v>
      </c>
      <c r="F36" s="605"/>
      <c r="G36" s="605">
        <v>13282.945</v>
      </c>
      <c r="H36" s="605">
        <v>50890.675999999999</v>
      </c>
      <c r="I36" s="605"/>
      <c r="J36" s="605">
        <v>3172.1039999999998</v>
      </c>
      <c r="K36" s="605">
        <v>22466.646000000001</v>
      </c>
      <c r="L36" s="605"/>
      <c r="M36" s="622">
        <v>4336.3779999999997</v>
      </c>
      <c r="O36" s="623">
        <v>34145.624000000003</v>
      </c>
      <c r="P36" s="605"/>
      <c r="Q36" s="605"/>
      <c r="R36" s="605"/>
      <c r="S36" s="599"/>
      <c r="T36" s="600" t="s">
        <v>503</v>
      </c>
      <c r="U36" s="605">
        <v>156</v>
      </c>
      <c r="W36" s="605">
        <v>24183.094000000001</v>
      </c>
      <c r="X36" s="605"/>
      <c r="Y36" s="605">
        <v>26553</v>
      </c>
      <c r="AA36" s="605">
        <v>7283.1620000000003</v>
      </c>
      <c r="AB36" s="605"/>
      <c r="AC36" s="556">
        <v>1704</v>
      </c>
      <c r="AD36" s="622">
        <v>105595.62</v>
      </c>
      <c r="AE36" s="623"/>
      <c r="AF36" s="622">
        <v>539</v>
      </c>
      <c r="AG36" s="622">
        <v>61717.372000000003</v>
      </c>
      <c r="AH36" s="542"/>
      <c r="AI36" s="542"/>
    </row>
    <row r="37" spans="1:35" s="601" customFormat="1" ht="18.95" customHeight="1">
      <c r="A37" s="546"/>
      <c r="B37" s="599"/>
      <c r="C37" s="600" t="s">
        <v>504</v>
      </c>
      <c r="D37" s="605">
        <v>9932.2080000000005</v>
      </c>
      <c r="E37" s="605">
        <v>47859.31</v>
      </c>
      <c r="F37" s="605"/>
      <c r="G37" s="605">
        <v>13966.596</v>
      </c>
      <c r="H37" s="605">
        <v>51314.853000000003</v>
      </c>
      <c r="I37" s="605"/>
      <c r="J37" s="605">
        <v>8035.268</v>
      </c>
      <c r="K37" s="605">
        <v>40091.512999999999</v>
      </c>
      <c r="L37" s="605"/>
      <c r="M37" s="622">
        <v>7922.951</v>
      </c>
      <c r="O37" s="623">
        <v>72308.004000000001</v>
      </c>
      <c r="P37" s="605"/>
      <c r="Q37" s="605"/>
      <c r="R37" s="605"/>
      <c r="S37" s="599"/>
      <c r="T37" s="600" t="s">
        <v>504</v>
      </c>
      <c r="U37" s="605">
        <v>334</v>
      </c>
      <c r="W37" s="605">
        <v>65521.851999999999</v>
      </c>
      <c r="X37" s="605"/>
      <c r="Y37" s="605">
        <v>46680</v>
      </c>
      <c r="AA37" s="605">
        <v>9981.3330000000005</v>
      </c>
      <c r="AB37" s="605"/>
      <c r="AC37" s="556">
        <v>6263</v>
      </c>
      <c r="AD37" s="622">
        <v>333794.69199999998</v>
      </c>
      <c r="AE37" s="623"/>
      <c r="AF37" s="622">
        <v>1466</v>
      </c>
      <c r="AG37" s="622">
        <v>151137.041</v>
      </c>
      <c r="AH37" s="542"/>
      <c r="AI37" s="542"/>
    </row>
    <row r="38" spans="1:35" s="601" customFormat="1" ht="18.95" customHeight="1">
      <c r="A38" s="546"/>
      <c r="B38" s="599"/>
      <c r="C38" s="600" t="s">
        <v>505</v>
      </c>
      <c r="D38" s="605">
        <v>5094.8959999999997</v>
      </c>
      <c r="E38" s="605">
        <v>27648.572</v>
      </c>
      <c r="F38" s="605"/>
      <c r="G38" s="605">
        <v>24182.034</v>
      </c>
      <c r="H38" s="605">
        <v>91200.584000000003</v>
      </c>
      <c r="I38" s="605"/>
      <c r="J38" s="605">
        <v>10680.66</v>
      </c>
      <c r="K38" s="605">
        <v>86914.686000000002</v>
      </c>
      <c r="L38" s="605"/>
      <c r="M38" s="622">
        <v>7612.0079999999998</v>
      </c>
      <c r="O38" s="623">
        <v>60715.258000000002</v>
      </c>
      <c r="P38" s="567"/>
      <c r="Q38" s="566"/>
      <c r="R38" s="605"/>
      <c r="S38" s="599"/>
      <c r="T38" s="600" t="s">
        <v>505</v>
      </c>
      <c r="U38" s="605">
        <v>302</v>
      </c>
      <c r="W38" s="605">
        <v>27678.914000000001</v>
      </c>
      <c r="X38" s="605"/>
      <c r="Y38" s="605">
        <v>40798</v>
      </c>
      <c r="AA38" s="605">
        <v>6669.0029999999997</v>
      </c>
      <c r="AB38" s="605"/>
      <c r="AC38" s="556">
        <v>3147</v>
      </c>
      <c r="AD38" s="622">
        <v>162679.965</v>
      </c>
      <c r="AE38" s="623"/>
      <c r="AF38" s="622">
        <v>630</v>
      </c>
      <c r="AG38" s="622">
        <v>66297.324999999997</v>
      </c>
      <c r="AH38" s="566"/>
      <c r="AI38" s="542"/>
    </row>
    <row r="39" spans="1:35" s="601" customFormat="1" ht="18.95" customHeight="1">
      <c r="A39" s="546"/>
      <c r="B39" s="599"/>
      <c r="C39" s="600" t="s">
        <v>509</v>
      </c>
      <c r="D39" s="605">
        <v>17545.362000000001</v>
      </c>
      <c r="E39" s="605">
        <v>88851.332999999999</v>
      </c>
      <c r="F39" s="605"/>
      <c r="G39" s="605">
        <v>18985.294999999998</v>
      </c>
      <c r="H39" s="605">
        <v>77885.180999999997</v>
      </c>
      <c r="I39" s="605"/>
      <c r="J39" s="605">
        <v>4061.0929999999998</v>
      </c>
      <c r="K39" s="605">
        <v>27804.258999999998</v>
      </c>
      <c r="L39" s="605"/>
      <c r="M39" s="622">
        <v>8916.598</v>
      </c>
      <c r="O39" s="623">
        <v>62536.406999999999</v>
      </c>
      <c r="P39" s="567"/>
      <c r="Q39" s="566"/>
      <c r="R39" s="605"/>
      <c r="S39" s="599"/>
      <c r="T39" s="600" t="s">
        <v>509</v>
      </c>
      <c r="U39" s="605">
        <v>238</v>
      </c>
      <c r="W39" s="605">
        <v>49546.053</v>
      </c>
      <c r="X39" s="605"/>
      <c r="Y39" s="605">
        <v>10926</v>
      </c>
      <c r="AA39" s="605">
        <v>19207.338</v>
      </c>
      <c r="AB39" s="605"/>
      <c r="AC39" s="556">
        <v>5366</v>
      </c>
      <c r="AD39" s="622">
        <v>281586.60700000002</v>
      </c>
      <c r="AE39" s="623"/>
      <c r="AF39" s="622">
        <v>1169</v>
      </c>
      <c r="AG39" s="622">
        <v>131903.37</v>
      </c>
      <c r="AH39" s="566"/>
      <c r="AI39" s="542"/>
    </row>
    <row r="40" spans="1:35" s="601" customFormat="1" ht="18.95" customHeight="1">
      <c r="A40" s="546"/>
      <c r="B40" s="599"/>
      <c r="C40" s="681" t="s">
        <v>513</v>
      </c>
      <c r="D40" s="605">
        <v>8527.5395700000008</v>
      </c>
      <c r="E40" s="605">
        <v>46733.815999999999</v>
      </c>
      <c r="F40" s="605"/>
      <c r="G40" s="605">
        <v>15524.04155</v>
      </c>
      <c r="H40" s="605">
        <v>63536.069000000003</v>
      </c>
      <c r="I40" s="605"/>
      <c r="J40" s="605">
        <v>9196.2639999999901</v>
      </c>
      <c r="K40" s="605">
        <v>57463.887000000002</v>
      </c>
      <c r="L40" s="605"/>
      <c r="M40" s="622">
        <v>9888.7181999999993</v>
      </c>
      <c r="O40" s="623">
        <v>78177.744999999995</v>
      </c>
      <c r="P40" s="567"/>
      <c r="Q40" s="566"/>
      <c r="R40" s="605"/>
      <c r="S40" s="599"/>
      <c r="T40" s="681" t="s">
        <v>513</v>
      </c>
      <c r="U40" s="605">
        <v>727</v>
      </c>
      <c r="W40" s="605">
        <v>59414.995000000003</v>
      </c>
      <c r="X40" s="605"/>
      <c r="Y40" s="605">
        <v>40604</v>
      </c>
      <c r="AA40" s="605">
        <v>10423.986000000001</v>
      </c>
      <c r="AB40" s="605"/>
      <c r="AC40" s="556">
        <v>3984</v>
      </c>
      <c r="AD40" s="622">
        <v>205545.823</v>
      </c>
      <c r="AE40" s="623"/>
      <c r="AF40" s="622">
        <v>732</v>
      </c>
      <c r="AG40" s="622">
        <v>83155.831000000006</v>
      </c>
      <c r="AH40" s="566"/>
      <c r="AI40" s="542"/>
    </row>
    <row r="41" spans="1:35" s="601" customFormat="1" ht="18.95" customHeight="1">
      <c r="A41" s="546"/>
      <c r="B41" s="599"/>
      <c r="C41" s="600" t="s">
        <v>515</v>
      </c>
      <c r="D41" s="605">
        <v>12222.98078</v>
      </c>
      <c r="E41" s="605">
        <v>67739.057000000001</v>
      </c>
      <c r="F41" s="605"/>
      <c r="G41" s="605">
        <v>8833.3586400000004</v>
      </c>
      <c r="H41" s="605">
        <v>33259.203999999998</v>
      </c>
      <c r="I41" s="605"/>
      <c r="J41" s="605">
        <v>5109.2567399999998</v>
      </c>
      <c r="K41" s="605">
        <v>40179.89</v>
      </c>
      <c r="L41" s="605"/>
      <c r="M41" s="622">
        <v>7216.98279</v>
      </c>
      <c r="O41" s="623">
        <v>59337.13</v>
      </c>
      <c r="P41" s="567"/>
      <c r="Q41" s="566"/>
      <c r="R41" s="605"/>
      <c r="S41" s="599"/>
      <c r="T41" s="600" t="s">
        <v>515</v>
      </c>
      <c r="U41" s="605">
        <v>389</v>
      </c>
      <c r="W41" s="605">
        <v>36103.305</v>
      </c>
      <c r="X41" s="605"/>
      <c r="Y41" s="605">
        <v>29681</v>
      </c>
      <c r="AA41" s="605">
        <v>15796.689</v>
      </c>
      <c r="AB41" s="605"/>
      <c r="AC41" s="556">
        <v>4022</v>
      </c>
      <c r="AD41" s="622">
        <v>230672.649</v>
      </c>
      <c r="AE41" s="623"/>
      <c r="AF41" s="622">
        <v>908</v>
      </c>
      <c r="AG41" s="622">
        <v>95363.71</v>
      </c>
      <c r="AH41" s="566"/>
      <c r="AI41" s="542"/>
    </row>
    <row r="42" spans="1:35" ht="16.5" customHeight="1" thickBot="1">
      <c r="A42" s="153"/>
      <c r="B42" s="154"/>
      <c r="C42" s="154"/>
      <c r="D42" s="154"/>
      <c r="E42" s="154"/>
      <c r="F42" s="154"/>
      <c r="G42" s="154"/>
      <c r="H42" s="154"/>
      <c r="I42" s="154"/>
      <c r="J42" s="154"/>
      <c r="K42" s="154"/>
      <c r="L42" s="154"/>
      <c r="M42" s="154"/>
      <c r="N42" s="154"/>
      <c r="O42" s="154"/>
      <c r="P42" s="154"/>
      <c r="Q42" s="154"/>
      <c r="R42" s="315"/>
      <c r="S42" s="315"/>
      <c r="T42" s="315"/>
      <c r="U42" s="315"/>
      <c r="V42" s="315"/>
      <c r="W42" s="315"/>
      <c r="X42" s="315"/>
      <c r="Y42" s="315"/>
      <c r="Z42" s="315"/>
      <c r="AA42" s="315"/>
      <c r="AB42" s="315"/>
      <c r="AC42" s="552"/>
      <c r="AD42" s="315"/>
      <c r="AE42" s="315"/>
      <c r="AF42" s="315"/>
      <c r="AG42" s="315"/>
      <c r="AH42" s="315"/>
      <c r="AI42" s="315"/>
    </row>
    <row r="43" spans="1:35" ht="17.100000000000001" customHeight="1">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559"/>
      <c r="AD43" s="156"/>
      <c r="AE43" s="156"/>
      <c r="AF43" s="156"/>
      <c r="AG43" s="156"/>
      <c r="AH43" s="156"/>
      <c r="AI43" s="156"/>
    </row>
    <row r="44" spans="1:35" ht="17.100000000000001" customHeight="1">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559"/>
      <c r="AD44" s="156"/>
      <c r="AE44" s="156"/>
      <c r="AF44" s="156"/>
      <c r="AG44" s="156"/>
      <c r="AH44" s="156"/>
      <c r="AI44" s="156"/>
    </row>
    <row r="45" spans="1:35" ht="17.100000000000001" customHeight="1">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c r="AE45" s="942"/>
      <c r="AF45" s="942"/>
      <c r="AG45" s="942"/>
      <c r="AH45" s="942"/>
      <c r="AI45" s="942"/>
    </row>
    <row r="46" spans="1:35" s="157" customFormat="1" ht="17.100000000000001" customHeight="1">
      <c r="B46" s="968"/>
      <c r="C46" s="968"/>
      <c r="D46" s="968"/>
      <c r="E46" s="968"/>
      <c r="F46" s="968"/>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8"/>
      <c r="AI46" s="968"/>
    </row>
    <row r="47" spans="1:35" ht="17.100000000000001" customHeight="1">
      <c r="T47" s="196"/>
    </row>
    <row r="48" spans="1:35" ht="17.100000000000001" customHeight="1">
      <c r="T48" s="196"/>
    </row>
    <row r="49" spans="1:35" ht="17.100000000000001" customHeight="1">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230"/>
      <c r="AB49" s="195"/>
      <c r="AC49" s="553"/>
      <c r="AD49" s="195"/>
      <c r="AE49" s="195"/>
      <c r="AF49" s="195"/>
      <c r="AG49" s="195"/>
      <c r="AH49" s="195"/>
      <c r="AI49" s="195"/>
    </row>
    <row r="50" spans="1:35" ht="17.100000000000001" customHeight="1">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553"/>
      <c r="AD50" s="195"/>
      <c r="AE50" s="195"/>
      <c r="AF50" s="195"/>
      <c r="AG50" s="195"/>
      <c r="AH50" s="195"/>
      <c r="AI50" s="195"/>
    </row>
    <row r="51" spans="1:35" ht="17.100000000000001" customHeight="1">
      <c r="C51" s="196"/>
    </row>
    <row r="52" spans="1:35">
      <c r="C52" s="196"/>
      <c r="R52" s="159"/>
      <c r="S52" s="160"/>
    </row>
    <row r="53" spans="1:35">
      <c r="B53" s="158"/>
      <c r="S53" s="161"/>
    </row>
    <row r="55" spans="1:35">
      <c r="A55" s="159"/>
      <c r="B55" s="160"/>
    </row>
    <row r="56" spans="1:35">
      <c r="B56" s="161"/>
    </row>
  </sheetData>
  <mergeCells count="39">
    <mergeCell ref="B1:C2"/>
    <mergeCell ref="S1:T2"/>
    <mergeCell ref="D5:E5"/>
    <mergeCell ref="G5:H5"/>
    <mergeCell ref="J5:K5"/>
    <mergeCell ref="M5:Q5"/>
    <mergeCell ref="AF5:AI5"/>
    <mergeCell ref="D6:E7"/>
    <mergeCell ref="G6:H7"/>
    <mergeCell ref="J6:K7"/>
    <mergeCell ref="M6:O7"/>
    <mergeCell ref="AF6:AG7"/>
    <mergeCell ref="U5:W5"/>
    <mergeCell ref="Y5:AA5"/>
    <mergeCell ref="AC5:AD5"/>
    <mergeCell ref="AC6:AE7"/>
    <mergeCell ref="U6:W7"/>
    <mergeCell ref="B46:Q46"/>
    <mergeCell ref="R46:AI46"/>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H10:H11"/>
    <mergeCell ref="Y6:AA7"/>
    <mergeCell ref="AI10:AI12"/>
    <mergeCell ref="B45:Q45"/>
    <mergeCell ref="R45:AI45"/>
    <mergeCell ref="AD10:AD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98" zoomScaleNormal="80" zoomScaleSheetLayoutView="98" workbookViewId="0">
      <selection activeCell="P28" sqref="P28"/>
    </sheetView>
  </sheetViews>
  <sheetFormatPr defaultRowHeight="12.75"/>
  <cols>
    <col min="1" max="1" width="2.5703125" style="485" hidden="1" customWidth="1"/>
    <col min="2" max="2" width="4.42578125" style="485" customWidth="1"/>
    <col min="3" max="3" width="10.5703125" style="485" hidden="1" customWidth="1"/>
    <col min="4" max="4" width="11.28515625" style="485" hidden="1" customWidth="1"/>
    <col min="5" max="5" width="7.85546875" style="485" customWidth="1"/>
    <col min="6" max="6" width="36.28515625" style="485" customWidth="1"/>
    <col min="7" max="7" width="14.28515625" style="714" customWidth="1"/>
    <col min="8" max="8" width="1.28515625" style="714" customWidth="1"/>
    <col min="9" max="9" width="14.28515625" style="714" customWidth="1"/>
    <col min="10" max="10" width="1.42578125" style="450" customWidth="1"/>
    <col min="11" max="11" width="14.28515625" style="714" customWidth="1"/>
    <col min="12" max="12" width="1.42578125" style="450" customWidth="1"/>
    <col min="13" max="16384" width="9.140625" style="485"/>
  </cols>
  <sheetData>
    <row r="1" spans="1:12" ht="18.75">
      <c r="A1" s="231"/>
      <c r="B1" s="940" t="s">
        <v>398</v>
      </c>
      <c r="C1" s="940"/>
      <c r="D1" s="940"/>
      <c r="E1" s="940"/>
      <c r="F1" s="2" t="s">
        <v>399</v>
      </c>
      <c r="G1" s="710"/>
      <c r="H1" s="710"/>
      <c r="I1" s="710"/>
      <c r="J1" s="432"/>
      <c r="K1" s="710"/>
      <c r="L1" s="432"/>
    </row>
    <row r="2" spans="1:12" ht="18.75" customHeight="1">
      <c r="A2" s="231"/>
      <c r="B2" s="940"/>
      <c r="C2" s="940"/>
      <c r="D2" s="940"/>
      <c r="E2" s="940"/>
      <c r="F2" s="55" t="s">
        <v>400</v>
      </c>
      <c r="G2" s="710"/>
      <c r="H2" s="710"/>
      <c r="I2" s="710"/>
      <c r="J2" s="432"/>
      <c r="K2" s="710"/>
      <c r="L2" s="432"/>
    </row>
    <row r="3" spans="1:12" ht="15" customHeight="1" thickBot="1">
      <c r="A3" s="235"/>
      <c r="B3" s="235"/>
      <c r="C3" s="235"/>
      <c r="D3" s="235"/>
      <c r="E3" s="235"/>
      <c r="F3" s="235"/>
      <c r="G3" s="711"/>
      <c r="H3" s="711"/>
      <c r="I3" s="711"/>
      <c r="J3" s="433"/>
      <c r="K3" s="711"/>
      <c r="L3" s="764"/>
    </row>
    <row r="4" spans="1:12" s="486" customFormat="1" ht="3.75" customHeight="1">
      <c r="A4" s="106"/>
      <c r="B4" s="107"/>
      <c r="C4" s="107"/>
      <c r="D4" s="107"/>
      <c r="E4" s="107"/>
      <c r="F4" s="107"/>
      <c r="G4" s="107"/>
      <c r="H4" s="107"/>
      <c r="I4" s="107"/>
      <c r="J4" s="131"/>
      <c r="K4" s="107"/>
      <c r="L4" s="765"/>
    </row>
    <row r="5" spans="1:12" s="486" customFormat="1" ht="16.5" customHeight="1">
      <c r="A5" s="106"/>
      <c r="B5" s="539" t="s">
        <v>209</v>
      </c>
      <c r="C5" s="117"/>
      <c r="D5" s="107"/>
      <c r="E5" s="109"/>
      <c r="F5" s="109"/>
      <c r="G5" s="245" t="s">
        <v>480</v>
      </c>
      <c r="H5" s="828"/>
      <c r="I5" s="245" t="s">
        <v>499</v>
      </c>
      <c r="J5" s="477"/>
      <c r="K5" s="245" t="s">
        <v>492</v>
      </c>
      <c r="L5" s="766"/>
    </row>
    <row r="6" spans="1:12" s="486" customFormat="1" ht="15" customHeight="1">
      <c r="A6" s="106"/>
      <c r="B6" s="535" t="s">
        <v>210</v>
      </c>
      <c r="C6" s="434">
        <v>2010</v>
      </c>
      <c r="D6" s="434">
        <v>2011</v>
      </c>
      <c r="E6" s="434"/>
      <c r="F6" s="434"/>
      <c r="G6" s="610"/>
      <c r="H6" s="434"/>
      <c r="I6" s="610" t="s">
        <v>466</v>
      </c>
      <c r="J6" s="252"/>
      <c r="K6" s="251" t="s">
        <v>446</v>
      </c>
      <c r="L6" s="740"/>
    </row>
    <row r="7" spans="1:12" s="486" customFormat="1" ht="15" customHeight="1">
      <c r="A7" s="106"/>
      <c r="B7" s="112"/>
      <c r="C7" s="434"/>
      <c r="D7" s="434"/>
      <c r="E7" s="434"/>
      <c r="F7" s="434"/>
      <c r="G7" s="254"/>
      <c r="H7" s="434"/>
      <c r="I7" s="254" t="s">
        <v>489</v>
      </c>
      <c r="J7" s="252"/>
      <c r="K7" s="254" t="s">
        <v>511</v>
      </c>
      <c r="L7" s="740"/>
    </row>
    <row r="8" spans="1:12" s="486" customFormat="1" ht="4.9000000000000004" customHeight="1">
      <c r="A8" s="106"/>
      <c r="B8" s="113"/>
      <c r="C8" s="435"/>
      <c r="D8" s="435"/>
      <c r="E8" s="107"/>
      <c r="F8" s="107"/>
      <c r="G8" s="584"/>
      <c r="H8" s="584"/>
      <c r="I8" s="584"/>
      <c r="J8" s="436"/>
      <c r="K8" s="584"/>
      <c r="L8" s="765"/>
    </row>
    <row r="9" spans="1:12" s="486" customFormat="1" ht="3" customHeight="1">
      <c r="A9" s="106"/>
      <c r="B9" s="113"/>
      <c r="C9" s="107"/>
      <c r="D9" s="107"/>
      <c r="E9" s="107"/>
      <c r="F9" s="107"/>
      <c r="G9" s="107"/>
      <c r="H9" s="107"/>
      <c r="I9" s="107"/>
      <c r="J9" s="131"/>
      <c r="K9" s="107"/>
      <c r="L9" s="765"/>
    </row>
    <row r="10" spans="1:12" s="487" customFormat="1" ht="13.5" customHeight="1">
      <c r="A10" s="111"/>
      <c r="B10" s="113"/>
      <c r="C10" s="224"/>
      <c r="D10" s="224"/>
      <c r="E10" s="224"/>
      <c r="F10" s="224"/>
      <c r="G10" s="978" t="s">
        <v>481</v>
      </c>
      <c r="H10" s="978"/>
      <c r="I10" s="978"/>
      <c r="J10" s="978"/>
      <c r="K10" s="978"/>
      <c r="L10" s="767"/>
    </row>
    <row r="11" spans="1:12" s="487" customFormat="1" ht="5.25" customHeight="1" thickBot="1">
      <c r="A11" s="437"/>
      <c r="B11" s="438"/>
      <c r="C11" s="411"/>
      <c r="D11" s="411"/>
      <c r="E11" s="411"/>
      <c r="F11" s="411"/>
      <c r="G11" s="411"/>
      <c r="H11" s="411"/>
      <c r="I11" s="411"/>
      <c r="J11" s="411"/>
      <c r="K11" s="411"/>
      <c r="L11" s="766"/>
    </row>
    <row r="12" spans="1:12" s="486" customFormat="1" ht="9.9499999999999993" customHeight="1">
      <c r="A12" s="100"/>
      <c r="B12" s="140"/>
      <c r="C12" s="140"/>
      <c r="D12" s="140"/>
      <c r="E12" s="140"/>
      <c r="F12" s="140"/>
      <c r="G12" s="605"/>
      <c r="H12" s="605"/>
      <c r="I12" s="605"/>
      <c r="J12" s="583"/>
      <c r="K12" s="605"/>
      <c r="L12" s="187"/>
    </row>
    <row r="13" spans="1:12" s="486" customFormat="1" ht="15" customHeight="1">
      <c r="A13" s="100"/>
      <c r="B13" s="297" t="s">
        <v>401</v>
      </c>
      <c r="C13" s="297">
        <v>313502.12599999999</v>
      </c>
      <c r="D13" s="300">
        <v>395799.01699999999</v>
      </c>
      <c r="E13" s="300"/>
      <c r="F13" s="300"/>
      <c r="G13" s="612">
        <v>25266.768</v>
      </c>
      <c r="H13" s="641"/>
      <c r="I13" s="612">
        <v>138886.70000000001</v>
      </c>
      <c r="J13" s="612"/>
      <c r="K13" s="884">
        <v>47409.712</v>
      </c>
      <c r="L13" s="300"/>
    </row>
    <row r="14" spans="1:12" s="486" customFormat="1" ht="15" customHeight="1">
      <c r="A14" s="100"/>
      <c r="B14" s="302" t="s">
        <v>212</v>
      </c>
      <c r="C14" s="140"/>
      <c r="D14" s="140"/>
      <c r="E14" s="140"/>
      <c r="F14" s="140"/>
      <c r="G14" s="605"/>
      <c r="H14" s="605"/>
      <c r="I14" s="612"/>
      <c r="J14" s="612"/>
      <c r="K14" s="885"/>
      <c r="L14" s="140"/>
    </row>
    <row r="15" spans="1:12" s="486" customFormat="1" ht="5.0999999999999996" customHeight="1">
      <c r="A15" s="100"/>
      <c r="B15" s="140"/>
      <c r="C15" s="140"/>
      <c r="D15" s="140"/>
      <c r="E15" s="140"/>
      <c r="F15" s="140"/>
      <c r="G15" s="605"/>
      <c r="H15" s="605"/>
      <c r="I15" s="612"/>
      <c r="J15" s="612"/>
      <c r="K15" s="885"/>
      <c r="L15" s="187"/>
    </row>
    <row r="16" spans="1:12" s="486" customFormat="1" ht="15" customHeight="1">
      <c r="A16" s="100"/>
      <c r="B16" s="439" t="s">
        <v>213</v>
      </c>
      <c r="C16" s="299">
        <v>14.866</v>
      </c>
      <c r="D16" s="299">
        <v>10838.343999999999</v>
      </c>
      <c r="E16" s="299"/>
      <c r="F16" s="299"/>
      <c r="G16" s="606">
        <v>117.967</v>
      </c>
      <c r="H16" s="606"/>
      <c r="I16" s="606">
        <v>25197.231</v>
      </c>
      <c r="J16" s="606"/>
      <c r="K16" s="885">
        <v>0</v>
      </c>
      <c r="L16" s="299"/>
    </row>
    <row r="17" spans="1:33" s="486" customFormat="1" ht="15" customHeight="1">
      <c r="A17" s="100"/>
      <c r="B17" s="439" t="s">
        <v>215</v>
      </c>
      <c r="C17" s="299">
        <v>290326.163</v>
      </c>
      <c r="D17" s="299">
        <v>384201.11200000002</v>
      </c>
      <c r="E17" s="299"/>
      <c r="F17" s="299"/>
      <c r="G17" s="606">
        <v>3681.4409999999998</v>
      </c>
      <c r="H17" s="606"/>
      <c r="I17" s="606">
        <v>111662.027</v>
      </c>
      <c r="J17" s="606"/>
      <c r="K17" s="885">
        <v>47394.14</v>
      </c>
      <c r="L17" s="299"/>
    </row>
    <row r="18" spans="1:33" s="486" customFormat="1" ht="15" customHeight="1">
      <c r="A18" s="100"/>
      <c r="B18" s="439" t="s">
        <v>402</v>
      </c>
      <c r="C18" s="299">
        <v>1247.25</v>
      </c>
      <c r="D18" s="299">
        <v>685.08399999999995</v>
      </c>
      <c r="E18" s="345"/>
      <c r="F18" s="299"/>
      <c r="G18" s="606">
        <v>21467.360000000001</v>
      </c>
      <c r="H18" s="606"/>
      <c r="I18" s="606">
        <v>2027.442</v>
      </c>
      <c r="J18" s="606"/>
      <c r="K18" s="642">
        <v>0</v>
      </c>
      <c r="L18" s="299"/>
    </row>
    <row r="19" spans="1:33" s="486" customFormat="1" ht="5.0999999999999996" customHeight="1">
      <c r="A19" s="100"/>
      <c r="B19" s="140"/>
      <c r="C19" s="299"/>
      <c r="D19" s="299"/>
      <c r="E19" s="299"/>
      <c r="F19" s="299"/>
      <c r="G19" s="606"/>
      <c r="H19" s="606"/>
      <c r="I19" s="612"/>
      <c r="J19" s="612"/>
      <c r="K19" s="885"/>
      <c r="L19" s="299"/>
    </row>
    <row r="20" spans="1:33" s="486" customFormat="1" ht="12.75" customHeight="1">
      <c r="A20" s="100"/>
      <c r="B20" s="297" t="s">
        <v>298</v>
      </c>
      <c r="C20" s="345"/>
      <c r="D20" s="345"/>
      <c r="E20" s="345"/>
      <c r="F20" s="345"/>
      <c r="G20" s="802">
        <v>556789.15599999996</v>
      </c>
      <c r="H20" s="777"/>
      <c r="I20" s="612">
        <v>1083158.9510000001</v>
      </c>
      <c r="J20" s="612"/>
      <c r="K20" s="884">
        <v>2041.337</v>
      </c>
      <c r="L20" s="345"/>
    </row>
    <row r="21" spans="1:33" s="269" customFormat="1" ht="15" customHeight="1">
      <c r="A21" s="198"/>
      <c r="B21" s="298" t="s">
        <v>403</v>
      </c>
      <c r="C21" s="440"/>
      <c r="D21" s="440"/>
      <c r="E21" s="440"/>
      <c r="F21" s="440"/>
      <c r="G21" s="607"/>
      <c r="H21" s="607"/>
      <c r="I21" s="612"/>
      <c r="J21" s="612"/>
      <c r="K21" s="885"/>
      <c r="L21" s="440"/>
    </row>
    <row r="22" spans="1:33" s="269" customFormat="1" ht="4.5" customHeight="1">
      <c r="A22" s="198"/>
      <c r="B22" s="298"/>
      <c r="C22" s="440"/>
      <c r="D22" s="440"/>
      <c r="E22" s="440"/>
      <c r="F22" s="440"/>
      <c r="G22" s="607"/>
      <c r="H22" s="607"/>
      <c r="I22" s="612"/>
      <c r="J22" s="612"/>
      <c r="K22" s="885"/>
      <c r="L22" s="440"/>
      <c r="AG22" s="486"/>
    </row>
    <row r="23" spans="1:33" s="486" customFormat="1" ht="15" customHeight="1">
      <c r="A23" s="100"/>
      <c r="B23" s="439" t="s">
        <v>404</v>
      </c>
      <c r="C23" s="299">
        <v>906.48099999999999</v>
      </c>
      <c r="D23" s="301">
        <v>87.18</v>
      </c>
      <c r="E23" s="301"/>
      <c r="F23" s="301"/>
      <c r="G23" s="606">
        <v>133937.79500000001</v>
      </c>
      <c r="H23" s="643"/>
      <c r="I23" s="606">
        <v>705590.63800000004</v>
      </c>
      <c r="J23" s="606"/>
      <c r="K23" s="885">
        <v>0.10100000000000001</v>
      </c>
      <c r="L23" s="299"/>
    </row>
    <row r="24" spans="1:33" s="486" customFormat="1" ht="15" customHeight="1">
      <c r="A24" s="100"/>
      <c r="B24" s="441" t="s">
        <v>405</v>
      </c>
      <c r="C24" s="299"/>
      <c r="D24" s="301"/>
      <c r="E24" s="301"/>
      <c r="F24" s="301"/>
      <c r="G24" s="606">
        <v>55</v>
      </c>
      <c r="H24" s="643"/>
      <c r="I24" s="606">
        <v>0</v>
      </c>
      <c r="J24" s="606"/>
      <c r="K24" s="885" t="s">
        <v>188</v>
      </c>
      <c r="L24" s="299"/>
    </row>
    <row r="25" spans="1:33" s="486" customFormat="1" ht="15" customHeight="1">
      <c r="A25" s="100"/>
      <c r="B25" s="439" t="s">
        <v>223</v>
      </c>
      <c r="C25" s="299">
        <v>39579.288999999997</v>
      </c>
      <c r="D25" s="301">
        <v>86881.396999999997</v>
      </c>
      <c r="E25" s="301"/>
      <c r="F25" s="301"/>
      <c r="G25" s="643">
        <v>77174.864000000001</v>
      </c>
      <c r="H25" s="643"/>
      <c r="I25" s="606">
        <v>43601.968000000001</v>
      </c>
      <c r="J25" s="606"/>
      <c r="K25" s="885">
        <v>0.218</v>
      </c>
      <c r="L25" s="299"/>
      <c r="P25" s="442"/>
    </row>
    <row r="26" spans="1:33" s="486" customFormat="1" ht="15" customHeight="1">
      <c r="A26" s="100"/>
      <c r="B26" s="439" t="s">
        <v>406</v>
      </c>
      <c r="C26" s="299">
        <v>90264.168000000005</v>
      </c>
      <c r="D26" s="301">
        <v>63507.324000000001</v>
      </c>
      <c r="E26" s="301"/>
      <c r="F26" s="301"/>
      <c r="G26" s="643">
        <v>88562.748999999996</v>
      </c>
      <c r="H26" s="643"/>
      <c r="I26" s="606">
        <v>39652.709000000003</v>
      </c>
      <c r="J26" s="606"/>
      <c r="K26" s="885">
        <v>1058.1389999999999</v>
      </c>
      <c r="L26" s="299"/>
    </row>
    <row r="27" spans="1:33" s="486" customFormat="1" ht="15" customHeight="1">
      <c r="A27" s="100"/>
      <c r="B27" s="439" t="s">
        <v>402</v>
      </c>
      <c r="C27" s="299">
        <v>8789.6679999999997</v>
      </c>
      <c r="D27" s="301">
        <v>5815.24</v>
      </c>
      <c r="E27" s="301"/>
      <c r="F27" s="301"/>
      <c r="G27" s="643">
        <v>257058.74799999999</v>
      </c>
      <c r="H27" s="643"/>
      <c r="I27" s="606">
        <v>294313.636</v>
      </c>
      <c r="J27" s="606"/>
      <c r="K27" s="885">
        <v>982.87900000000002</v>
      </c>
      <c r="L27" s="299"/>
    </row>
    <row r="28" spans="1:33" s="486" customFormat="1" ht="5.0999999999999996" customHeight="1">
      <c r="A28" s="100"/>
      <c r="B28" s="140"/>
      <c r="C28" s="299"/>
      <c r="D28" s="301"/>
      <c r="E28" s="301"/>
      <c r="F28" s="301"/>
      <c r="G28" s="643"/>
      <c r="H28" s="643"/>
      <c r="I28" s="612"/>
      <c r="J28" s="612"/>
      <c r="K28" s="885"/>
      <c r="L28" s="299"/>
    </row>
    <row r="29" spans="1:33" s="486" customFormat="1" ht="12.75" customHeight="1">
      <c r="A29" s="100"/>
      <c r="B29" s="297" t="s">
        <v>226</v>
      </c>
      <c r="C29" s="345">
        <v>586781.56999999995</v>
      </c>
      <c r="D29" s="345">
        <v>323629.61300000001</v>
      </c>
      <c r="E29" s="345"/>
      <c r="F29" s="345"/>
      <c r="G29" s="802">
        <v>172442.37899999999</v>
      </c>
      <c r="H29" s="777"/>
      <c r="I29" s="612">
        <v>382989.06200000003</v>
      </c>
      <c r="J29" s="612"/>
      <c r="K29" s="884">
        <v>3460.2089999999998</v>
      </c>
      <c r="L29" s="345"/>
    </row>
    <row r="30" spans="1:33" s="269" customFormat="1" ht="15" customHeight="1">
      <c r="A30" s="198"/>
      <c r="B30" s="298" t="s">
        <v>227</v>
      </c>
      <c r="C30" s="299"/>
      <c r="D30" s="299"/>
      <c r="E30" s="299"/>
      <c r="F30" s="299"/>
      <c r="G30" s="606"/>
      <c r="H30" s="606"/>
      <c r="I30" s="612"/>
      <c r="J30" s="612"/>
      <c r="K30" s="885"/>
      <c r="L30" s="299"/>
    </row>
    <row r="31" spans="1:33" s="269" customFormat="1" ht="5.0999999999999996" customHeight="1">
      <c r="A31" s="198"/>
      <c r="B31" s="298"/>
      <c r="C31" s="299"/>
      <c r="D31" s="440"/>
      <c r="E31" s="440"/>
      <c r="F31" s="440"/>
      <c r="G31" s="607"/>
      <c r="H31" s="607"/>
      <c r="I31" s="612"/>
      <c r="J31" s="612"/>
      <c r="K31" s="885"/>
      <c r="L31" s="440"/>
    </row>
    <row r="32" spans="1:33" s="486" customFormat="1" ht="15.75" customHeight="1">
      <c r="A32" s="100"/>
      <c r="B32" s="724" t="s">
        <v>229</v>
      </c>
      <c r="C32" s="606">
        <v>102144.4</v>
      </c>
      <c r="D32" s="606">
        <v>62238.773999999998</v>
      </c>
      <c r="E32" s="606"/>
      <c r="G32" s="299">
        <v>12331.646000000001</v>
      </c>
      <c r="H32" s="299"/>
      <c r="I32" s="606">
        <v>54186.156000000003</v>
      </c>
      <c r="J32" s="606"/>
      <c r="K32" s="886">
        <v>28.724</v>
      </c>
      <c r="L32" s="299"/>
    </row>
    <row r="33" spans="1:19" s="486" customFormat="1" ht="14.25" customHeight="1">
      <c r="A33" s="100"/>
      <c r="B33" s="605" t="s">
        <v>407</v>
      </c>
      <c r="C33" s="606">
        <v>244516.079</v>
      </c>
      <c r="D33" s="606">
        <v>165376.95199999999</v>
      </c>
      <c r="E33" s="606"/>
      <c r="F33" s="439"/>
      <c r="G33" s="299">
        <v>89604.73</v>
      </c>
      <c r="H33" s="299"/>
      <c r="I33" s="606">
        <v>114665.69</v>
      </c>
      <c r="J33" s="606"/>
      <c r="K33" s="885">
        <v>0</v>
      </c>
      <c r="L33" s="299"/>
    </row>
    <row r="34" spans="1:19" s="486" customFormat="1" ht="14.25" customHeight="1">
      <c r="A34" s="100"/>
      <c r="B34" s="439" t="s">
        <v>230</v>
      </c>
      <c r="C34" s="299"/>
      <c r="D34" s="299"/>
      <c r="E34" s="299"/>
      <c r="F34" s="299"/>
      <c r="G34" s="606">
        <v>60633.684999999998</v>
      </c>
      <c r="H34" s="606"/>
      <c r="I34" s="606">
        <v>154913.08300000001</v>
      </c>
      <c r="J34" s="606"/>
      <c r="K34" s="886">
        <v>1251.547</v>
      </c>
      <c r="L34" s="299"/>
    </row>
    <row r="35" spans="1:19" s="486" customFormat="1" ht="14.25" customHeight="1">
      <c r="A35" s="100"/>
      <c r="B35" s="439" t="s">
        <v>402</v>
      </c>
      <c r="C35" s="299">
        <v>186475.00700000001</v>
      </c>
      <c r="D35" s="299">
        <v>63496.375999999997</v>
      </c>
      <c r="E35" s="299"/>
      <c r="F35" s="299"/>
      <c r="G35" s="606">
        <v>9872.3179999999993</v>
      </c>
      <c r="H35" s="606"/>
      <c r="I35" s="606">
        <v>59224.133000000002</v>
      </c>
      <c r="J35" s="606"/>
      <c r="K35" s="887">
        <v>2179.9380000000001</v>
      </c>
      <c r="L35" s="299"/>
    </row>
    <row r="36" spans="1:19" s="486" customFormat="1" ht="5.0999999999999996" customHeight="1">
      <c r="A36" s="100"/>
      <c r="B36" s="140"/>
      <c r="C36" s="299"/>
      <c r="D36" s="299"/>
      <c r="E36" s="299"/>
      <c r="F36" s="299"/>
      <c r="G36" s="702"/>
      <c r="H36" s="606"/>
      <c r="I36" s="612"/>
      <c r="J36" s="612"/>
      <c r="K36" s="888"/>
      <c r="L36" s="299"/>
    </row>
    <row r="37" spans="1:19" s="486" customFormat="1" ht="12.75" customHeight="1">
      <c r="A37" s="100"/>
      <c r="B37" s="297" t="s">
        <v>232</v>
      </c>
      <c r="C37" s="300">
        <v>1370026.6869999999</v>
      </c>
      <c r="D37" s="300">
        <v>1824304.098</v>
      </c>
      <c r="E37" s="300"/>
      <c r="F37" s="300"/>
      <c r="G37" s="703">
        <v>1483843.7250000001</v>
      </c>
      <c r="H37" s="641"/>
      <c r="I37" s="612">
        <v>1139849.96</v>
      </c>
      <c r="J37" s="612"/>
      <c r="K37" s="884">
        <v>31030.414000000001</v>
      </c>
      <c r="L37" s="300"/>
    </row>
    <row r="38" spans="1:19" s="486" customFormat="1" ht="15" customHeight="1">
      <c r="A38" s="100"/>
      <c r="B38" s="302" t="s">
        <v>233</v>
      </c>
      <c r="C38" s="305"/>
      <c r="D38" s="305"/>
      <c r="E38" s="305"/>
      <c r="F38" s="305"/>
      <c r="G38" s="704"/>
      <c r="H38" s="644"/>
      <c r="I38" s="612"/>
      <c r="J38" s="612"/>
      <c r="K38" s="885"/>
      <c r="L38" s="305"/>
    </row>
    <row r="39" spans="1:19" s="486" customFormat="1" ht="5.0999999999999996" customHeight="1">
      <c r="A39" s="100"/>
      <c r="B39" s="140"/>
      <c r="C39" s="299"/>
      <c r="D39" s="299"/>
      <c r="E39" s="299"/>
      <c r="F39" s="299"/>
      <c r="G39" s="702"/>
      <c r="H39" s="606"/>
      <c r="I39" s="612"/>
      <c r="J39" s="612"/>
      <c r="K39" s="885"/>
      <c r="L39" s="299"/>
    </row>
    <row r="40" spans="1:19" s="486" customFormat="1" ht="15" customHeight="1">
      <c r="A40" s="100"/>
      <c r="B40" s="439" t="s">
        <v>234</v>
      </c>
      <c r="C40" s="299">
        <v>10107.397000000001</v>
      </c>
      <c r="D40" s="299">
        <v>7951.7290000000003</v>
      </c>
      <c r="E40" s="299"/>
      <c r="F40" s="299"/>
      <c r="G40" s="702">
        <v>9009.2379999999994</v>
      </c>
      <c r="H40" s="606"/>
      <c r="I40" s="702">
        <v>12602.415999999999</v>
      </c>
      <c r="J40" s="702"/>
      <c r="K40" s="885">
        <v>752.41</v>
      </c>
      <c r="L40" s="299"/>
      <c r="S40" s="486" t="s">
        <v>483</v>
      </c>
    </row>
    <row r="41" spans="1:19" s="486" customFormat="1" ht="15" customHeight="1">
      <c r="A41" s="100"/>
      <c r="B41" s="439" t="s">
        <v>235</v>
      </c>
      <c r="C41" s="299">
        <v>1359919.29</v>
      </c>
      <c r="D41" s="299">
        <v>1816352.3689999999</v>
      </c>
      <c r="E41" s="299"/>
      <c r="F41" s="299"/>
      <c r="G41" s="702">
        <v>1474834.487</v>
      </c>
      <c r="H41" s="606"/>
      <c r="I41" s="702">
        <v>1127247.544</v>
      </c>
      <c r="J41" s="702"/>
      <c r="K41" s="885">
        <v>30278.004000000001</v>
      </c>
      <c r="L41" s="299"/>
    </row>
    <row r="42" spans="1:19" s="486" customFormat="1" ht="15" customHeight="1">
      <c r="A42" s="100"/>
      <c r="B42" s="439" t="s">
        <v>402</v>
      </c>
      <c r="C42" s="299">
        <v>0</v>
      </c>
      <c r="D42" s="299">
        <v>0</v>
      </c>
      <c r="E42" s="299"/>
      <c r="F42" s="299"/>
      <c r="G42" s="606">
        <v>0</v>
      </c>
      <c r="H42" s="606"/>
      <c r="I42" s="702">
        <v>0</v>
      </c>
      <c r="J42" s="702"/>
      <c r="K42" s="606"/>
      <c r="L42" s="299"/>
    </row>
    <row r="43" spans="1:19" s="486" customFormat="1" ht="5.0999999999999996" customHeight="1">
      <c r="A43" s="100"/>
      <c r="B43" s="140"/>
      <c r="C43" s="299"/>
      <c r="D43" s="299"/>
      <c r="E43" s="299"/>
      <c r="F43" s="299"/>
      <c r="G43" s="702"/>
      <c r="H43" s="606"/>
      <c r="I43" s="612"/>
      <c r="J43" s="612"/>
      <c r="K43" s="885"/>
      <c r="L43" s="299"/>
    </row>
    <row r="44" spans="1:19" s="486" customFormat="1" ht="12.75" customHeight="1">
      <c r="A44" s="100"/>
      <c r="B44" s="297" t="s">
        <v>236</v>
      </c>
      <c r="C44" s="300">
        <v>233160.12299999999</v>
      </c>
      <c r="D44" s="484">
        <v>345048.65500000003</v>
      </c>
      <c r="E44" s="443"/>
      <c r="F44" s="443"/>
      <c r="G44" s="705">
        <v>152395.20600000001</v>
      </c>
      <c r="H44" s="645"/>
      <c r="I44" s="612">
        <v>45224.470999999998</v>
      </c>
      <c r="J44" s="612"/>
      <c r="K44" s="884">
        <v>83686.872000000003</v>
      </c>
      <c r="L44" s="300"/>
    </row>
    <row r="45" spans="1:19" s="486" customFormat="1" ht="15" customHeight="1">
      <c r="A45" s="100"/>
      <c r="B45" s="302" t="s">
        <v>237</v>
      </c>
      <c r="C45" s="300"/>
      <c r="D45" s="300"/>
      <c r="E45" s="300"/>
      <c r="F45" s="300"/>
      <c r="G45" s="703"/>
      <c r="H45" s="641"/>
      <c r="I45" s="612"/>
      <c r="J45" s="612"/>
      <c r="K45" s="885"/>
      <c r="L45" s="300"/>
    </row>
    <row r="46" spans="1:19" s="486" customFormat="1" ht="5.0999999999999996" customHeight="1">
      <c r="A46" s="100"/>
      <c r="B46" s="140"/>
      <c r="C46" s="140"/>
      <c r="D46" s="140"/>
      <c r="E46" s="140"/>
      <c r="F46" s="140"/>
      <c r="G46" s="542"/>
      <c r="H46" s="605"/>
      <c r="I46" s="612"/>
      <c r="J46" s="612"/>
      <c r="K46" s="885"/>
      <c r="L46" s="140"/>
    </row>
    <row r="47" spans="1:19" s="486" customFormat="1" ht="15" customHeight="1">
      <c r="A47" s="100"/>
      <c r="B47" s="439" t="s">
        <v>408</v>
      </c>
      <c r="C47" s="140">
        <v>2424.9949999999999</v>
      </c>
      <c r="D47" s="152">
        <v>1200.2360000000001</v>
      </c>
      <c r="E47" s="144"/>
      <c r="F47" s="144"/>
      <c r="G47" s="702">
        <v>69167.547999999995</v>
      </c>
      <c r="H47" s="609"/>
      <c r="I47" s="702">
        <v>4211.9530000000004</v>
      </c>
      <c r="J47" s="702"/>
      <c r="K47" s="885">
        <v>0</v>
      </c>
      <c r="L47" s="299"/>
    </row>
    <row r="48" spans="1:19" s="486" customFormat="1" ht="15" customHeight="1">
      <c r="A48" s="100"/>
      <c r="B48" s="439" t="s">
        <v>238</v>
      </c>
      <c r="C48" s="140">
        <v>46951.016000000003</v>
      </c>
      <c r="D48" s="152">
        <v>31148.423999999999</v>
      </c>
      <c r="E48" s="144"/>
      <c r="F48" s="144"/>
      <c r="G48" s="702">
        <v>3170.96</v>
      </c>
      <c r="H48" s="609"/>
      <c r="I48" s="702">
        <v>4253.43</v>
      </c>
      <c r="J48" s="702"/>
      <c r="K48" s="885">
        <v>1379.9739999999999</v>
      </c>
      <c r="L48" s="299"/>
    </row>
    <row r="49" spans="1:12" s="486" customFormat="1" ht="15" customHeight="1">
      <c r="A49" s="100"/>
      <c r="B49" s="439" t="s">
        <v>409</v>
      </c>
      <c r="C49" s="140">
        <v>12491.421</v>
      </c>
      <c r="D49" s="152">
        <v>7229.0839999999998</v>
      </c>
      <c r="E49" s="144"/>
      <c r="F49" s="144"/>
      <c r="G49" s="702">
        <v>2527.6840000000002</v>
      </c>
      <c r="H49" s="609"/>
      <c r="I49" s="702">
        <v>1271.7280000000001</v>
      </c>
      <c r="J49" s="702"/>
      <c r="K49" s="885">
        <v>5.75</v>
      </c>
      <c r="L49" s="299"/>
    </row>
    <row r="50" spans="1:12" s="486" customFormat="1" ht="15" customHeight="1">
      <c r="A50" s="100"/>
      <c r="B50" s="439" t="s">
        <v>410</v>
      </c>
      <c r="C50" s="140">
        <v>647.55100000000004</v>
      </c>
      <c r="D50" s="152">
        <v>1133.566</v>
      </c>
      <c r="E50" s="144"/>
      <c r="F50" s="144"/>
      <c r="G50" s="702">
        <v>638.29899999999998</v>
      </c>
      <c r="H50" s="609"/>
      <c r="I50" s="702">
        <v>1011.853</v>
      </c>
      <c r="J50" s="702"/>
      <c r="K50" s="885">
        <v>145.49299999999999</v>
      </c>
      <c r="L50" s="299"/>
    </row>
    <row r="51" spans="1:12" s="486" customFormat="1" ht="15" customHeight="1">
      <c r="A51" s="100"/>
      <c r="B51" s="439" t="s">
        <v>240</v>
      </c>
      <c r="C51" s="140">
        <v>38991.608</v>
      </c>
      <c r="D51" s="152">
        <v>38658.120999999999</v>
      </c>
      <c r="E51" s="144"/>
      <c r="F51" s="144"/>
      <c r="G51" s="646">
        <v>43863.192999999999</v>
      </c>
      <c r="H51" s="609"/>
      <c r="I51" s="702">
        <v>16995.795999999998</v>
      </c>
      <c r="J51" s="702"/>
      <c r="K51" s="885">
        <v>80910.024000000005</v>
      </c>
      <c r="L51" s="299"/>
    </row>
    <row r="52" spans="1:12" s="486" customFormat="1" ht="15" customHeight="1">
      <c r="A52" s="100"/>
      <c r="B52" s="439" t="s">
        <v>241</v>
      </c>
      <c r="C52" s="140">
        <v>62296.81</v>
      </c>
      <c r="D52" s="152">
        <v>129403.514</v>
      </c>
      <c r="E52" s="144"/>
      <c r="F52" s="144"/>
      <c r="G52" s="646">
        <v>22708.405999999999</v>
      </c>
      <c r="H52" s="609"/>
      <c r="I52" s="702">
        <v>10353.687</v>
      </c>
      <c r="J52" s="702"/>
      <c r="K52" s="885">
        <v>1108.866</v>
      </c>
      <c r="L52" s="299"/>
    </row>
    <row r="53" spans="1:12" s="486" customFormat="1" ht="15" customHeight="1">
      <c r="A53" s="100"/>
      <c r="B53" s="439" t="s">
        <v>402</v>
      </c>
      <c r="C53" s="140">
        <v>9815.4590000000007</v>
      </c>
      <c r="D53" s="152">
        <v>8040.56</v>
      </c>
      <c r="E53" s="144"/>
      <c r="F53" s="144"/>
      <c r="G53" s="646">
        <v>10319.116</v>
      </c>
      <c r="H53" s="609"/>
      <c r="I53" s="702">
        <v>7126.0240000000003</v>
      </c>
      <c r="J53" s="702"/>
      <c r="K53" s="885">
        <v>136.76499999999999</v>
      </c>
      <c r="L53" s="299"/>
    </row>
    <row r="54" spans="1:12" s="486" customFormat="1" ht="5.0999999999999996" customHeight="1">
      <c r="A54" s="100"/>
      <c r="B54" s="140"/>
      <c r="C54" s="140"/>
      <c r="D54" s="152"/>
      <c r="E54" s="144"/>
      <c r="F54" s="144"/>
      <c r="G54" s="646"/>
      <c r="H54" s="609"/>
      <c r="I54" s="612"/>
      <c r="J54" s="612"/>
      <c r="K54" s="885"/>
      <c r="L54" s="299"/>
    </row>
    <row r="55" spans="1:12" s="486" customFormat="1" ht="13.5" customHeight="1">
      <c r="A55" s="100"/>
      <c r="B55" s="297" t="s">
        <v>243</v>
      </c>
      <c r="C55" s="345">
        <v>5545728.8799999999</v>
      </c>
      <c r="D55" s="444">
        <v>5715885.3150000004</v>
      </c>
      <c r="E55" s="443"/>
      <c r="F55" s="443"/>
      <c r="G55" s="706">
        <v>3974678.7030000002</v>
      </c>
      <c r="H55" s="645"/>
      <c r="I55" s="612">
        <v>4406603.9050000003</v>
      </c>
      <c r="J55" s="612"/>
      <c r="K55" s="884">
        <v>714561.598</v>
      </c>
      <c r="L55" s="345"/>
    </row>
    <row r="56" spans="1:12" s="486" customFormat="1" ht="15" customHeight="1">
      <c r="A56" s="100"/>
      <c r="B56" s="302" t="s">
        <v>244</v>
      </c>
      <c r="C56" s="299"/>
      <c r="D56" s="299"/>
      <c r="E56" s="299"/>
      <c r="F56" s="299"/>
      <c r="G56" s="702"/>
      <c r="H56" s="606"/>
      <c r="I56" s="612"/>
      <c r="J56" s="612"/>
      <c r="K56" s="885"/>
      <c r="L56" s="299"/>
    </row>
    <row r="57" spans="1:12" s="486" customFormat="1" ht="5.25" customHeight="1">
      <c r="A57" s="100"/>
      <c r="B57" s="140"/>
      <c r="C57" s="299"/>
      <c r="D57" s="152"/>
      <c r="E57" s="144"/>
      <c r="F57" s="144"/>
      <c r="G57" s="646"/>
      <c r="H57" s="609"/>
      <c r="I57" s="612"/>
      <c r="J57" s="612"/>
      <c r="K57" s="885"/>
      <c r="L57" s="299"/>
    </row>
    <row r="58" spans="1:12" s="486" customFormat="1" ht="15" customHeight="1">
      <c r="A58" s="100"/>
      <c r="B58" s="439" t="s">
        <v>245</v>
      </c>
      <c r="C58" s="299">
        <v>60495.288</v>
      </c>
      <c r="D58" s="152">
        <v>52149.762999999999</v>
      </c>
      <c r="E58" s="144"/>
      <c r="F58" s="144"/>
      <c r="G58" s="702">
        <v>2105.683</v>
      </c>
      <c r="H58" s="609"/>
      <c r="I58" s="702">
        <v>1905.41</v>
      </c>
      <c r="J58" s="702"/>
      <c r="K58" s="885">
        <v>0</v>
      </c>
      <c r="L58" s="299"/>
    </row>
    <row r="59" spans="1:12" s="486" customFormat="1" ht="15" customHeight="1">
      <c r="A59" s="100"/>
      <c r="B59" s="439" t="s">
        <v>246</v>
      </c>
      <c r="C59" s="299">
        <v>3273027.375</v>
      </c>
      <c r="D59" s="152">
        <v>3889578.5780000002</v>
      </c>
      <c r="E59" s="144"/>
      <c r="F59" s="144"/>
      <c r="G59" s="646">
        <v>3315431.375</v>
      </c>
      <c r="H59" s="609"/>
      <c r="I59" s="702">
        <v>3544417.3289999999</v>
      </c>
      <c r="J59" s="702"/>
      <c r="K59" s="885">
        <v>661479.06999999995</v>
      </c>
      <c r="L59" s="299"/>
    </row>
    <row r="60" spans="1:12" s="486" customFormat="1" ht="15" customHeight="1">
      <c r="A60" s="100"/>
      <c r="B60" s="439" t="s">
        <v>247</v>
      </c>
      <c r="C60" s="299">
        <v>2173150.9270000001</v>
      </c>
      <c r="D60" s="152"/>
      <c r="E60" s="144"/>
      <c r="F60" s="144"/>
      <c r="G60" s="646">
        <v>641074.88399999996</v>
      </c>
      <c r="H60" s="609"/>
      <c r="I60" s="702">
        <v>846661.08100000001</v>
      </c>
      <c r="J60" s="702"/>
      <c r="K60" s="885">
        <v>52562.305</v>
      </c>
      <c r="L60" s="299"/>
    </row>
    <row r="61" spans="1:12" s="486" customFormat="1" ht="15" customHeight="1">
      <c r="A61" s="100"/>
      <c r="B61" s="439" t="s">
        <v>411</v>
      </c>
      <c r="C61" s="299">
        <v>11480.082</v>
      </c>
      <c r="D61" s="152">
        <v>3451.1289999999999</v>
      </c>
      <c r="E61" s="144"/>
      <c r="F61" s="144"/>
      <c r="G61" s="702">
        <v>1216.0229999999999</v>
      </c>
      <c r="H61" s="609"/>
      <c r="I61" s="702">
        <v>704.4</v>
      </c>
      <c r="J61" s="702"/>
      <c r="K61" s="885">
        <v>2.1999999999999999E-2</v>
      </c>
      <c r="L61" s="299"/>
    </row>
    <row r="62" spans="1:12" s="486" customFormat="1" ht="15" customHeight="1">
      <c r="A62" s="100"/>
      <c r="B62" s="439" t="s">
        <v>402</v>
      </c>
      <c r="C62" s="299">
        <v>27575.207999999999</v>
      </c>
      <c r="D62" s="152">
        <v>26235.205000000002</v>
      </c>
      <c r="E62" s="144"/>
      <c r="F62" s="144"/>
      <c r="G62" s="646">
        <v>14850.737999999999</v>
      </c>
      <c r="H62" s="609"/>
      <c r="I62" s="702">
        <v>12915.684999999999</v>
      </c>
      <c r="J62" s="702"/>
      <c r="K62" s="885">
        <v>520.20100000000002</v>
      </c>
      <c r="L62" s="299"/>
    </row>
    <row r="63" spans="1:12" s="486" customFormat="1" ht="7.5" customHeight="1">
      <c r="A63" s="100"/>
      <c r="B63" s="140"/>
      <c r="C63" s="140"/>
      <c r="D63" s="140"/>
      <c r="E63" s="140"/>
      <c r="F63" s="140"/>
      <c r="G63" s="542"/>
      <c r="H63" s="605"/>
      <c r="I63" s="612"/>
      <c r="J63" s="612"/>
      <c r="K63" s="885"/>
      <c r="L63" s="187"/>
    </row>
    <row r="64" spans="1:12" s="486" customFormat="1" ht="13.5" customHeight="1">
      <c r="A64" s="100"/>
      <c r="B64" s="297" t="s">
        <v>248</v>
      </c>
      <c r="C64" s="300">
        <v>14536029.846000001</v>
      </c>
      <c r="D64" s="483">
        <v>15790601.642999999</v>
      </c>
      <c r="E64" s="483"/>
      <c r="F64" s="483"/>
      <c r="G64" s="707">
        <v>19202671.307999998</v>
      </c>
      <c r="H64" s="612"/>
      <c r="I64" s="612">
        <v>26752741.956</v>
      </c>
      <c r="J64" s="612"/>
      <c r="K64" s="884">
        <v>3743069.8309999998</v>
      </c>
      <c r="L64" s="483"/>
    </row>
    <row r="65" spans="1:12" s="486" customFormat="1" ht="15" customHeight="1">
      <c r="A65" s="100"/>
      <c r="B65" s="302" t="s">
        <v>249</v>
      </c>
      <c r="C65" s="305"/>
      <c r="D65" s="305"/>
      <c r="E65" s="305"/>
      <c r="F65" s="305"/>
      <c r="G65" s="704"/>
      <c r="H65" s="644"/>
      <c r="I65" s="612"/>
      <c r="J65" s="612"/>
      <c r="K65" s="885"/>
      <c r="L65" s="305"/>
    </row>
    <row r="66" spans="1:12" s="486" customFormat="1" ht="4.5" customHeight="1">
      <c r="A66" s="100"/>
      <c r="B66" s="140"/>
      <c r="C66" s="140"/>
      <c r="D66" s="140"/>
      <c r="E66" s="140"/>
      <c r="F66" s="140"/>
      <c r="G66" s="542"/>
      <c r="H66" s="605"/>
      <c r="I66" s="612"/>
      <c r="J66" s="612"/>
      <c r="K66" s="885"/>
      <c r="L66" s="187"/>
    </row>
    <row r="67" spans="1:12" s="486" customFormat="1" ht="15" customHeight="1">
      <c r="A67" s="100"/>
      <c r="B67" s="439" t="s">
        <v>250</v>
      </c>
      <c r="C67" s="299">
        <v>252159.62400000001</v>
      </c>
      <c r="D67" s="299">
        <v>294535.03000000003</v>
      </c>
      <c r="E67" s="299"/>
      <c r="F67" s="299"/>
      <c r="G67" s="702">
        <v>376966.79599999997</v>
      </c>
      <c r="H67" s="606"/>
      <c r="I67" s="702">
        <v>1403317.7009999999</v>
      </c>
      <c r="J67" s="702"/>
      <c r="K67" s="885">
        <v>375824.641</v>
      </c>
      <c r="L67" s="299"/>
    </row>
    <row r="68" spans="1:12" s="486" customFormat="1" ht="15" customHeight="1">
      <c r="A68" s="100"/>
      <c r="B68" s="439" t="s">
        <v>412</v>
      </c>
      <c r="C68" s="299">
        <v>1316347.0560000001</v>
      </c>
      <c r="D68" s="299">
        <v>851638.54</v>
      </c>
      <c r="E68" s="299"/>
      <c r="F68" s="299"/>
      <c r="G68" s="702">
        <v>760958.56599999999</v>
      </c>
      <c r="H68" s="606"/>
      <c r="I68" s="702">
        <v>815729.78</v>
      </c>
      <c r="J68" s="702"/>
      <c r="K68" s="885">
        <v>23558.575000000001</v>
      </c>
      <c r="L68" s="299"/>
    </row>
    <row r="69" spans="1:12" s="486" customFormat="1" ht="15" customHeight="1">
      <c r="A69" s="100"/>
      <c r="B69" s="439" t="s">
        <v>413</v>
      </c>
      <c r="C69" s="299">
        <v>581.16899999999998</v>
      </c>
      <c r="D69" s="299">
        <v>18093.597000000002</v>
      </c>
      <c r="E69" s="299"/>
      <c r="F69" s="299"/>
      <c r="G69" s="702">
        <v>46950.970999999998</v>
      </c>
      <c r="H69" s="606"/>
      <c r="I69" s="702">
        <v>38713.908000000003</v>
      </c>
      <c r="J69" s="702"/>
      <c r="K69" s="885">
        <v>153.858</v>
      </c>
      <c r="L69" s="299"/>
    </row>
    <row r="70" spans="1:12" s="486" customFormat="1" ht="15" customHeight="1">
      <c r="A70" s="100"/>
      <c r="B70" s="439" t="s">
        <v>252</v>
      </c>
      <c r="C70" s="299">
        <v>1641109.564</v>
      </c>
      <c r="D70" s="299">
        <v>2115508.8670000001</v>
      </c>
      <c r="E70" s="299"/>
      <c r="F70" s="299"/>
      <c r="G70" s="702">
        <v>2036081.774</v>
      </c>
      <c r="H70" s="606"/>
      <c r="I70" s="702">
        <v>2773765.5580000002</v>
      </c>
      <c r="J70" s="702"/>
      <c r="K70" s="885">
        <v>543198.04099999997</v>
      </c>
      <c r="L70" s="299"/>
    </row>
    <row r="71" spans="1:12" s="486" customFormat="1" ht="15" customHeight="1">
      <c r="A71" s="100"/>
      <c r="B71" s="439" t="s">
        <v>414</v>
      </c>
      <c r="C71" s="299">
        <v>674653.07</v>
      </c>
      <c r="D71" s="299">
        <v>1132861.8060000001</v>
      </c>
      <c r="E71" s="299"/>
      <c r="F71" s="299"/>
      <c r="G71" s="702">
        <v>1471357.8319999999</v>
      </c>
      <c r="H71" s="606"/>
      <c r="I71" s="702">
        <v>1201856.135</v>
      </c>
      <c r="J71" s="702"/>
      <c r="K71" s="885">
        <v>197046.26</v>
      </c>
      <c r="L71" s="299"/>
    </row>
    <row r="72" spans="1:12" s="486" customFormat="1" ht="15" customHeight="1">
      <c r="A72" s="100"/>
      <c r="B72" s="439" t="s">
        <v>254</v>
      </c>
      <c r="C72" s="299">
        <v>2822716.6329999999</v>
      </c>
      <c r="D72" s="299">
        <v>2474350.6889999998</v>
      </c>
      <c r="E72" s="299"/>
      <c r="F72" s="299"/>
      <c r="G72" s="702">
        <v>1671096.906</v>
      </c>
      <c r="H72" s="606"/>
      <c r="I72" s="702">
        <v>1929663.1129999999</v>
      </c>
      <c r="J72" s="702"/>
      <c r="K72" s="885">
        <v>299039.52100000001</v>
      </c>
      <c r="L72" s="299"/>
    </row>
    <row r="73" spans="1:12" s="486" customFormat="1" ht="15" customHeight="1">
      <c r="A73" s="100"/>
      <c r="B73" s="439" t="s">
        <v>415</v>
      </c>
      <c r="C73" s="299">
        <v>641609.30000000005</v>
      </c>
      <c r="D73" s="299">
        <v>712558.28599999996</v>
      </c>
      <c r="E73" s="299"/>
      <c r="F73" s="299"/>
      <c r="G73" s="702">
        <v>794359.88699999999</v>
      </c>
      <c r="H73" s="606"/>
      <c r="I73" s="702">
        <v>1086268.9339999999</v>
      </c>
      <c r="J73" s="702"/>
      <c r="K73" s="885">
        <v>58163.474000000002</v>
      </c>
      <c r="L73" s="299"/>
    </row>
    <row r="74" spans="1:12" s="486" customFormat="1" ht="11.25" customHeight="1" thickBot="1">
      <c r="A74" s="445"/>
      <c r="B74" s="446"/>
      <c r="C74" s="447"/>
      <c r="D74" s="448"/>
      <c r="E74" s="449"/>
      <c r="F74" s="449"/>
      <c r="G74" s="647"/>
      <c r="H74" s="712"/>
      <c r="I74" s="647"/>
      <c r="J74" s="770"/>
      <c r="K74" s="647"/>
      <c r="L74" s="762"/>
    </row>
    <row r="75" spans="1:12" s="486" customFormat="1" ht="9" customHeight="1">
      <c r="A75" s="100"/>
      <c r="B75" s="302"/>
      <c r="C75" s="299"/>
      <c r="D75" s="299"/>
      <c r="E75" s="299"/>
      <c r="F75" s="299"/>
      <c r="G75" s="603"/>
      <c r="H75" s="606"/>
      <c r="I75" s="603"/>
      <c r="J75" s="606"/>
      <c r="K75" s="603"/>
      <c r="L75" s="299"/>
    </row>
    <row r="76" spans="1:12" s="486" customFormat="1" ht="18.75" customHeight="1">
      <c r="A76" s="100"/>
      <c r="B76" s="399"/>
      <c r="C76" s="140"/>
      <c r="D76" s="140"/>
      <c r="E76" s="140"/>
      <c r="F76" s="140"/>
      <c r="G76" s="605"/>
      <c r="H76" s="605"/>
      <c r="I76" s="605"/>
      <c r="J76" s="140"/>
      <c r="K76" s="605"/>
      <c r="L76" s="140"/>
    </row>
    <row r="77" spans="1:12" s="486" customFormat="1" ht="19.5" customHeight="1">
      <c r="A77" s="100"/>
      <c r="B77" s="401"/>
      <c r="C77" s="299"/>
      <c r="D77" s="152"/>
      <c r="E77" s="144"/>
      <c r="F77" s="144"/>
      <c r="G77" s="609"/>
      <c r="H77" s="609"/>
      <c r="I77" s="609"/>
      <c r="J77" s="299"/>
      <c r="K77" s="609"/>
      <c r="L77" s="299"/>
    </row>
    <row r="78" spans="1:12" ht="19.5" customHeight="1">
      <c r="B78" s="977"/>
      <c r="C78" s="977"/>
      <c r="D78" s="977"/>
      <c r="E78" s="977"/>
      <c r="F78" s="977"/>
      <c r="G78" s="977"/>
      <c r="H78" s="977"/>
      <c r="I78" s="713"/>
      <c r="J78" s="478"/>
      <c r="K78" s="713"/>
      <c r="L78" s="734"/>
    </row>
    <row r="79" spans="1:12" ht="19.5" customHeight="1"/>
    <row r="95" spans="2:33" ht="15.75">
      <c r="B95" s="714"/>
      <c r="C95" s="714"/>
      <c r="D95" s="714"/>
      <c r="E95" s="714"/>
      <c r="F95" s="569"/>
      <c r="G95" s="567"/>
      <c r="H95" s="567"/>
      <c r="I95" s="567"/>
      <c r="J95" s="568"/>
      <c r="K95" s="567"/>
      <c r="L95" s="567"/>
      <c r="M95" s="567"/>
      <c r="N95" s="567"/>
      <c r="O95" s="567"/>
      <c r="P95" s="566"/>
      <c r="Q95" s="714"/>
      <c r="R95" s="714"/>
      <c r="S95" s="714"/>
      <c r="T95" s="714"/>
      <c r="U95" s="714"/>
      <c r="V95" s="714"/>
      <c r="W95" s="714"/>
      <c r="X95" s="714"/>
      <c r="Y95" s="714"/>
      <c r="Z95" s="714"/>
      <c r="AA95" s="714"/>
      <c r="AB95" s="714"/>
      <c r="AC95" s="714"/>
      <c r="AD95" s="714"/>
      <c r="AE95" s="714"/>
      <c r="AF95" s="714"/>
      <c r="AG95" s="714"/>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5" ySplit="13" topLeftCell="G38" activePane="bottomRight" state="frozen"/>
      <selection activeCell="P28" sqref="P28"/>
      <selection pane="topRight" activeCell="P28" sqref="P28"/>
      <selection pane="bottomLeft" activeCell="P28" sqref="P28"/>
      <selection pane="bottomRight" activeCell="P28" sqref="P28"/>
    </sheetView>
  </sheetViews>
  <sheetFormatPr defaultRowHeight="12.75"/>
  <cols>
    <col min="1" max="1" width="2.5703125" style="485" hidden="1" customWidth="1"/>
    <col min="2" max="2" width="4.42578125" style="485" customWidth="1"/>
    <col min="3" max="3" width="10.5703125" style="485" hidden="1" customWidth="1"/>
    <col min="4" max="4" width="11.28515625" style="485" hidden="1" customWidth="1"/>
    <col min="5" max="5" width="7.85546875" style="485" customWidth="1"/>
    <col min="6" max="6" width="36.28515625" style="485" customWidth="1"/>
    <col min="7" max="7" width="15.7109375" style="485" customWidth="1"/>
    <col min="8" max="8" width="1.7109375" style="714" customWidth="1"/>
    <col min="9" max="9" width="13.7109375" style="719" bestFit="1" customWidth="1"/>
    <col min="10" max="10" width="1.85546875" style="714" customWidth="1"/>
    <col min="11" max="11" width="12.42578125" style="450" bestFit="1" customWidth="1"/>
    <col min="12" max="16384" width="9.140625" style="485"/>
  </cols>
  <sheetData>
    <row r="1" spans="1:13" s="486" customFormat="1" ht="18.75">
      <c r="A1" s="100"/>
      <c r="B1" s="940" t="s">
        <v>398</v>
      </c>
      <c r="C1" s="940"/>
      <c r="D1" s="940"/>
      <c r="E1" s="940"/>
      <c r="F1" s="2" t="s">
        <v>416</v>
      </c>
      <c r="G1" s="547"/>
      <c r="H1" s="601"/>
      <c r="I1" s="715"/>
      <c r="J1" s="601"/>
      <c r="K1" s="253"/>
    </row>
    <row r="2" spans="1:13" s="486" customFormat="1" ht="18.75">
      <c r="A2" s="100"/>
      <c r="B2" s="940"/>
      <c r="C2" s="940"/>
      <c r="D2" s="940"/>
      <c r="E2" s="940"/>
      <c r="F2" s="55" t="s">
        <v>417</v>
      </c>
      <c r="G2" s="547"/>
      <c r="H2" s="601"/>
      <c r="I2" s="715"/>
      <c r="J2" s="601"/>
      <c r="K2" s="253"/>
    </row>
    <row r="3" spans="1:13" s="486" customFormat="1" ht="15" customHeight="1" thickBot="1">
      <c r="A3" s="104"/>
      <c r="B3" s="451"/>
      <c r="C3" s="104"/>
      <c r="D3" s="104"/>
      <c r="E3" s="104"/>
      <c r="F3" s="104"/>
      <c r="G3" s="104"/>
      <c r="H3" s="716"/>
      <c r="I3" s="717"/>
      <c r="J3" s="716"/>
      <c r="K3" s="720"/>
    </row>
    <row r="4" spans="1:13" s="486" customFormat="1" ht="3.75" customHeight="1">
      <c r="A4" s="106"/>
      <c r="B4" s="107"/>
      <c r="C4" s="107"/>
      <c r="D4" s="107"/>
      <c r="E4" s="107"/>
      <c r="F4" s="107"/>
      <c r="G4" s="107"/>
      <c r="H4" s="107"/>
      <c r="I4" s="131"/>
      <c r="J4" s="107"/>
      <c r="K4" s="737"/>
    </row>
    <row r="5" spans="1:13" s="486" customFormat="1" ht="5.25" customHeight="1">
      <c r="A5" s="106"/>
      <c r="B5" s="130"/>
      <c r="C5" s="117"/>
      <c r="D5" s="107"/>
      <c r="E5" s="113"/>
      <c r="F5" s="113"/>
      <c r="G5" s="452"/>
      <c r="H5" s="425"/>
      <c r="I5" s="425"/>
      <c r="J5" s="425"/>
      <c r="K5" s="738"/>
    </row>
    <row r="6" spans="1:13" s="486" customFormat="1" ht="18">
      <c r="A6" s="106"/>
      <c r="B6" s="539" t="s">
        <v>209</v>
      </c>
      <c r="C6" s="117"/>
      <c r="D6" s="107"/>
      <c r="E6" s="109"/>
      <c r="F6" s="109"/>
      <c r="G6" s="245" t="s">
        <v>480</v>
      </c>
      <c r="H6" s="739"/>
      <c r="I6" s="245" t="s">
        <v>499</v>
      </c>
      <c r="J6" s="855"/>
      <c r="K6" s="245" t="s">
        <v>492</v>
      </c>
    </row>
    <row r="7" spans="1:13" s="486" customFormat="1" ht="15.75">
      <c r="A7" s="106"/>
      <c r="B7" s="535" t="s">
        <v>210</v>
      </c>
      <c r="C7" s="434">
        <v>2010</v>
      </c>
      <c r="D7" s="434">
        <v>2011</v>
      </c>
      <c r="E7" s="434"/>
      <c r="F7" s="434"/>
      <c r="G7" s="610"/>
      <c r="H7" s="250"/>
      <c r="I7" s="610" t="s">
        <v>466</v>
      </c>
      <c r="J7" s="252"/>
      <c r="K7" s="251" t="s">
        <v>446</v>
      </c>
    </row>
    <row r="8" spans="1:13" s="486" customFormat="1" ht="15.75">
      <c r="A8" s="106"/>
      <c r="B8" s="112"/>
      <c r="C8" s="434"/>
      <c r="D8" s="434"/>
      <c r="E8" s="434"/>
      <c r="F8" s="434"/>
      <c r="G8" s="254"/>
      <c r="H8" s="250"/>
      <c r="I8" s="254" t="s">
        <v>463</v>
      </c>
      <c r="J8" s="252"/>
      <c r="K8" s="254" t="s">
        <v>511</v>
      </c>
    </row>
    <row r="9" spans="1:13" s="486" customFormat="1" ht="5.25" customHeight="1">
      <c r="A9" s="106"/>
      <c r="B9" s="130"/>
      <c r="C9" s="117"/>
      <c r="D9" s="107"/>
      <c r="E9" s="113"/>
      <c r="F9" s="113"/>
      <c r="G9" s="453"/>
      <c r="H9" s="584"/>
      <c r="I9" s="733"/>
      <c r="J9" s="584"/>
      <c r="K9" s="733"/>
    </row>
    <row r="10" spans="1:13" s="486" customFormat="1" ht="3.75" customHeight="1">
      <c r="A10" s="106"/>
      <c r="B10" s="17"/>
      <c r="C10" s="434"/>
      <c r="D10" s="434"/>
      <c r="E10" s="434"/>
      <c r="F10" s="434"/>
      <c r="G10" s="434"/>
      <c r="H10" s="434"/>
      <c r="I10" s="252"/>
      <c r="J10" s="434"/>
      <c r="K10" s="740"/>
    </row>
    <row r="11" spans="1:13" s="486" customFormat="1" ht="15.75">
      <c r="A11" s="106"/>
      <c r="B11" s="17"/>
      <c r="C11" s="434"/>
      <c r="D11" s="434"/>
      <c r="E11" s="434"/>
      <c r="F11" s="434"/>
      <c r="G11" s="978" t="s">
        <v>481</v>
      </c>
      <c r="H11" s="978"/>
      <c r="I11" s="978"/>
      <c r="J11" s="978"/>
      <c r="K11" s="978"/>
      <c r="L11" s="674"/>
      <c r="M11" s="674"/>
    </row>
    <row r="12" spans="1:13" s="486" customFormat="1" ht="5.25" customHeight="1" thickBot="1">
      <c r="A12" s="437"/>
      <c r="B12" s="454"/>
      <c r="C12" s="411"/>
      <c r="D12" s="411"/>
      <c r="E12" s="411"/>
      <c r="F12" s="411"/>
      <c r="G12" s="411"/>
      <c r="H12" s="411"/>
      <c r="I12" s="411"/>
      <c r="J12" s="411"/>
      <c r="K12" s="411"/>
    </row>
    <row r="13" spans="1:13" s="486" customFormat="1" ht="5.25" customHeight="1">
      <c r="A13" s="116"/>
      <c r="B13" s="455"/>
      <c r="C13" s="456"/>
      <c r="D13" s="456"/>
      <c r="E13" s="456"/>
      <c r="F13" s="456"/>
      <c r="G13" s="456"/>
      <c r="H13" s="718"/>
      <c r="I13" s="718"/>
      <c r="J13" s="718"/>
      <c r="K13" s="456"/>
    </row>
    <row r="14" spans="1:13" s="486" customFormat="1" ht="15.75">
      <c r="A14" s="198"/>
      <c r="B14" s="457" t="s">
        <v>418</v>
      </c>
      <c r="C14" s="299">
        <v>4994217.87</v>
      </c>
      <c r="D14" s="440">
        <v>5790742.7860000003</v>
      </c>
      <c r="E14" s="440"/>
      <c r="F14" s="440"/>
      <c r="G14" s="607">
        <v>10744666.732000001</v>
      </c>
      <c r="H14" s="607"/>
      <c r="I14" s="607">
        <v>16378358.107000001</v>
      </c>
      <c r="J14" s="607"/>
      <c r="K14" s="889">
        <v>2106019.2250000001</v>
      </c>
    </row>
    <row r="15" spans="1:13" s="486" customFormat="1" ht="15.75">
      <c r="A15" s="100"/>
      <c r="B15" s="439" t="s">
        <v>419</v>
      </c>
      <c r="C15" s="299">
        <v>0</v>
      </c>
      <c r="D15" s="299">
        <v>0</v>
      </c>
      <c r="E15" s="299"/>
      <c r="F15" s="299"/>
      <c r="G15" s="606" t="s">
        <v>188</v>
      </c>
      <c r="H15" s="606"/>
      <c r="I15" s="607" t="s">
        <v>188</v>
      </c>
      <c r="J15" s="607"/>
      <c r="K15" s="885">
        <v>0</v>
      </c>
    </row>
    <row r="16" spans="1:13" s="486" customFormat="1" ht="15.75">
      <c r="A16" s="100"/>
      <c r="B16" s="439" t="s">
        <v>420</v>
      </c>
      <c r="C16" s="299">
        <v>2192385.96</v>
      </c>
      <c r="D16" s="299">
        <v>2399841.7969999998</v>
      </c>
      <c r="E16" s="299"/>
      <c r="F16" s="299"/>
      <c r="G16" s="607">
        <v>1298582.9350000001</v>
      </c>
      <c r="H16" s="606"/>
      <c r="I16" s="607">
        <v>1123411.7150000001</v>
      </c>
      <c r="J16" s="607"/>
      <c r="K16" s="890">
        <v>139457.11300000001</v>
      </c>
    </row>
    <row r="17" spans="1:16" s="486" customFormat="1" ht="15.75">
      <c r="A17" s="100"/>
      <c r="B17" s="439" t="s">
        <v>402</v>
      </c>
      <c r="C17" s="299">
        <v>249.6</v>
      </c>
      <c r="D17" s="301">
        <v>470.245</v>
      </c>
      <c r="E17" s="301"/>
      <c r="F17" s="301"/>
      <c r="G17" s="606">
        <v>1648.9090000000001</v>
      </c>
      <c r="H17" s="606"/>
      <c r="I17" s="607">
        <v>1657.0050000000001</v>
      </c>
      <c r="J17" s="607"/>
      <c r="K17" s="889">
        <v>609.12300000000005</v>
      </c>
    </row>
    <row r="18" spans="1:16" s="486" customFormat="1" ht="6" customHeight="1">
      <c r="A18" s="100"/>
      <c r="B18" s="140"/>
      <c r="C18" s="299"/>
      <c r="D18" s="301"/>
      <c r="E18" s="475"/>
      <c r="F18" s="301"/>
      <c r="G18" s="607"/>
      <c r="H18" s="606"/>
      <c r="I18" s="615"/>
      <c r="J18" s="606"/>
      <c r="K18" s="889"/>
    </row>
    <row r="19" spans="1:16" s="486" customFormat="1" ht="15.75">
      <c r="A19" s="100"/>
      <c r="B19" s="297" t="s">
        <v>264</v>
      </c>
      <c r="C19" s="345">
        <v>12614326.57</v>
      </c>
      <c r="D19" s="345">
        <v>17210811.965</v>
      </c>
      <c r="E19" s="345"/>
      <c r="F19" s="345"/>
      <c r="G19" s="648">
        <v>9508456.0449999999</v>
      </c>
      <c r="H19" s="777"/>
      <c r="I19" s="648">
        <v>13266616.164999999</v>
      </c>
      <c r="J19" s="648"/>
      <c r="K19" s="891">
        <v>1080570.0519999999</v>
      </c>
    </row>
    <row r="20" spans="1:16" s="486" customFormat="1" ht="15.75">
      <c r="A20" s="198"/>
      <c r="B20" s="298" t="s">
        <v>265</v>
      </c>
      <c r="C20" s="299"/>
      <c r="D20" s="299"/>
      <c r="E20" s="299"/>
      <c r="F20" s="299"/>
      <c r="G20" s="607"/>
      <c r="H20" s="606"/>
      <c r="I20" s="615"/>
      <c r="J20" s="606"/>
      <c r="K20" s="889"/>
    </row>
    <row r="21" spans="1:16" s="486" customFormat="1" ht="4.5" customHeight="1">
      <c r="A21" s="198"/>
      <c r="B21" s="298"/>
      <c r="C21" s="299"/>
      <c r="D21" s="440"/>
      <c r="E21" s="440"/>
      <c r="F21" s="440"/>
      <c r="G21" s="607"/>
      <c r="H21" s="607"/>
      <c r="I21" s="615"/>
      <c r="J21" s="607"/>
      <c r="K21" s="889"/>
    </row>
    <row r="22" spans="1:16" s="486" customFormat="1" ht="15.75">
      <c r="A22" s="100"/>
      <c r="B22" s="439" t="s">
        <v>421</v>
      </c>
      <c r="C22" s="299">
        <v>7846415.227</v>
      </c>
      <c r="D22" s="299">
        <v>10914750.891000001</v>
      </c>
      <c r="E22" s="299"/>
      <c r="F22" s="299"/>
      <c r="G22" s="607">
        <v>5493324.9179999996</v>
      </c>
      <c r="H22" s="606"/>
      <c r="I22" s="607">
        <v>7574471.8789999997</v>
      </c>
      <c r="J22" s="607"/>
      <c r="K22" s="889">
        <v>545941.69799999997</v>
      </c>
    </row>
    <row r="23" spans="1:16" s="486" customFormat="1" ht="15.75">
      <c r="A23" s="100"/>
      <c r="B23" s="439" t="s">
        <v>267</v>
      </c>
      <c r="C23" s="299">
        <v>165421.345</v>
      </c>
      <c r="D23" s="299">
        <v>130569.633</v>
      </c>
      <c r="E23" s="299"/>
      <c r="F23" s="299"/>
      <c r="G23" s="607">
        <v>136997.068</v>
      </c>
      <c r="H23" s="606"/>
      <c r="I23" s="607">
        <v>191749.337</v>
      </c>
      <c r="J23" s="607"/>
      <c r="K23" s="889">
        <v>6084.7719999999999</v>
      </c>
    </row>
    <row r="24" spans="1:16" s="486" customFormat="1" ht="15.75">
      <c r="A24" s="100"/>
      <c r="B24" s="439" t="s">
        <v>268</v>
      </c>
      <c r="C24" s="299">
        <v>1926715.1980000001</v>
      </c>
      <c r="D24" s="299">
        <v>2703456.2940000002</v>
      </c>
      <c r="E24" s="299"/>
      <c r="F24" s="299"/>
      <c r="G24" s="607">
        <v>1383924.58</v>
      </c>
      <c r="H24" s="606"/>
      <c r="I24" s="607">
        <v>2095889.3829999999</v>
      </c>
      <c r="J24" s="607"/>
      <c r="K24" s="889">
        <v>226240.97399999999</v>
      </c>
    </row>
    <row r="25" spans="1:16" s="486" customFormat="1" ht="15.75">
      <c r="A25" s="100"/>
      <c r="B25" s="439" t="s">
        <v>422</v>
      </c>
      <c r="C25" s="299">
        <v>1898499.2860000001</v>
      </c>
      <c r="D25" s="299">
        <v>2732990.1230000001</v>
      </c>
      <c r="E25" s="299"/>
      <c r="F25" s="299"/>
      <c r="G25" s="607">
        <v>1643643.53</v>
      </c>
      <c r="H25" s="606"/>
      <c r="I25" s="607">
        <v>1944360.821</v>
      </c>
      <c r="J25" s="607"/>
      <c r="K25" s="889">
        <v>237411.35399999999</v>
      </c>
      <c r="P25" s="442"/>
    </row>
    <row r="26" spans="1:16" s="486" customFormat="1" ht="15.75">
      <c r="A26" s="100"/>
      <c r="B26" s="439" t="s">
        <v>270</v>
      </c>
      <c r="C26" s="299">
        <v>776950.17700000003</v>
      </c>
      <c r="D26" s="299">
        <v>729006.91500000004</v>
      </c>
      <c r="E26" s="299"/>
      <c r="F26" s="299"/>
      <c r="G26" s="607">
        <v>850465.12100000004</v>
      </c>
      <c r="H26" s="606"/>
      <c r="I26" s="607">
        <v>1459928.3670000001</v>
      </c>
      <c r="J26" s="607"/>
      <c r="K26" s="889">
        <v>64890.993000000002</v>
      </c>
    </row>
    <row r="27" spans="1:16" s="486" customFormat="1" ht="15.75">
      <c r="A27" s="100"/>
      <c r="B27" s="439" t="s">
        <v>402</v>
      </c>
      <c r="C27" s="299">
        <v>325.33699999999999</v>
      </c>
      <c r="D27" s="299">
        <v>38.109000000000002</v>
      </c>
      <c r="E27" s="299"/>
      <c r="F27" s="299"/>
      <c r="G27" s="606">
        <v>100.828</v>
      </c>
      <c r="H27" s="606"/>
      <c r="I27" s="607">
        <v>216.37799999999999</v>
      </c>
      <c r="J27" s="607"/>
      <c r="K27" s="890">
        <v>0.26100000000000001</v>
      </c>
    </row>
    <row r="28" spans="1:16" s="486" customFormat="1" ht="6" customHeight="1">
      <c r="A28" s="100"/>
      <c r="B28" s="140"/>
      <c r="C28" s="299"/>
      <c r="D28" s="299"/>
      <c r="E28" s="299"/>
      <c r="F28" s="299"/>
      <c r="G28" s="607"/>
      <c r="H28" s="606"/>
      <c r="I28" s="648"/>
      <c r="J28" s="606"/>
      <c r="K28" s="889"/>
    </row>
    <row r="29" spans="1:16" s="486" customFormat="1" ht="15.75">
      <c r="A29" s="100"/>
      <c r="B29" s="297" t="s">
        <v>271</v>
      </c>
      <c r="C29" s="345">
        <v>2812279.0639999998</v>
      </c>
      <c r="D29" s="483">
        <v>2659252.9759999998</v>
      </c>
      <c r="E29" s="483"/>
      <c r="F29" s="483"/>
      <c r="G29" s="648">
        <v>2447004.2009999999</v>
      </c>
      <c r="H29" s="612"/>
      <c r="I29" s="648">
        <v>3379146.5290000001</v>
      </c>
      <c r="J29" s="612"/>
      <c r="K29" s="891">
        <v>341859.71</v>
      </c>
    </row>
    <row r="30" spans="1:16" s="486" customFormat="1" ht="15.75">
      <c r="A30" s="100"/>
      <c r="B30" s="302" t="s">
        <v>423</v>
      </c>
      <c r="C30" s="299"/>
      <c r="D30" s="299"/>
      <c r="E30" s="299"/>
      <c r="F30" s="299"/>
      <c r="G30" s="607"/>
      <c r="H30" s="606"/>
      <c r="I30" s="615"/>
      <c r="J30" s="606"/>
      <c r="K30" s="889"/>
    </row>
    <row r="31" spans="1:16" s="486" customFormat="1" ht="5.25" customHeight="1">
      <c r="A31" s="100"/>
      <c r="B31" s="140"/>
      <c r="C31" s="299"/>
      <c r="D31" s="299"/>
      <c r="E31" s="299"/>
      <c r="F31" s="299"/>
      <c r="G31" s="607"/>
      <c r="H31" s="606"/>
      <c r="I31" s="615"/>
      <c r="J31" s="606"/>
      <c r="K31" s="889"/>
    </row>
    <row r="32" spans="1:16" s="486" customFormat="1" ht="15.75">
      <c r="A32" s="100"/>
      <c r="B32" s="439" t="s">
        <v>424</v>
      </c>
      <c r="C32" s="299">
        <v>100452.183</v>
      </c>
      <c r="D32" s="152">
        <v>42682.502999999997</v>
      </c>
      <c r="E32" s="144"/>
      <c r="F32" s="144"/>
      <c r="G32" s="607">
        <v>2346.8440000000001</v>
      </c>
      <c r="H32" s="606"/>
      <c r="I32" s="607">
        <v>7768.2209999999995</v>
      </c>
      <c r="J32" s="607"/>
      <c r="K32" s="890">
        <v>731.78200000000004</v>
      </c>
    </row>
    <row r="33" spans="1:18" s="486" customFormat="1" ht="15.75">
      <c r="A33" s="100"/>
      <c r="B33" s="439" t="s">
        <v>425</v>
      </c>
      <c r="C33" s="299">
        <v>213607.16</v>
      </c>
      <c r="D33" s="152">
        <v>20501.186000000002</v>
      </c>
      <c r="E33" s="144"/>
      <c r="F33" s="144"/>
      <c r="G33" s="607">
        <v>6037.65</v>
      </c>
      <c r="H33" s="606"/>
      <c r="I33" s="607">
        <v>4989.9290000000001</v>
      </c>
      <c r="J33" s="607"/>
      <c r="K33" s="889">
        <v>819.25300000000004</v>
      </c>
    </row>
    <row r="34" spans="1:18" s="486" customFormat="1" ht="15.75">
      <c r="A34" s="100"/>
      <c r="B34" s="439" t="s">
        <v>274</v>
      </c>
      <c r="C34" s="299">
        <v>110.71899999999999</v>
      </c>
      <c r="D34" s="152" t="s">
        <v>214</v>
      </c>
      <c r="E34" s="144"/>
      <c r="F34" s="144"/>
      <c r="G34" s="607">
        <v>290746.69099999999</v>
      </c>
      <c r="H34" s="606"/>
      <c r="I34" s="607">
        <v>307924.90700000001</v>
      </c>
      <c r="J34" s="607"/>
      <c r="K34" s="889">
        <v>91637.123999999996</v>
      </c>
    </row>
    <row r="35" spans="1:18" s="486" customFormat="1" ht="15.75">
      <c r="A35" s="100"/>
      <c r="B35" s="439" t="s">
        <v>275</v>
      </c>
      <c r="C35" s="299">
        <v>1651844.1259999999</v>
      </c>
      <c r="D35" s="152">
        <v>2088553.348</v>
      </c>
      <c r="E35" s="144"/>
      <c r="F35" s="144"/>
      <c r="G35" s="607">
        <v>1700546.425</v>
      </c>
      <c r="H35" s="606"/>
      <c r="I35" s="607">
        <v>2892919.7390000001</v>
      </c>
      <c r="J35" s="607"/>
      <c r="K35" s="889">
        <v>107719.375</v>
      </c>
    </row>
    <row r="36" spans="1:18" s="486" customFormat="1" ht="15.75">
      <c r="A36" s="100"/>
      <c r="B36" s="439" t="s">
        <v>276</v>
      </c>
      <c r="C36" s="299">
        <v>48743.392</v>
      </c>
      <c r="D36" s="152">
        <v>44106.504999999997</v>
      </c>
      <c r="E36" s="144"/>
      <c r="F36" s="144"/>
      <c r="G36" s="607">
        <v>396684.69799999997</v>
      </c>
      <c r="H36" s="606"/>
      <c r="I36" s="607">
        <v>158898.72200000001</v>
      </c>
      <c r="J36" s="607"/>
      <c r="K36" s="889">
        <v>140312.67600000001</v>
      </c>
    </row>
    <row r="37" spans="1:18" s="486" customFormat="1" ht="15.75">
      <c r="A37" s="100"/>
      <c r="B37" s="439" t="s">
        <v>402</v>
      </c>
      <c r="C37" s="299">
        <v>543582.13600000006</v>
      </c>
      <c r="D37" s="152">
        <v>205735.008</v>
      </c>
      <c r="E37" s="144"/>
      <c r="F37" s="144"/>
      <c r="G37" s="607">
        <v>50641.892999999996</v>
      </c>
      <c r="H37" s="606"/>
      <c r="I37" s="607">
        <v>6645.0110000000004</v>
      </c>
      <c r="J37" s="607"/>
      <c r="K37" s="889">
        <v>639.5</v>
      </c>
    </row>
    <row r="38" spans="1:18" s="486" customFormat="1" ht="15.75">
      <c r="A38" s="100"/>
      <c r="B38" s="140"/>
      <c r="C38" s="299"/>
      <c r="D38" s="152"/>
      <c r="E38" s="144"/>
      <c r="F38" s="144"/>
      <c r="G38" s="607"/>
      <c r="H38" s="606"/>
      <c r="I38" s="615"/>
      <c r="J38" s="606"/>
      <c r="K38" s="889"/>
    </row>
    <row r="39" spans="1:18" s="486" customFormat="1" ht="15.75">
      <c r="A39" s="100"/>
      <c r="B39" s="297" t="s">
        <v>277</v>
      </c>
      <c r="C39" s="345">
        <v>6907.9570000000003</v>
      </c>
      <c r="D39" s="345">
        <v>9634.2849999999999</v>
      </c>
      <c r="E39" s="345"/>
      <c r="F39" s="345"/>
      <c r="G39" s="607"/>
      <c r="H39" s="777"/>
      <c r="I39" s="615"/>
      <c r="J39" s="857"/>
      <c r="K39" s="889"/>
    </row>
    <row r="40" spans="1:18" s="486" customFormat="1" ht="15.75">
      <c r="A40" s="100"/>
      <c r="B40" s="298" t="s">
        <v>278</v>
      </c>
      <c r="C40" s="345"/>
      <c r="D40" s="345"/>
      <c r="E40" s="345"/>
      <c r="F40" s="345"/>
      <c r="G40" s="648">
        <v>332178.06300000002</v>
      </c>
      <c r="H40" s="777"/>
      <c r="I40" s="648">
        <v>309919.48300000007</v>
      </c>
      <c r="J40" s="648"/>
      <c r="K40" s="891">
        <v>4810.0209999999997</v>
      </c>
      <c r="R40" s="486" t="s">
        <v>483</v>
      </c>
    </row>
    <row r="41" spans="1:18" s="486" customFormat="1" ht="5.25" customHeight="1">
      <c r="A41" s="198"/>
      <c r="B41" s="298"/>
      <c r="C41" s="299"/>
      <c r="D41" s="440"/>
      <c r="E41" s="440"/>
      <c r="F41" s="440"/>
      <c r="G41" s="607"/>
      <c r="H41" s="607"/>
      <c r="I41" s="615"/>
      <c r="J41" s="607"/>
      <c r="K41" s="889"/>
    </row>
    <row r="42" spans="1:18" s="486" customFormat="1" ht="15.75">
      <c r="A42" s="100"/>
      <c r="B42" s="439" t="s">
        <v>279</v>
      </c>
      <c r="C42" s="299">
        <v>5857.5360000000001</v>
      </c>
      <c r="D42" s="299">
        <v>3114.6640000000002</v>
      </c>
      <c r="E42" s="299"/>
      <c r="F42" s="299"/>
      <c r="G42" s="607">
        <v>14699.707</v>
      </c>
      <c r="H42" s="606"/>
      <c r="I42" s="607">
        <v>12273.968999999999</v>
      </c>
      <c r="J42" s="607"/>
      <c r="K42" s="889">
        <v>1484.7249999999999</v>
      </c>
    </row>
    <row r="43" spans="1:18" s="486" customFormat="1" ht="15.75">
      <c r="A43" s="100"/>
      <c r="B43" s="439" t="s">
        <v>280</v>
      </c>
      <c r="C43" s="299">
        <v>18.350000000000001</v>
      </c>
      <c r="D43" s="299">
        <v>214.001</v>
      </c>
      <c r="E43" s="299"/>
      <c r="F43" s="299"/>
      <c r="G43" s="606">
        <v>9.2560000000000002</v>
      </c>
      <c r="H43" s="606"/>
      <c r="I43" s="607">
        <v>5961.9970000000003</v>
      </c>
      <c r="J43" s="607"/>
      <c r="K43" s="890">
        <v>24.044</v>
      </c>
    </row>
    <row r="44" spans="1:18" s="486" customFormat="1" ht="15.75">
      <c r="A44" s="100"/>
      <c r="B44" s="439" t="s">
        <v>281</v>
      </c>
      <c r="C44" s="299">
        <v>921.52499999999998</v>
      </c>
      <c r="D44" s="299">
        <v>6089.616</v>
      </c>
      <c r="E44" s="299"/>
      <c r="F44" s="299"/>
      <c r="G44" s="607">
        <v>287693.59700000001</v>
      </c>
      <c r="H44" s="606"/>
      <c r="I44" s="607">
        <v>266500.24200000003</v>
      </c>
      <c r="J44" s="607"/>
      <c r="K44" s="889">
        <v>976.11699999999996</v>
      </c>
    </row>
    <row r="45" spans="1:18" s="486" customFormat="1" ht="18">
      <c r="A45" s="547"/>
      <c r="B45" s="724" t="s">
        <v>469</v>
      </c>
      <c r="C45" s="299"/>
      <c r="D45" s="299"/>
      <c r="E45" s="299"/>
      <c r="F45" s="299"/>
      <c r="G45" s="607">
        <v>29775.503000000001</v>
      </c>
      <c r="H45" s="606"/>
      <c r="I45" s="607">
        <v>25183.275000000001</v>
      </c>
      <c r="J45" s="607"/>
      <c r="K45" s="889">
        <v>2325.1350000000002</v>
      </c>
    </row>
    <row r="46" spans="1:18" s="486" customFormat="1" ht="15.75">
      <c r="A46" s="100"/>
      <c r="B46" s="439" t="s">
        <v>402</v>
      </c>
      <c r="C46" s="299">
        <v>110.54600000000001</v>
      </c>
      <c r="D46" s="299">
        <v>216.00399999999999</v>
      </c>
      <c r="E46" s="299"/>
      <c r="F46" s="299"/>
      <c r="G46" s="606">
        <v>0</v>
      </c>
      <c r="H46" s="606"/>
      <c r="I46" s="607" t="s">
        <v>188</v>
      </c>
      <c r="J46" s="607"/>
      <c r="K46" s="890">
        <v>0</v>
      </c>
    </row>
    <row r="47" spans="1:18" s="486" customFormat="1" ht="15.75">
      <c r="A47" s="100"/>
      <c r="B47" s="140"/>
      <c r="C47" s="299"/>
      <c r="D47" s="152"/>
      <c r="E47" s="144"/>
      <c r="F47" s="144"/>
      <c r="G47" s="607"/>
      <c r="H47" s="606"/>
      <c r="I47" s="607"/>
      <c r="J47" s="607"/>
      <c r="K47" s="889"/>
    </row>
    <row r="48" spans="1:18" s="486" customFormat="1" ht="15.75">
      <c r="A48" s="100"/>
      <c r="B48" s="297" t="s">
        <v>282</v>
      </c>
      <c r="C48" s="299"/>
      <c r="D48" s="345"/>
      <c r="E48" s="345"/>
      <c r="F48" s="345"/>
      <c r="G48" s="607"/>
      <c r="H48" s="777"/>
      <c r="I48" s="615"/>
      <c r="J48" s="857"/>
      <c r="K48" s="889"/>
    </row>
    <row r="49" spans="1:25" s="486" customFormat="1" ht="15.75">
      <c r="A49" s="100"/>
      <c r="B49" s="302" t="s">
        <v>426</v>
      </c>
      <c r="C49" s="345">
        <v>58962.561999999998</v>
      </c>
      <c r="D49" s="345">
        <v>5725.1530000000002</v>
      </c>
      <c r="E49" s="345"/>
      <c r="F49" s="345"/>
      <c r="G49" s="648">
        <v>38990.953000000001</v>
      </c>
      <c r="H49" s="777"/>
      <c r="I49" s="648">
        <v>36224.756999999998</v>
      </c>
      <c r="J49" s="648"/>
      <c r="K49" s="891">
        <v>16.442</v>
      </c>
    </row>
    <row r="50" spans="1:25" s="486" customFormat="1" ht="15.75">
      <c r="A50" s="100"/>
      <c r="B50" s="302" t="s">
        <v>427</v>
      </c>
      <c r="C50" s="299"/>
      <c r="D50" s="299"/>
      <c r="E50" s="299"/>
      <c r="F50" s="299"/>
      <c r="G50" s="607"/>
      <c r="H50" s="606"/>
      <c r="I50" s="615"/>
      <c r="J50" s="606"/>
      <c r="K50" s="889"/>
    </row>
    <row r="51" spans="1:25" s="486" customFormat="1" ht="6.75" customHeight="1">
      <c r="A51" s="198"/>
      <c r="B51" s="298"/>
      <c r="C51" s="299"/>
      <c r="D51" s="440"/>
      <c r="E51" s="440"/>
      <c r="F51" s="440"/>
      <c r="G51" s="607"/>
      <c r="H51" s="607"/>
      <c r="I51" s="615"/>
      <c r="J51" s="607"/>
      <c r="K51" s="889"/>
    </row>
    <row r="52" spans="1:25" s="486" customFormat="1" ht="15.75">
      <c r="A52" s="100"/>
      <c r="B52" s="439" t="s">
        <v>428</v>
      </c>
      <c r="C52" s="299" t="s">
        <v>188</v>
      </c>
      <c r="D52" s="299">
        <v>4217.3760000000002</v>
      </c>
      <c r="E52" s="299"/>
      <c r="F52" s="299"/>
      <c r="G52" s="606">
        <v>3269.6669999999999</v>
      </c>
      <c r="H52" s="603"/>
      <c r="I52" s="606">
        <v>5437.9560000000001</v>
      </c>
      <c r="J52" s="606"/>
      <c r="K52" s="890">
        <v>0</v>
      </c>
    </row>
    <row r="53" spans="1:25" s="486" customFormat="1" ht="15.75">
      <c r="A53" s="100"/>
      <c r="B53" s="439" t="s">
        <v>285</v>
      </c>
      <c r="C53" s="299">
        <v>33635.025999999998</v>
      </c>
      <c r="D53" s="299">
        <v>576.75099999999998</v>
      </c>
      <c r="E53" s="299"/>
      <c r="F53" s="299"/>
      <c r="G53" s="607">
        <v>2613.29</v>
      </c>
      <c r="H53" s="606"/>
      <c r="I53" s="606">
        <v>1708.8019999999999</v>
      </c>
      <c r="J53" s="606"/>
      <c r="K53" s="890">
        <v>0</v>
      </c>
    </row>
    <row r="54" spans="1:25" s="486" customFormat="1" ht="15.75">
      <c r="A54" s="100"/>
      <c r="B54" s="439" t="s">
        <v>402</v>
      </c>
      <c r="C54" s="299">
        <v>20626.526000000002</v>
      </c>
      <c r="D54" s="152">
        <v>88.075999999999993</v>
      </c>
      <c r="E54" s="144"/>
      <c r="F54" s="144"/>
      <c r="G54" s="606">
        <v>33107.995999999999</v>
      </c>
      <c r="H54" s="606"/>
      <c r="I54" s="606">
        <v>29077.999</v>
      </c>
      <c r="J54" s="606"/>
      <c r="K54" s="890">
        <v>16.442</v>
      </c>
    </row>
    <row r="55" spans="1:25" s="486" customFormat="1" ht="6" customHeight="1">
      <c r="A55" s="100"/>
      <c r="B55" s="140"/>
      <c r="C55" s="299"/>
      <c r="D55" s="152"/>
      <c r="E55" s="144"/>
      <c r="F55" s="144"/>
      <c r="G55" s="607"/>
      <c r="H55" s="606"/>
      <c r="I55" s="615"/>
      <c r="J55" s="606"/>
      <c r="K55" s="889"/>
    </row>
    <row r="56" spans="1:25" s="486" customFormat="1" ht="15.75">
      <c r="A56" s="100"/>
      <c r="B56" s="297" t="s">
        <v>287</v>
      </c>
      <c r="C56" s="345">
        <v>5360221.5369999995</v>
      </c>
      <c r="D56" s="345">
        <v>4943872.0449999999</v>
      </c>
      <c r="E56" s="345"/>
      <c r="F56" s="345"/>
      <c r="G56" s="648">
        <v>3441854.6310000001</v>
      </c>
      <c r="H56" s="777"/>
      <c r="I56" s="648">
        <v>4723204.7510000002</v>
      </c>
      <c r="J56" s="857"/>
      <c r="K56" s="891">
        <v>486406.68300000002</v>
      </c>
    </row>
    <row r="57" spans="1:25" s="486" customFormat="1" ht="6" customHeight="1">
      <c r="A57" s="198"/>
      <c r="B57" s="298"/>
      <c r="C57" s="299"/>
      <c r="D57" s="440"/>
      <c r="E57" s="440"/>
      <c r="F57" s="440"/>
      <c r="G57" s="607"/>
      <c r="H57" s="607"/>
      <c r="I57" s="615"/>
      <c r="J57" s="607"/>
      <c r="K57" s="889"/>
    </row>
    <row r="58" spans="1:25" s="486" customFormat="1" ht="15.75">
      <c r="A58" s="100"/>
      <c r="B58" s="439" t="s">
        <v>288</v>
      </c>
      <c r="C58" s="299">
        <v>4718629.0920000002</v>
      </c>
      <c r="D58" s="299">
        <v>4201001.477</v>
      </c>
      <c r="E58" s="299"/>
      <c r="F58" s="299"/>
      <c r="G58" s="607">
        <v>2772777.7340000002</v>
      </c>
      <c r="H58" s="606"/>
      <c r="I58" s="607">
        <v>4057889.3489999999</v>
      </c>
      <c r="J58" s="607"/>
      <c r="K58" s="889">
        <v>486116.88099999999</v>
      </c>
    </row>
    <row r="59" spans="1:25" s="486" customFormat="1" ht="15.75">
      <c r="A59" s="100"/>
      <c r="B59" s="439" t="s">
        <v>289</v>
      </c>
      <c r="C59" s="299">
        <v>633697.93099999998</v>
      </c>
      <c r="D59" s="299">
        <v>703799.31799999997</v>
      </c>
      <c r="E59" s="299"/>
      <c r="F59" s="299"/>
      <c r="G59" s="607">
        <v>666850.40500000003</v>
      </c>
      <c r="H59" s="606"/>
      <c r="I59" s="607">
        <v>593154.72900000005</v>
      </c>
      <c r="J59" s="607"/>
      <c r="K59" s="889">
        <v>280.61599999999999</v>
      </c>
    </row>
    <row r="60" spans="1:25" s="486" customFormat="1" ht="15.75">
      <c r="A60" s="100"/>
      <c r="B60" s="439" t="s">
        <v>402</v>
      </c>
      <c r="C60" s="299">
        <v>423.66199999999998</v>
      </c>
      <c r="D60" s="140">
        <v>197.95099999999999</v>
      </c>
      <c r="E60" s="140"/>
      <c r="F60" s="140"/>
      <c r="G60" s="607">
        <v>2226.4920000000002</v>
      </c>
      <c r="H60" s="583"/>
      <c r="I60" s="607">
        <v>72160.672999999995</v>
      </c>
      <c r="J60" s="607"/>
      <c r="K60" s="890">
        <v>9.1859999999999999</v>
      </c>
    </row>
    <row r="61" spans="1:25" s="486" customFormat="1" ht="4.5" customHeight="1">
      <c r="A61" s="100"/>
      <c r="B61" s="140"/>
      <c r="C61" s="299"/>
      <c r="D61" s="140"/>
      <c r="E61" s="140"/>
      <c r="F61" s="140"/>
      <c r="G61" s="607"/>
      <c r="H61" s="583"/>
      <c r="I61" s="607"/>
      <c r="J61" s="607"/>
      <c r="K61" s="889"/>
    </row>
    <row r="62" spans="1:25" s="486" customFormat="1" ht="15.75">
      <c r="A62" s="100"/>
      <c r="B62" s="297" t="s">
        <v>291</v>
      </c>
      <c r="C62" s="345">
        <v>1985.1659999999999</v>
      </c>
      <c r="D62" s="297">
        <v>936.33299999999997</v>
      </c>
      <c r="E62" s="444"/>
      <c r="F62" s="444"/>
      <c r="G62" s="813">
        <v>0</v>
      </c>
      <c r="H62" s="613"/>
      <c r="I62" s="607">
        <v>1</v>
      </c>
      <c r="J62" s="607"/>
      <c r="K62" s="607" t="s">
        <v>188</v>
      </c>
    </row>
    <row r="63" spans="1:25" s="486" customFormat="1" ht="15.75">
      <c r="A63" s="100"/>
      <c r="B63" s="302" t="s">
        <v>292</v>
      </c>
      <c r="C63" s="140"/>
      <c r="D63" s="140"/>
      <c r="E63" s="140"/>
      <c r="F63" s="140"/>
      <c r="G63" s="607"/>
      <c r="H63" s="605"/>
      <c r="I63" s="615"/>
      <c r="J63" s="605"/>
      <c r="K63" s="889"/>
      <c r="Y63" s="763"/>
    </row>
    <row r="64" spans="1:25" s="486" customFormat="1" ht="12" hidden="1" customHeight="1">
      <c r="A64" s="100"/>
      <c r="B64" s="140"/>
      <c r="C64" s="140"/>
      <c r="D64" s="140"/>
      <c r="E64" s="140" t="e">
        <f>#REF!+#REF!+#REF!+#REF!+#REF!+#REF!+#REF!+E19+E29+E40+E49+E56+E62</f>
        <v>#REF!</v>
      </c>
      <c r="F64" s="140" t="e">
        <f>#REF!+#REF!+#REF!+#REF!+#REF!+#REF!+#REF!+F19+F29+F40+F49+F56+F62</f>
        <v>#REF!</v>
      </c>
      <c r="G64" s="607"/>
      <c r="H64" s="605"/>
      <c r="I64" s="615"/>
      <c r="J64" s="605"/>
      <c r="K64" s="889"/>
    </row>
    <row r="65" spans="1:11" s="486" customFormat="1" ht="23.25" customHeight="1">
      <c r="A65" s="100"/>
      <c r="B65" s="297" t="s">
        <v>293</v>
      </c>
      <c r="C65" s="297">
        <v>43613741.461999997</v>
      </c>
      <c r="D65" s="297">
        <v>49395180.329000004</v>
      </c>
      <c r="E65" s="297"/>
      <c r="F65" s="297"/>
      <c r="G65" s="649">
        <v>41336571.137999997</v>
      </c>
      <c r="H65" s="604"/>
      <c r="I65" s="649">
        <v>55664567.527999997</v>
      </c>
      <c r="J65" s="649"/>
      <c r="K65" s="892">
        <v>6538922.8810000001</v>
      </c>
    </row>
    <row r="66" spans="1:11" s="486" customFormat="1" ht="15.75">
      <c r="A66" s="100"/>
      <c r="B66" s="302" t="s">
        <v>294</v>
      </c>
      <c r="C66" s="140"/>
      <c r="D66" s="140"/>
      <c r="E66" s="140"/>
      <c r="F66" s="140"/>
      <c r="G66" s="605"/>
      <c r="H66" s="583"/>
      <c r="I66" s="605"/>
      <c r="J66" s="583"/>
      <c r="K66" s="605"/>
    </row>
    <row r="67" spans="1:11" s="486" customFormat="1" ht="6.75" customHeight="1" thickBot="1">
      <c r="A67" s="104"/>
      <c r="B67" s="213"/>
      <c r="C67" s="213"/>
      <c r="D67" s="213"/>
      <c r="E67" s="213"/>
      <c r="F67" s="213"/>
      <c r="G67" s="213"/>
      <c r="H67" s="614"/>
      <c r="I67" s="650"/>
      <c r="J67" s="614"/>
      <c r="K67" s="460"/>
    </row>
    <row r="68" spans="1:11" s="486" customFormat="1" ht="12.75" customHeight="1">
      <c r="A68" s="100"/>
      <c r="B68" s="140"/>
      <c r="C68" s="140"/>
      <c r="D68" s="140"/>
      <c r="E68" s="140"/>
      <c r="F68" s="140"/>
      <c r="G68" s="140"/>
      <c r="H68" s="605"/>
      <c r="I68" s="583"/>
      <c r="J68" s="605"/>
      <c r="K68" s="187"/>
    </row>
    <row r="69" spans="1:11" ht="17.25" customHeight="1">
      <c r="B69" s="461" t="s">
        <v>429</v>
      </c>
      <c r="C69" s="304"/>
      <c r="D69" s="304"/>
      <c r="E69" s="304"/>
      <c r="F69" s="304"/>
      <c r="G69" s="304"/>
      <c r="H69" s="545"/>
      <c r="I69" s="676"/>
      <c r="J69" s="545"/>
      <c r="K69" s="308"/>
    </row>
    <row r="70" spans="1:11" ht="17.25" customHeight="1">
      <c r="B70" s="979" t="s">
        <v>470</v>
      </c>
      <c r="C70" s="980"/>
      <c r="D70" s="980"/>
      <c r="E70" s="980"/>
      <c r="F70" s="980"/>
      <c r="G70" s="980"/>
      <c r="H70" s="980"/>
      <c r="I70" s="980"/>
      <c r="J70" s="981"/>
      <c r="K70" s="981"/>
    </row>
    <row r="71" spans="1:11" ht="17.25" customHeight="1">
      <c r="B71" s="982" t="s">
        <v>471</v>
      </c>
      <c r="C71" s="981"/>
      <c r="D71" s="981"/>
      <c r="E71" s="981"/>
      <c r="F71" s="981"/>
      <c r="G71" s="981"/>
      <c r="H71" s="981"/>
      <c r="I71" s="981"/>
      <c r="J71" s="981"/>
      <c r="K71" s="981"/>
    </row>
    <row r="95" spans="2:33" ht="15.75">
      <c r="B95" s="714"/>
      <c r="C95" s="714"/>
      <c r="D95" s="714"/>
      <c r="E95" s="714"/>
      <c r="F95" s="569"/>
      <c r="G95" s="567"/>
      <c r="H95" s="567"/>
      <c r="I95" s="567"/>
      <c r="J95" s="567"/>
      <c r="K95" s="568"/>
      <c r="L95" s="567"/>
      <c r="M95" s="567"/>
      <c r="N95" s="567"/>
      <c r="O95" s="567"/>
      <c r="P95" s="566"/>
      <c r="Q95" s="714"/>
      <c r="R95" s="714"/>
      <c r="S95" s="714"/>
      <c r="T95" s="714"/>
      <c r="U95" s="714"/>
      <c r="V95" s="714"/>
      <c r="W95" s="714"/>
      <c r="X95" s="714"/>
      <c r="Y95" s="714"/>
      <c r="Z95" s="714"/>
      <c r="AA95" s="714"/>
      <c r="AB95" s="714"/>
      <c r="AC95" s="714"/>
      <c r="AD95" s="714"/>
      <c r="AE95" s="714"/>
      <c r="AF95" s="714"/>
      <c r="AG95" s="714"/>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view="pageBreakPreview" zoomScaleNormal="80" zoomScaleSheetLayoutView="100" workbookViewId="0">
      <pane xSplit="5" ySplit="11" topLeftCell="F12" activePane="bottomRight" state="frozen"/>
      <selection activeCell="P28" sqref="P28"/>
      <selection pane="topRight" activeCell="P28" sqref="P28"/>
      <selection pane="bottomLeft" activeCell="P28" sqref="P28"/>
      <selection pane="bottomRight" activeCell="P28" sqref="P28"/>
    </sheetView>
  </sheetViews>
  <sheetFormatPr defaultRowHeight="15"/>
  <cols>
    <col min="1" max="1" width="0.5703125" style="486" customWidth="1"/>
    <col min="2" max="2" width="1.28515625" style="486" customWidth="1"/>
    <col min="3" max="3" width="1.42578125" style="486" customWidth="1"/>
    <col min="4" max="4" width="9.7109375" style="486" customWidth="1"/>
    <col min="5" max="5" width="34.42578125" style="486" customWidth="1"/>
    <col min="6" max="6" width="17.140625" style="486" customWidth="1"/>
    <col min="7" max="7" width="1.7109375" style="486" customWidth="1"/>
    <col min="8" max="8" width="16.5703125" style="486" customWidth="1"/>
    <col min="9" max="9" width="1.7109375" style="486" customWidth="1"/>
    <col min="10" max="10" width="15.85546875" style="486" customWidth="1"/>
    <col min="11" max="16384" width="9.140625" style="486"/>
  </cols>
  <sheetData>
    <row r="1" spans="2:11" ht="18" customHeight="1">
      <c r="B1" s="940" t="s">
        <v>206</v>
      </c>
      <c r="C1" s="940"/>
      <c r="D1" s="940"/>
      <c r="E1" s="2" t="s">
        <v>207</v>
      </c>
      <c r="F1" s="231"/>
      <c r="G1" s="231"/>
      <c r="H1" s="232"/>
      <c r="I1" s="232"/>
      <c r="J1" s="232"/>
    </row>
    <row r="2" spans="2:11" ht="18" customHeight="1">
      <c r="B2" s="940"/>
      <c r="C2" s="940"/>
      <c r="D2" s="940"/>
      <c r="E2" s="55" t="s">
        <v>208</v>
      </c>
      <c r="F2" s="231"/>
      <c r="G2" s="231"/>
      <c r="H2" s="231"/>
      <c r="I2" s="231"/>
      <c r="J2" s="231"/>
      <c r="K2" s="233"/>
    </row>
    <row r="3" spans="2:11" ht="15" customHeight="1" thickBot="1">
      <c r="B3" s="234"/>
      <c r="C3" s="235"/>
      <c r="D3" s="235"/>
      <c r="E3" s="235"/>
      <c r="F3" s="235"/>
      <c r="G3" s="235"/>
      <c r="H3" s="235"/>
      <c r="I3" s="235"/>
      <c r="J3" s="235"/>
      <c r="K3" s="233"/>
    </row>
    <row r="4" spans="2:11" ht="3.75" customHeight="1">
      <c r="B4" s="236"/>
      <c r="C4" s="236"/>
      <c r="D4" s="236"/>
      <c r="E4" s="236"/>
      <c r="F4" s="236"/>
      <c r="G4" s="236"/>
      <c r="H4" s="237"/>
      <c r="I4" s="236"/>
      <c r="J4" s="237"/>
      <c r="K4" s="238"/>
    </row>
    <row r="5" spans="2:11" ht="15.75" customHeight="1">
      <c r="B5" s="236"/>
      <c r="C5" s="239" t="s">
        <v>209</v>
      </c>
      <c r="D5" s="240"/>
      <c r="E5" s="240"/>
      <c r="F5" s="245" t="s">
        <v>480</v>
      </c>
      <c r="G5" s="244"/>
      <c r="H5" s="833" t="s">
        <v>510</v>
      </c>
      <c r="I5" s="244"/>
      <c r="J5" s="833" t="s">
        <v>488</v>
      </c>
      <c r="K5" s="238"/>
    </row>
    <row r="6" spans="2:11" ht="15" customHeight="1">
      <c r="B6" s="246"/>
      <c r="C6" s="247" t="s">
        <v>210</v>
      </c>
      <c r="D6" s="248"/>
      <c r="E6" s="248"/>
      <c r="F6" s="610"/>
      <c r="G6" s="250"/>
      <c r="H6" s="610" t="s">
        <v>466</v>
      </c>
      <c r="I6" s="250"/>
      <c r="J6" s="251" t="s">
        <v>446</v>
      </c>
      <c r="K6" s="238"/>
    </row>
    <row r="7" spans="2:11" ht="15" customHeight="1">
      <c r="B7" s="246"/>
      <c r="C7" s="247"/>
      <c r="D7" s="248"/>
      <c r="E7" s="248"/>
      <c r="F7" s="254"/>
      <c r="G7" s="250"/>
      <c r="H7" s="254" t="s">
        <v>463</v>
      </c>
      <c r="I7" s="250"/>
      <c r="J7" s="254" t="s">
        <v>511</v>
      </c>
      <c r="K7" s="238"/>
    </row>
    <row r="8" spans="2:11" ht="3" customHeight="1">
      <c r="B8" s="246"/>
      <c r="C8" s="248"/>
      <c r="D8" s="248"/>
      <c r="E8" s="248"/>
      <c r="F8" s="819"/>
      <c r="G8" s="819"/>
      <c r="H8" s="790"/>
      <c r="I8" s="819"/>
      <c r="J8" s="790"/>
    </row>
    <row r="9" spans="2:11" ht="15.6" customHeight="1">
      <c r="B9" s="246"/>
      <c r="C9" s="248"/>
      <c r="D9" s="248"/>
      <c r="E9" s="248"/>
      <c r="F9" s="984" t="s">
        <v>481</v>
      </c>
      <c r="G9" s="984"/>
      <c r="H9" s="984"/>
      <c r="I9" s="984"/>
      <c r="J9" s="984"/>
    </row>
    <row r="10" spans="2:11" ht="5.25" customHeight="1" thickBot="1">
      <c r="B10" s="257"/>
      <c r="C10" s="257"/>
      <c r="D10" s="257"/>
      <c r="E10" s="257"/>
      <c r="F10" s="257"/>
      <c r="G10" s="257"/>
      <c r="H10" s="257"/>
      <c r="I10" s="257"/>
      <c r="J10" s="257"/>
    </row>
    <row r="11" spans="2:11" ht="5.25" customHeight="1">
      <c r="B11" s="258"/>
      <c r="C11" s="258"/>
      <c r="D11" s="258"/>
      <c r="E11" s="258"/>
      <c r="F11" s="258"/>
      <c r="G11" s="258"/>
      <c r="H11" s="258"/>
      <c r="I11" s="258"/>
      <c r="J11" s="258"/>
    </row>
    <row r="12" spans="2:11" s="263" customFormat="1" ht="14.1" customHeight="1">
      <c r="B12" s="259"/>
      <c r="C12" s="259" t="s">
        <v>401</v>
      </c>
      <c r="D12" s="259"/>
      <c r="E12" s="259"/>
      <c r="F12" s="682">
        <v>122153</v>
      </c>
      <c r="G12" s="725"/>
      <c r="H12" s="627">
        <v>311099.83500000002</v>
      </c>
      <c r="I12" s="657"/>
      <c r="J12" s="905">
        <v>53519.680999999997</v>
      </c>
      <c r="K12" s="262"/>
    </row>
    <row r="13" spans="2:11" ht="15" customHeight="1">
      <c r="B13" s="258"/>
      <c r="C13" s="264" t="s">
        <v>212</v>
      </c>
      <c r="D13" s="258"/>
      <c r="E13" s="258"/>
      <c r="F13" s="683"/>
      <c r="G13" s="725"/>
      <c r="H13" s="611"/>
      <c r="I13" s="784"/>
      <c r="J13" s="906"/>
      <c r="K13" s="262"/>
    </row>
    <row r="14" spans="2:11" ht="15" customHeight="1">
      <c r="B14" s="258"/>
      <c r="C14" s="258"/>
      <c r="D14" s="258" t="s">
        <v>213</v>
      </c>
      <c r="E14" s="265"/>
      <c r="F14" s="684">
        <v>7611</v>
      </c>
      <c r="G14" s="656"/>
      <c r="H14" s="611">
        <v>1213.6410000000001</v>
      </c>
      <c r="I14" s="656"/>
      <c r="J14" s="907">
        <v>435.78500000000003</v>
      </c>
      <c r="K14" s="262"/>
    </row>
    <row r="15" spans="2:11" ht="15" customHeight="1">
      <c r="B15" s="258"/>
      <c r="C15" s="258"/>
      <c r="D15" s="258" t="s">
        <v>215</v>
      </c>
      <c r="E15" s="265"/>
      <c r="F15" s="684">
        <v>99716</v>
      </c>
      <c r="G15" s="656"/>
      <c r="H15" s="611">
        <v>306325.54200000002</v>
      </c>
      <c r="I15" s="656"/>
      <c r="J15" s="907">
        <v>53083.896000000001</v>
      </c>
      <c r="K15" s="262"/>
    </row>
    <row r="16" spans="2:11" ht="15" customHeight="1">
      <c r="B16" s="265"/>
      <c r="C16" s="265"/>
      <c r="D16" s="265" t="s">
        <v>216</v>
      </c>
      <c r="E16" s="265"/>
      <c r="F16" s="684">
        <v>14030</v>
      </c>
      <c r="G16" s="656"/>
      <c r="H16" s="684">
        <v>0</v>
      </c>
      <c r="I16" s="656"/>
      <c r="J16" s="907">
        <v>0</v>
      </c>
      <c r="K16" s="262"/>
    </row>
    <row r="17" spans="2:11" ht="15" customHeight="1">
      <c r="B17" s="265"/>
      <c r="C17" s="265"/>
      <c r="D17" s="265" t="s">
        <v>217</v>
      </c>
      <c r="E17" s="265"/>
      <c r="F17" s="684">
        <v>796</v>
      </c>
      <c r="G17" s="656"/>
      <c r="H17" s="611">
        <v>3560.652</v>
      </c>
      <c r="I17" s="656"/>
      <c r="J17" s="907">
        <v>0</v>
      </c>
      <c r="K17" s="262"/>
    </row>
    <row r="18" spans="2:11" ht="4.5" customHeight="1">
      <c r="B18" s="265"/>
      <c r="C18" s="265"/>
      <c r="D18" s="265"/>
      <c r="E18" s="297"/>
      <c r="F18" s="685"/>
      <c r="G18" s="656"/>
      <c r="H18" s="611"/>
      <c r="I18" s="656"/>
      <c r="J18" s="605"/>
      <c r="K18" s="262"/>
    </row>
    <row r="19" spans="2:11" ht="14.1" customHeight="1">
      <c r="B19" s="265"/>
      <c r="C19" s="260" t="s">
        <v>218</v>
      </c>
      <c r="D19" s="265"/>
      <c r="E19" s="265"/>
      <c r="F19" s="625">
        <v>2200763</v>
      </c>
      <c r="G19" s="725"/>
      <c r="H19" s="627">
        <v>4682071.7920000004</v>
      </c>
      <c r="I19" s="657"/>
      <c r="J19" s="908">
        <v>836487.62</v>
      </c>
      <c r="K19" s="262"/>
    </row>
    <row r="20" spans="2:11" s="269" customFormat="1" ht="15" customHeight="1">
      <c r="B20" s="267"/>
      <c r="C20" s="268" t="s">
        <v>219</v>
      </c>
      <c r="D20" s="267"/>
      <c r="E20" s="267"/>
      <c r="F20" s="685"/>
      <c r="G20" s="687"/>
      <c r="H20" s="698"/>
      <c r="I20" s="611"/>
      <c r="J20" s="909"/>
      <c r="K20" s="262"/>
    </row>
    <row r="21" spans="2:11" s="269" customFormat="1" ht="15" customHeight="1">
      <c r="B21" s="267"/>
      <c r="C21" s="268"/>
      <c r="D21" s="267" t="s">
        <v>220</v>
      </c>
      <c r="E21" s="267"/>
      <c r="F21" s="684">
        <v>345319</v>
      </c>
      <c r="G21" s="687"/>
      <c r="H21" s="698">
        <v>282399.79100000003</v>
      </c>
      <c r="I21" s="611"/>
      <c r="J21" s="910">
        <v>132095.98300000001</v>
      </c>
      <c r="K21" s="262"/>
    </row>
    <row r="22" spans="2:11" ht="15" customHeight="1">
      <c r="B22" s="265"/>
      <c r="C22" s="265"/>
      <c r="D22" s="265" t="s">
        <v>221</v>
      </c>
      <c r="E22" s="265"/>
      <c r="F22" s="684">
        <v>324</v>
      </c>
      <c r="G22" s="783"/>
      <c r="H22" s="611">
        <v>411.04199999999997</v>
      </c>
      <c r="I22" s="656"/>
      <c r="J22" s="907">
        <v>0</v>
      </c>
      <c r="K22" s="262"/>
    </row>
    <row r="23" spans="2:11" ht="15" customHeight="1">
      <c r="B23" s="265"/>
      <c r="C23" s="265"/>
      <c r="D23" s="265" t="s">
        <v>222</v>
      </c>
      <c r="E23" s="265"/>
      <c r="F23" s="684">
        <v>266806</v>
      </c>
      <c r="G23" s="656"/>
      <c r="H23" s="611">
        <v>650306.06299999997</v>
      </c>
      <c r="I23" s="656"/>
      <c r="J23" s="907">
        <v>117374.52099999999</v>
      </c>
      <c r="K23" s="262"/>
    </row>
    <row r="24" spans="2:11" ht="15" customHeight="1">
      <c r="B24" s="265"/>
      <c r="C24" s="270"/>
      <c r="D24" s="265" t="s">
        <v>223</v>
      </c>
      <c r="E24" s="265"/>
      <c r="F24" s="684">
        <v>545537</v>
      </c>
      <c r="G24" s="656"/>
      <c r="H24" s="611">
        <v>616491.152</v>
      </c>
      <c r="I24" s="656"/>
      <c r="J24" s="907">
        <v>1612.835</v>
      </c>
      <c r="K24" s="262"/>
    </row>
    <row r="25" spans="2:11" ht="15" customHeight="1">
      <c r="B25" s="265"/>
      <c r="C25" s="265"/>
      <c r="D25" s="265" t="s">
        <v>224</v>
      </c>
      <c r="E25" s="265"/>
      <c r="F25" s="685">
        <v>365329</v>
      </c>
      <c r="G25" s="656"/>
      <c r="H25" s="611">
        <v>333924.62699999998</v>
      </c>
      <c r="I25" s="656"/>
      <c r="J25" s="907">
        <v>32685.728999999999</v>
      </c>
      <c r="K25" s="262"/>
    </row>
    <row r="26" spans="2:11" ht="15" customHeight="1">
      <c r="B26" s="265"/>
      <c r="C26" s="265"/>
      <c r="D26" s="265" t="s">
        <v>225</v>
      </c>
      <c r="E26" s="265"/>
      <c r="F26" s="685">
        <v>116</v>
      </c>
      <c r="G26" s="726"/>
      <c r="H26" s="611">
        <v>526.32799999999997</v>
      </c>
      <c r="I26" s="726"/>
      <c r="J26" s="907">
        <v>126128.26300000001</v>
      </c>
      <c r="K26" s="262"/>
    </row>
    <row r="27" spans="2:11" ht="15" customHeight="1">
      <c r="B27" s="265"/>
      <c r="C27" s="265"/>
      <c r="D27" s="265" t="s">
        <v>217</v>
      </c>
      <c r="E27" s="265"/>
      <c r="F27" s="686">
        <v>677332</v>
      </c>
      <c r="G27" s="727">
        <v>0</v>
      </c>
      <c r="H27" s="611">
        <v>2798012.7889999999</v>
      </c>
      <c r="I27" s="656"/>
      <c r="J27" s="605">
        <v>426590.28899999999</v>
      </c>
      <c r="K27" s="262"/>
    </row>
    <row r="28" spans="2:11" ht="4.5" customHeight="1">
      <c r="B28" s="258"/>
      <c r="C28" s="258"/>
      <c r="D28" s="258"/>
      <c r="E28" s="265"/>
      <c r="F28" s="685"/>
      <c r="G28" s="656"/>
      <c r="H28" s="611"/>
      <c r="I28" s="655"/>
      <c r="J28" s="605"/>
      <c r="K28" s="262"/>
    </row>
    <row r="29" spans="2:11" ht="14.1" customHeight="1">
      <c r="B29" s="258"/>
      <c r="C29" s="259" t="s">
        <v>226</v>
      </c>
      <c r="D29" s="258"/>
      <c r="E29" s="265"/>
      <c r="F29" s="625">
        <v>173993</v>
      </c>
      <c r="G29" s="725"/>
      <c r="H29" s="627">
        <v>347448.92099999997</v>
      </c>
      <c r="I29" s="657"/>
      <c r="J29" s="911">
        <v>68681.271999999997</v>
      </c>
      <c r="K29" s="262"/>
    </row>
    <row r="30" spans="2:11" s="269" customFormat="1" ht="15" customHeight="1">
      <c r="B30" s="272"/>
      <c r="C30" s="264" t="s">
        <v>227</v>
      </c>
      <c r="D30" s="272"/>
      <c r="E30" s="267"/>
      <c r="F30" s="685"/>
      <c r="G30" s="725"/>
      <c r="H30" s="698"/>
      <c r="I30" s="657"/>
      <c r="J30" s="910"/>
      <c r="K30" s="262"/>
    </row>
    <row r="31" spans="2:11" s="269" customFormat="1" ht="14.25" customHeight="1">
      <c r="B31" s="272"/>
      <c r="C31" s="264"/>
      <c r="D31" s="258" t="s">
        <v>228</v>
      </c>
      <c r="E31" s="267"/>
      <c r="F31" s="684">
        <v>368</v>
      </c>
      <c r="G31" s="669"/>
      <c r="H31" s="698">
        <v>563.65499999999997</v>
      </c>
      <c r="I31" s="669"/>
      <c r="J31" s="910">
        <v>0</v>
      </c>
      <c r="K31" s="262"/>
    </row>
    <row r="32" spans="2:11" ht="14.25" customHeight="1">
      <c r="B32" s="258"/>
      <c r="C32" s="258"/>
      <c r="D32" s="258" t="s">
        <v>229</v>
      </c>
      <c r="E32" s="265"/>
      <c r="F32" s="685">
        <v>57079</v>
      </c>
      <c r="G32" s="656"/>
      <c r="H32" s="611">
        <v>101908.852</v>
      </c>
      <c r="I32" s="656"/>
      <c r="J32" s="910">
        <v>9203.5380000000005</v>
      </c>
      <c r="K32" s="262"/>
    </row>
    <row r="33" spans="2:19" ht="14.25" customHeight="1">
      <c r="B33" s="258"/>
      <c r="C33" s="258"/>
      <c r="D33" s="258" t="s">
        <v>230</v>
      </c>
      <c r="E33" s="265"/>
      <c r="F33" s="685">
        <v>86667</v>
      </c>
      <c r="G33" s="656"/>
      <c r="H33" s="611">
        <v>123717.47</v>
      </c>
      <c r="I33" s="656"/>
      <c r="J33" s="910">
        <v>30811.519</v>
      </c>
      <c r="K33" s="262"/>
    </row>
    <row r="34" spans="2:19" ht="14.25" customHeight="1">
      <c r="B34" s="258"/>
      <c r="C34" s="258"/>
      <c r="D34" s="258" t="s">
        <v>231</v>
      </c>
      <c r="E34" s="265"/>
      <c r="F34" s="684">
        <v>29879</v>
      </c>
      <c r="G34" s="656"/>
      <c r="H34" s="611">
        <v>121258.944</v>
      </c>
      <c r="I34" s="655"/>
      <c r="J34" s="907">
        <v>28666.215</v>
      </c>
      <c r="K34" s="262"/>
    </row>
    <row r="35" spans="2:19" ht="5.25" customHeight="1">
      <c r="B35" s="258"/>
      <c r="C35" s="258"/>
      <c r="D35" s="258"/>
      <c r="E35" s="265"/>
      <c r="F35" s="685"/>
      <c r="G35" s="656"/>
      <c r="H35" s="611"/>
      <c r="I35" s="656"/>
      <c r="J35" s="910"/>
      <c r="K35" s="262"/>
    </row>
    <row r="36" spans="2:19" ht="14.1" customHeight="1">
      <c r="B36" s="258"/>
      <c r="C36" s="259" t="s">
        <v>232</v>
      </c>
      <c r="D36" s="258"/>
      <c r="E36" s="265"/>
      <c r="F36" s="625">
        <v>1175218</v>
      </c>
      <c r="G36" s="725"/>
      <c r="H36" s="627">
        <v>1330105.818</v>
      </c>
      <c r="I36" s="657"/>
      <c r="J36" s="908">
        <v>393843.05200000003</v>
      </c>
      <c r="K36" s="262"/>
    </row>
    <row r="37" spans="2:19" ht="15" customHeight="1">
      <c r="B37" s="258"/>
      <c r="C37" s="274" t="s">
        <v>233</v>
      </c>
      <c r="D37" s="258"/>
      <c r="E37" s="265"/>
      <c r="F37" s="685"/>
      <c r="G37" s="728"/>
      <c r="H37" s="611"/>
      <c r="I37" s="671"/>
      <c r="J37" s="910"/>
      <c r="K37" s="262"/>
    </row>
    <row r="38" spans="2:19" ht="14.25" customHeight="1">
      <c r="B38" s="258"/>
      <c r="C38" s="258"/>
      <c r="D38" s="258" t="s">
        <v>234</v>
      </c>
      <c r="E38" s="265"/>
      <c r="F38" s="685">
        <v>4725</v>
      </c>
      <c r="G38" s="656"/>
      <c r="H38" s="611">
        <v>14494.977000000001</v>
      </c>
      <c r="I38" s="656"/>
      <c r="J38" s="910">
        <v>538.44000000000005</v>
      </c>
      <c r="K38" s="262"/>
    </row>
    <row r="39" spans="2:19" ht="14.25" customHeight="1">
      <c r="B39" s="258"/>
      <c r="C39" s="258"/>
      <c r="D39" s="258" t="s">
        <v>235</v>
      </c>
      <c r="E39" s="265"/>
      <c r="F39" s="685">
        <v>1170493</v>
      </c>
      <c r="G39" s="656"/>
      <c r="H39" s="611">
        <v>1315610.841</v>
      </c>
      <c r="I39" s="656"/>
      <c r="J39" s="910">
        <v>393304.61200000002</v>
      </c>
      <c r="K39" s="262"/>
    </row>
    <row r="40" spans="2:19" ht="14.25" customHeight="1">
      <c r="B40" s="258"/>
      <c r="C40" s="258"/>
      <c r="D40" s="258" t="s">
        <v>231</v>
      </c>
      <c r="E40" s="265"/>
      <c r="F40" s="684" t="s">
        <v>188</v>
      </c>
      <c r="G40" s="656"/>
      <c r="H40" s="684" t="s">
        <v>188</v>
      </c>
      <c r="I40" s="655"/>
      <c r="J40" s="907"/>
      <c r="K40" s="262"/>
      <c r="S40" s="486" t="s">
        <v>483</v>
      </c>
    </row>
    <row r="41" spans="2:19" ht="5.25" customHeight="1">
      <c r="B41" s="258"/>
      <c r="C41" s="258"/>
      <c r="D41" s="258"/>
      <c r="E41" s="265"/>
      <c r="F41" s="685"/>
      <c r="G41" s="656"/>
      <c r="H41" s="611"/>
      <c r="I41" s="655"/>
      <c r="J41" s="910"/>
      <c r="K41" s="262"/>
    </row>
    <row r="42" spans="2:19" ht="14.1" customHeight="1">
      <c r="B42" s="258"/>
      <c r="C42" s="259" t="s">
        <v>236</v>
      </c>
      <c r="D42" s="258"/>
      <c r="E42" s="265"/>
      <c r="F42" s="625">
        <v>929783</v>
      </c>
      <c r="G42" s="729"/>
      <c r="H42" s="627">
        <v>1334443.5460000001</v>
      </c>
      <c r="I42" s="785"/>
      <c r="J42" s="912">
        <v>63331.427000000003</v>
      </c>
      <c r="K42" s="262"/>
    </row>
    <row r="43" spans="2:19" ht="15" customHeight="1">
      <c r="B43" s="258"/>
      <c r="C43" s="274" t="s">
        <v>237</v>
      </c>
      <c r="D43" s="258"/>
      <c r="E43" s="265"/>
      <c r="F43" s="685"/>
      <c r="G43" s="729"/>
      <c r="H43" s="611"/>
      <c r="I43" s="786"/>
      <c r="J43" s="910"/>
      <c r="K43" s="262"/>
    </row>
    <row r="44" spans="2:19" ht="14.25" customHeight="1">
      <c r="B44" s="258"/>
      <c r="C44" s="258"/>
      <c r="D44" s="258" t="s">
        <v>238</v>
      </c>
      <c r="E44" s="265"/>
      <c r="F44" s="684">
        <v>1721</v>
      </c>
      <c r="G44" s="730"/>
      <c r="H44" s="611">
        <v>3259</v>
      </c>
      <c r="I44" s="669"/>
      <c r="J44" s="913">
        <v>0</v>
      </c>
      <c r="K44" s="262"/>
    </row>
    <row r="45" spans="2:19" ht="14.25" customHeight="1">
      <c r="B45" s="258"/>
      <c r="C45" s="258"/>
      <c r="D45" s="258" t="s">
        <v>239</v>
      </c>
      <c r="E45" s="265"/>
      <c r="F45" s="685">
        <v>81990</v>
      </c>
      <c r="G45" s="669"/>
      <c r="H45" s="611">
        <v>124225.076</v>
      </c>
      <c r="I45" s="669"/>
      <c r="J45" s="605">
        <v>8078.8729999999996</v>
      </c>
      <c r="K45" s="262"/>
    </row>
    <row r="46" spans="2:19" ht="14.25" customHeight="1">
      <c r="B46" s="258"/>
      <c r="C46" s="258"/>
      <c r="D46" s="258" t="s">
        <v>240</v>
      </c>
      <c r="E46" s="265"/>
      <c r="F46" s="685">
        <v>427317</v>
      </c>
      <c r="G46" s="669"/>
      <c r="H46" s="611">
        <v>827517.57499999995</v>
      </c>
      <c r="I46" s="669"/>
      <c r="J46" s="605">
        <v>47813.059000000001</v>
      </c>
      <c r="K46" s="262"/>
    </row>
    <row r="47" spans="2:19" ht="14.25" customHeight="1">
      <c r="B47" s="258"/>
      <c r="C47" s="258"/>
      <c r="D47" s="258" t="s">
        <v>241</v>
      </c>
      <c r="E47" s="265"/>
      <c r="F47" s="685">
        <v>127576</v>
      </c>
      <c r="G47" s="730"/>
      <c r="H47" s="611">
        <v>187387.34400000001</v>
      </c>
      <c r="I47" s="669"/>
      <c r="J47" s="605">
        <v>5618.3519999999999</v>
      </c>
      <c r="K47" s="262"/>
    </row>
    <row r="48" spans="2:19" ht="14.25" customHeight="1">
      <c r="B48" s="258"/>
      <c r="C48" s="258"/>
      <c r="D48" s="258" t="s">
        <v>242</v>
      </c>
      <c r="E48" s="265"/>
      <c r="F48" s="685">
        <v>225636</v>
      </c>
      <c r="G48" s="669"/>
      <c r="H48" s="611">
        <v>122390.929</v>
      </c>
      <c r="I48" s="669"/>
      <c r="J48" s="907">
        <v>315.57</v>
      </c>
      <c r="K48" s="262"/>
    </row>
    <row r="49" spans="2:12" ht="14.25" customHeight="1">
      <c r="B49" s="258"/>
      <c r="C49" s="258"/>
      <c r="D49" s="258" t="s">
        <v>231</v>
      </c>
      <c r="E49" s="265"/>
      <c r="F49" s="684">
        <v>65543</v>
      </c>
      <c r="G49" s="656"/>
      <c r="H49" s="265">
        <v>69663.622000000003</v>
      </c>
      <c r="I49" s="655"/>
      <c r="J49" s="605">
        <v>1505.5730000000001</v>
      </c>
      <c r="K49" s="262"/>
    </row>
    <row r="50" spans="2:12" ht="5.25" customHeight="1">
      <c r="B50" s="258"/>
      <c r="C50" s="258"/>
      <c r="D50" s="258"/>
      <c r="E50" s="265"/>
      <c r="F50" s="685"/>
      <c r="G50" s="656"/>
      <c r="H50" s="611"/>
      <c r="I50" s="656"/>
      <c r="J50" s="910"/>
      <c r="K50" s="262"/>
    </row>
    <row r="51" spans="2:12" ht="14.1" customHeight="1">
      <c r="B51" s="258"/>
      <c r="C51" s="259" t="s">
        <v>243</v>
      </c>
      <c r="D51" s="258"/>
      <c r="E51" s="265"/>
      <c r="F51" s="625">
        <v>5460892</v>
      </c>
      <c r="G51" s="729"/>
      <c r="H51" s="627">
        <v>9450293.3399999999</v>
      </c>
      <c r="I51" s="785"/>
      <c r="J51" s="908">
        <v>1043036.411</v>
      </c>
      <c r="K51" s="262"/>
    </row>
    <row r="52" spans="2:12" ht="15" customHeight="1">
      <c r="B52" s="258"/>
      <c r="C52" s="274" t="s">
        <v>244</v>
      </c>
      <c r="D52" s="258"/>
      <c r="E52" s="265"/>
      <c r="F52" s="685"/>
      <c r="G52" s="729"/>
      <c r="H52" s="611"/>
      <c r="I52" s="785"/>
      <c r="J52" s="605"/>
      <c r="K52" s="262"/>
    </row>
    <row r="53" spans="2:12" ht="14.25" customHeight="1">
      <c r="B53" s="258"/>
      <c r="C53" s="258"/>
      <c r="D53" s="258" t="s">
        <v>245</v>
      </c>
      <c r="E53" s="265"/>
      <c r="F53" s="685">
        <v>411332</v>
      </c>
      <c r="G53" s="669"/>
      <c r="H53" s="611">
        <v>126512.82</v>
      </c>
      <c r="I53" s="669"/>
      <c r="J53" s="907">
        <v>1016.153</v>
      </c>
      <c r="K53" s="262"/>
    </row>
    <row r="54" spans="2:12" ht="14.25" customHeight="1">
      <c r="B54" s="258"/>
      <c r="C54" s="258"/>
      <c r="D54" s="258" t="s">
        <v>246</v>
      </c>
      <c r="E54" s="265"/>
      <c r="F54" s="685">
        <v>4855740</v>
      </c>
      <c r="G54" s="669"/>
      <c r="H54" s="611">
        <v>9140572.375</v>
      </c>
      <c r="I54" s="669"/>
      <c r="J54" s="910">
        <v>1038410.724</v>
      </c>
      <c r="K54" s="262"/>
    </row>
    <row r="55" spans="2:12" ht="14.25" customHeight="1">
      <c r="B55" s="258"/>
      <c r="C55" s="258"/>
      <c r="D55" s="258" t="s">
        <v>247</v>
      </c>
      <c r="E55" s="265"/>
      <c r="F55" s="685">
        <v>153338</v>
      </c>
      <c r="G55" s="669"/>
      <c r="H55" s="611">
        <v>117695.92600000001</v>
      </c>
      <c r="I55" s="669"/>
      <c r="J55" s="910">
        <v>3609.5340000000001</v>
      </c>
      <c r="K55" s="262"/>
    </row>
    <row r="56" spans="2:12" ht="14.25" customHeight="1">
      <c r="B56" s="258"/>
      <c r="C56" s="258"/>
      <c r="D56" s="258" t="s">
        <v>231</v>
      </c>
      <c r="E56" s="265"/>
      <c r="F56" s="684">
        <v>40482</v>
      </c>
      <c r="G56" s="656"/>
      <c r="H56" s="611">
        <v>65512.218999999997</v>
      </c>
      <c r="I56" s="655"/>
      <c r="J56" s="907">
        <v>0</v>
      </c>
      <c r="K56" s="262"/>
    </row>
    <row r="57" spans="2:12" ht="6" customHeight="1">
      <c r="B57" s="258"/>
      <c r="C57" s="258"/>
      <c r="D57" s="258"/>
      <c r="E57" s="265"/>
      <c r="F57" s="685"/>
      <c r="G57" s="611"/>
      <c r="H57" s="611"/>
      <c r="I57" s="670"/>
      <c r="J57" s="605"/>
      <c r="K57" s="262"/>
    </row>
    <row r="58" spans="2:12" ht="14.1" customHeight="1">
      <c r="B58" s="258"/>
      <c r="C58" s="259" t="s">
        <v>248</v>
      </c>
      <c r="D58" s="258"/>
      <c r="E58" s="265"/>
      <c r="F58" s="625">
        <v>9572726.0079999994</v>
      </c>
      <c r="G58" s="729"/>
      <c r="H58" s="627">
        <v>11200066.278999999</v>
      </c>
      <c r="I58" s="785"/>
      <c r="J58" s="905">
        <v>1756537.0430000001</v>
      </c>
      <c r="K58" s="262"/>
    </row>
    <row r="59" spans="2:12" ht="15" customHeight="1">
      <c r="B59" s="258"/>
      <c r="C59" s="274" t="s">
        <v>249</v>
      </c>
      <c r="D59" s="258"/>
      <c r="E59" s="265"/>
      <c r="F59" s="685"/>
      <c r="G59" s="729"/>
      <c r="H59" s="611"/>
      <c r="I59" s="785"/>
      <c r="J59" s="605"/>
      <c r="K59" s="262"/>
    </row>
    <row r="60" spans="2:12" ht="14.25" customHeight="1">
      <c r="B60" s="258"/>
      <c r="C60" s="258"/>
      <c r="D60" s="258" t="s">
        <v>250</v>
      </c>
      <c r="E60" s="265"/>
      <c r="F60" s="685">
        <v>406903.12199999997</v>
      </c>
      <c r="G60" s="626"/>
      <c r="H60" s="611">
        <v>963661.37699999998</v>
      </c>
      <c r="I60" s="626"/>
      <c r="J60" s="910">
        <v>421392.05099999998</v>
      </c>
      <c r="K60" s="262"/>
    </row>
    <row r="61" spans="2:12" ht="14.25" customHeight="1">
      <c r="B61" s="258"/>
      <c r="C61" s="258"/>
      <c r="D61" s="258" t="s">
        <v>251</v>
      </c>
      <c r="E61" s="265"/>
      <c r="F61" s="685">
        <v>1363906.443</v>
      </c>
      <c r="G61" s="669"/>
      <c r="H61" s="611">
        <v>1267568.5530000001</v>
      </c>
      <c r="I61" s="669"/>
      <c r="J61" s="910">
        <v>57991.75</v>
      </c>
      <c r="K61" s="262"/>
    </row>
    <row r="62" spans="2:12" ht="14.25" customHeight="1">
      <c r="B62" s="258"/>
      <c r="C62" s="258"/>
      <c r="D62" s="258" t="s">
        <v>252</v>
      </c>
      <c r="E62" s="265"/>
      <c r="F62" s="685">
        <v>793448.97699999996</v>
      </c>
      <c r="G62" s="669"/>
      <c r="H62" s="611">
        <v>720621.53300000005</v>
      </c>
      <c r="I62" s="669"/>
      <c r="J62" s="910">
        <v>75446.172000000006</v>
      </c>
      <c r="K62" s="262"/>
    </row>
    <row r="63" spans="2:12" ht="14.25" customHeight="1">
      <c r="B63" s="258"/>
      <c r="C63" s="258"/>
      <c r="D63" s="258" t="s">
        <v>253</v>
      </c>
      <c r="E63" s="265"/>
      <c r="F63" s="685">
        <v>1007150.264</v>
      </c>
      <c r="G63" s="669"/>
      <c r="H63" s="611">
        <v>1280435.1340000001</v>
      </c>
      <c r="I63" s="669"/>
      <c r="J63" s="910">
        <v>43053.383999999998</v>
      </c>
      <c r="K63" s="262"/>
    </row>
    <row r="64" spans="2:12" ht="14.25" customHeight="1">
      <c r="B64" s="258"/>
      <c r="C64" s="258"/>
      <c r="D64" s="258" t="s">
        <v>254</v>
      </c>
      <c r="E64" s="265"/>
      <c r="F64" s="685">
        <v>2211449.537</v>
      </c>
      <c r="G64" s="669"/>
      <c r="H64" s="611">
        <v>2999915.719</v>
      </c>
      <c r="I64" s="669"/>
      <c r="J64" s="910">
        <v>737213.83700000006</v>
      </c>
      <c r="K64" s="262"/>
      <c r="L64" s="832"/>
    </row>
    <row r="65" spans="2:11" ht="14.25" customHeight="1">
      <c r="B65" s="258"/>
      <c r="C65" s="258"/>
      <c r="D65" s="258" t="s">
        <v>255</v>
      </c>
      <c r="E65" s="265"/>
      <c r="F65" s="685">
        <v>3469110.0049999999</v>
      </c>
      <c r="G65" s="669"/>
      <c r="H65" s="611">
        <v>3757376.946</v>
      </c>
      <c r="I65" s="669"/>
      <c r="J65" s="907">
        <v>396525.22499999998</v>
      </c>
      <c r="K65" s="262"/>
    </row>
    <row r="66" spans="2:11" ht="14.25" customHeight="1">
      <c r="B66" s="258"/>
      <c r="C66" s="258"/>
      <c r="D66" s="258" t="s">
        <v>231</v>
      </c>
      <c r="E66" s="265"/>
      <c r="F66" s="684">
        <v>320757.65999999997</v>
      </c>
      <c r="G66" s="656"/>
      <c r="H66" s="611">
        <v>210487.01699999999</v>
      </c>
      <c r="I66" s="655"/>
      <c r="J66" s="910">
        <v>24914.624</v>
      </c>
      <c r="K66" s="262"/>
    </row>
    <row r="67" spans="2:11" ht="3.75" customHeight="1">
      <c r="B67" s="258"/>
      <c r="C67" s="258"/>
      <c r="D67" s="258"/>
      <c r="E67" s="265"/>
      <c r="F67" s="685"/>
      <c r="G67" s="656"/>
      <c r="H67" s="611"/>
      <c r="I67" s="611"/>
      <c r="J67" s="910"/>
      <c r="K67" s="262"/>
    </row>
    <row r="68" spans="2:11" ht="15.75">
      <c r="B68" s="258"/>
      <c r="C68" s="259" t="s">
        <v>256</v>
      </c>
      <c r="D68" s="258"/>
      <c r="E68" s="265"/>
      <c r="F68" s="625">
        <v>9936947.318</v>
      </c>
      <c r="G68" s="689"/>
      <c r="H68" s="627">
        <v>15467456.49</v>
      </c>
      <c r="I68" s="725"/>
      <c r="J68" s="908">
        <v>2158897.801</v>
      </c>
      <c r="K68" s="262"/>
    </row>
    <row r="69" spans="2:11" ht="3.75" customHeight="1">
      <c r="B69" s="258"/>
      <c r="C69" s="258"/>
      <c r="D69" s="258"/>
      <c r="E69" s="265"/>
      <c r="F69" s="685"/>
      <c r="G69" s="689"/>
      <c r="H69" s="611"/>
      <c r="I69" s="700"/>
      <c r="J69" s="910"/>
      <c r="K69" s="262"/>
    </row>
    <row r="70" spans="2:11" ht="14.25" customHeight="1">
      <c r="B70" s="258"/>
      <c r="C70" s="258"/>
      <c r="D70" s="258" t="s">
        <v>257</v>
      </c>
      <c r="E70" s="265"/>
      <c r="F70" s="685">
        <v>9645311.1449999996</v>
      </c>
      <c r="G70" s="656"/>
      <c r="H70" s="611">
        <v>14960014.142000001</v>
      </c>
      <c r="I70" s="656"/>
      <c r="J70" s="910">
        <v>2115757.0750000002</v>
      </c>
      <c r="K70" s="262"/>
    </row>
    <row r="71" spans="2:11" ht="14.25" customHeight="1">
      <c r="B71" s="258"/>
      <c r="C71" s="258"/>
      <c r="D71" s="258" t="s">
        <v>258</v>
      </c>
      <c r="E71" s="265"/>
      <c r="F71" s="685">
        <v>291636.17300000001</v>
      </c>
      <c r="G71" s="656"/>
      <c r="H71" s="611">
        <v>507442.348</v>
      </c>
      <c r="I71" s="656"/>
      <c r="J71" s="910">
        <v>43140.726000000002</v>
      </c>
      <c r="K71" s="262"/>
    </row>
    <row r="72" spans="2:11" ht="14.25" customHeight="1">
      <c r="B72" s="258"/>
      <c r="C72" s="258"/>
      <c r="D72" s="258" t="s">
        <v>259</v>
      </c>
      <c r="E72" s="265"/>
      <c r="F72" s="684" t="s">
        <v>188</v>
      </c>
      <c r="G72" s="656"/>
      <c r="H72" s="684">
        <v>0</v>
      </c>
      <c r="I72" s="656"/>
      <c r="J72" s="910">
        <v>0</v>
      </c>
      <c r="K72" s="262"/>
    </row>
    <row r="73" spans="2:11" ht="5.25" customHeight="1" thickBot="1">
      <c r="B73" s="276"/>
      <c r="C73" s="276"/>
      <c r="D73" s="277"/>
      <c r="E73" s="276"/>
      <c r="F73" s="278"/>
      <c r="G73" s="278"/>
      <c r="H73" s="518"/>
      <c r="I73" s="775"/>
      <c r="J73" s="518"/>
      <c r="K73" s="262"/>
    </row>
    <row r="74" spans="2:11" s="282" customFormat="1" ht="15" customHeight="1">
      <c r="B74" s="279"/>
      <c r="C74" s="279"/>
      <c r="D74" s="279"/>
      <c r="E74" s="279"/>
      <c r="F74" s="279"/>
      <c r="G74" s="279"/>
      <c r="H74" s="672"/>
      <c r="I74" s="279"/>
      <c r="J74" s="672"/>
      <c r="K74" s="281"/>
    </row>
    <row r="75" spans="2:11" ht="21" customHeight="1">
      <c r="B75" s="983"/>
      <c r="C75" s="983"/>
      <c r="D75" s="983"/>
      <c r="E75" s="983"/>
      <c r="F75" s="983"/>
      <c r="G75" s="983"/>
      <c r="H75" s="673"/>
      <c r="I75" s="479"/>
      <c r="J75" s="673"/>
      <c r="K75" s="281"/>
    </row>
    <row r="76" spans="2:11" ht="15.75">
      <c r="B76" s="258"/>
      <c r="C76" s="258"/>
      <c r="D76" s="258"/>
      <c r="E76" s="258"/>
      <c r="F76" s="258"/>
      <c r="G76" s="258"/>
      <c r="H76" s="670"/>
      <c r="I76" s="258"/>
      <c r="J76" s="670"/>
    </row>
    <row r="77" spans="2:11" hidden="1">
      <c r="B77" s="283"/>
      <c r="C77" s="283"/>
      <c r="D77" s="283"/>
      <c r="E77" s="283" t="s">
        <v>260</v>
      </c>
      <c r="F77" s="284" t="e">
        <f>#REF!+#REF!+#REF!+#REF!+#REF!+#REF!+#REF!+#REF!+#REF!+#REF!+#REF!+#REF!+#REF!+#REF!</f>
        <v>#REF!</v>
      </c>
      <c r="G77" s="283"/>
      <c r="H77" s="284" t="e">
        <f>F12+F19+F29+F36+F42+F51+F58+#REF!+#REF!+#REF!+#REF!+#REF!+#REF!+#REF!</f>
        <v>#REF!</v>
      </c>
      <c r="I77" s="284" t="e">
        <f>I12+I19+I29+I36+I42+I51+I58+#REF!+#REF!+#REF!+#REF!+#REF!+#REF!+#REF!</f>
        <v>#REF!</v>
      </c>
      <c r="J77" s="284" t="e">
        <f>J12+J19+J29+J36+J42+J51+J58+#REF!+#REF!+#REF!+#REF!+#REF!+#REF!+#REF!</f>
        <v>#REF!</v>
      </c>
    </row>
    <row r="78" spans="2:11">
      <c r="B78" s="283"/>
      <c r="C78" s="283"/>
      <c r="D78" s="283"/>
      <c r="E78" s="283"/>
      <c r="F78" s="283"/>
      <c r="G78" s="283"/>
      <c r="H78" s="283"/>
      <c r="I78" s="283"/>
      <c r="J78" s="283"/>
    </row>
    <row r="79" spans="2:11">
      <c r="B79" s="283"/>
      <c r="C79" s="283"/>
      <c r="D79" s="283"/>
      <c r="E79" s="283"/>
      <c r="F79" s="283"/>
      <c r="G79" s="283"/>
      <c r="H79" s="283"/>
      <c r="I79" s="283"/>
      <c r="J79" s="283"/>
    </row>
    <row r="95" spans="2:30" ht="15.75">
      <c r="B95" s="615"/>
      <c r="C95" s="615"/>
      <c r="D95" s="615"/>
      <c r="E95" s="615"/>
      <c r="F95" s="567"/>
      <c r="G95" s="568"/>
      <c r="H95" s="567"/>
      <c r="I95" s="567"/>
      <c r="J95" s="567"/>
      <c r="K95" s="567"/>
      <c r="L95" s="567"/>
      <c r="M95" s="566"/>
      <c r="N95" s="615"/>
      <c r="O95" s="615"/>
      <c r="P95" s="615"/>
      <c r="Q95" s="615"/>
      <c r="R95" s="615"/>
      <c r="S95" s="615"/>
      <c r="T95" s="615"/>
      <c r="U95" s="615"/>
      <c r="V95" s="615"/>
      <c r="W95" s="615"/>
      <c r="X95" s="615"/>
      <c r="Y95" s="615"/>
      <c r="Z95" s="615"/>
      <c r="AA95" s="615"/>
      <c r="AB95" s="615"/>
      <c r="AC95" s="615"/>
      <c r="AD95" s="615"/>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view="pageBreakPreview" zoomScale="95" zoomScaleNormal="80" zoomScaleSheetLayoutView="95" workbookViewId="0">
      <pane xSplit="9" ySplit="11" topLeftCell="J12" activePane="bottomRight" state="frozen"/>
      <selection activeCell="P28" sqref="P28"/>
      <selection pane="topRight" activeCell="P28" sqref="P28"/>
      <selection pane="bottomLeft" activeCell="P28" sqref="P28"/>
      <selection pane="bottomRight" activeCell="P28" sqref="P28"/>
    </sheetView>
  </sheetViews>
  <sheetFormatPr defaultRowHeight="15"/>
  <cols>
    <col min="1" max="1" width="0.5703125" style="486" customWidth="1"/>
    <col min="2" max="2" width="1.28515625" style="486" customWidth="1"/>
    <col min="3" max="3" width="1.42578125" style="486" customWidth="1"/>
    <col min="4" max="4" width="9.7109375" style="486" customWidth="1"/>
    <col min="5" max="5" width="35.140625" style="486" customWidth="1"/>
    <col min="6" max="6" width="12" style="486" hidden="1" customWidth="1"/>
    <col min="7" max="7" width="3" style="486" hidden="1" customWidth="1"/>
    <col min="8" max="8" width="13.42578125" style="486" hidden="1" customWidth="1"/>
    <col min="9" max="9" width="17.140625" style="486" hidden="1" customWidth="1"/>
    <col min="10" max="10" width="15.140625" style="486" bestFit="1" customWidth="1"/>
    <col min="11" max="11" width="1.5703125" style="486" customWidth="1"/>
    <col min="12" max="12" width="16.5703125" style="486" customWidth="1"/>
    <col min="13" max="13" width="1.28515625" style="486" customWidth="1"/>
    <col min="14" max="14" width="1.7109375" style="486" hidden="1" customWidth="1"/>
    <col min="15" max="15" width="2.5703125" style="486" hidden="1" customWidth="1"/>
    <col min="16" max="16" width="17.140625" style="486" bestFit="1" customWidth="1"/>
    <col min="17" max="16384" width="9.140625" style="486"/>
  </cols>
  <sheetData>
    <row r="1" spans="2:16" ht="18.75">
      <c r="B1" s="940" t="s">
        <v>206</v>
      </c>
      <c r="C1" s="940"/>
      <c r="D1" s="940"/>
      <c r="E1" s="2" t="s">
        <v>261</v>
      </c>
      <c r="F1" s="284"/>
      <c r="G1" s="284"/>
      <c r="H1" s="284"/>
      <c r="I1" s="284"/>
      <c r="J1" s="285"/>
      <c r="K1" s="285"/>
      <c r="L1" s="280"/>
      <c r="M1" s="281"/>
      <c r="P1" s="280"/>
    </row>
    <row r="2" spans="2:16" ht="18.75">
      <c r="B2" s="940"/>
      <c r="C2" s="940"/>
      <c r="D2" s="940"/>
      <c r="E2" s="55" t="s">
        <v>262</v>
      </c>
      <c r="F2" s="284"/>
      <c r="G2" s="284"/>
      <c r="H2" s="284"/>
      <c r="I2" s="284"/>
      <c r="J2" s="285"/>
      <c r="K2" s="285"/>
      <c r="L2" s="280"/>
      <c r="M2" s="281"/>
      <c r="P2" s="280"/>
    </row>
    <row r="3" spans="2:16" ht="15" customHeight="1" thickBot="1">
      <c r="B3" s="286"/>
      <c r="C3" s="287"/>
      <c r="D3" s="287"/>
      <c r="E3" s="287"/>
      <c r="F3" s="287"/>
      <c r="G3" s="287"/>
      <c r="H3" s="287"/>
      <c r="I3" s="287"/>
      <c r="J3" s="287"/>
      <c r="K3" s="287"/>
      <c r="L3" s="287"/>
      <c r="M3" s="287"/>
      <c r="P3" s="287"/>
    </row>
    <row r="4" spans="2:16" ht="3" customHeight="1">
      <c r="B4" s="246"/>
      <c r="C4" s="246"/>
      <c r="D4" s="246"/>
      <c r="E4" s="246"/>
      <c r="F4" s="246"/>
      <c r="G4" s="246"/>
      <c r="H4" s="246"/>
      <c r="I4" s="246"/>
      <c r="J4" s="246"/>
      <c r="K4" s="246"/>
      <c r="L4" s="246"/>
      <c r="M4" s="246"/>
      <c r="P4" s="246"/>
    </row>
    <row r="5" spans="2:16" ht="18">
      <c r="B5" s="246"/>
      <c r="C5" s="288" t="s">
        <v>263</v>
      </c>
      <c r="D5" s="248"/>
      <c r="E5" s="248"/>
      <c r="F5" s="289"/>
      <c r="G5" s="246"/>
      <c r="H5" s="243">
        <v>2012</v>
      </c>
      <c r="I5" s="243">
        <v>2015</v>
      </c>
      <c r="J5" s="245" t="s">
        <v>480</v>
      </c>
      <c r="K5" s="244"/>
      <c r="L5" s="833" t="s">
        <v>510</v>
      </c>
      <c r="M5" s="244"/>
      <c r="N5" s="833" t="s">
        <v>488</v>
      </c>
      <c r="P5" s="833" t="s">
        <v>488</v>
      </c>
    </row>
    <row r="6" spans="2:16" ht="15.75">
      <c r="B6" s="246"/>
      <c r="C6" s="247" t="s">
        <v>210</v>
      </c>
      <c r="D6" s="248"/>
      <c r="E6" s="248"/>
      <c r="F6" s="249">
        <v>2010</v>
      </c>
      <c r="G6" s="249">
        <v>2011</v>
      </c>
      <c r="H6" s="249"/>
      <c r="I6" s="249"/>
      <c r="J6" s="610"/>
      <c r="K6" s="250"/>
      <c r="L6" s="610" t="s">
        <v>466</v>
      </c>
      <c r="M6" s="250"/>
      <c r="N6" s="251" t="s">
        <v>465</v>
      </c>
      <c r="P6" s="251" t="s">
        <v>446</v>
      </c>
    </row>
    <row r="7" spans="2:16" ht="15.75">
      <c r="B7" s="246"/>
      <c r="C7" s="247"/>
      <c r="D7" s="248"/>
      <c r="E7" s="248"/>
      <c r="F7" s="249"/>
      <c r="G7" s="249"/>
      <c r="H7" s="249"/>
      <c r="I7" s="249"/>
      <c r="J7" s="254"/>
      <c r="K7" s="250"/>
      <c r="L7" s="254" t="s">
        <v>463</v>
      </c>
      <c r="M7" s="250"/>
      <c r="N7" s="254" t="s">
        <v>464</v>
      </c>
      <c r="P7" s="254" t="s">
        <v>511</v>
      </c>
    </row>
    <row r="8" spans="2:16" ht="4.5" customHeight="1">
      <c r="B8" s="246"/>
      <c r="C8" s="248"/>
      <c r="D8" s="248"/>
      <c r="E8" s="248"/>
      <c r="F8" s="246"/>
      <c r="G8" s="246"/>
      <c r="H8" s="256"/>
      <c r="I8" s="256"/>
      <c r="J8" s="256"/>
      <c r="K8" s="256"/>
      <c r="L8" s="584"/>
      <c r="M8" s="256"/>
      <c r="P8" s="584"/>
    </row>
    <row r="9" spans="2:16" ht="3" customHeight="1">
      <c r="B9" s="246"/>
      <c r="C9" s="248"/>
      <c r="D9" s="248"/>
      <c r="E9" s="248"/>
      <c r="F9" s="246"/>
      <c r="G9" s="246"/>
      <c r="H9" s="246"/>
      <c r="I9" s="246"/>
      <c r="J9" s="246"/>
      <c r="K9" s="246"/>
      <c r="L9" s="246"/>
      <c r="M9" s="246"/>
      <c r="P9" s="246"/>
    </row>
    <row r="10" spans="2:16" ht="15.75">
      <c r="B10" s="246"/>
      <c r="C10" s="248"/>
      <c r="D10" s="248"/>
      <c r="E10" s="248"/>
      <c r="F10" s="999" t="s">
        <v>211</v>
      </c>
      <c r="G10" s="999"/>
      <c r="H10" s="999"/>
      <c r="I10" s="999"/>
      <c r="J10" s="999"/>
      <c r="K10" s="999"/>
      <c r="L10" s="999"/>
      <c r="M10" s="999"/>
      <c r="N10" s="999"/>
      <c r="O10" s="999"/>
      <c r="P10" s="999"/>
    </row>
    <row r="11" spans="2:16" ht="4.5" customHeight="1" thickBot="1">
      <c r="B11" s="257"/>
      <c r="C11" s="257"/>
      <c r="D11" s="257"/>
      <c r="E11" s="257"/>
      <c r="F11" s="257"/>
      <c r="G11" s="257"/>
      <c r="H11" s="257"/>
      <c r="I11" s="257"/>
      <c r="J11" s="257"/>
      <c r="K11" s="257"/>
      <c r="L11" s="257"/>
      <c r="M11" s="257"/>
      <c r="P11" s="257"/>
    </row>
    <row r="12" spans="2:16" ht="6" customHeight="1">
      <c r="B12" s="258"/>
      <c r="C12" s="258"/>
      <c r="D12" s="259"/>
      <c r="E12" s="258"/>
      <c r="F12" s="482"/>
      <c r="G12" s="482"/>
      <c r="H12" s="482"/>
      <c r="I12" s="482"/>
      <c r="J12" s="482"/>
      <c r="K12" s="482"/>
      <c r="L12" s="258"/>
      <c r="M12" s="258"/>
      <c r="P12" s="258"/>
    </row>
    <row r="13" spans="2:16" ht="15.75">
      <c r="B13" s="258"/>
      <c r="C13" s="259" t="s">
        <v>264</v>
      </c>
      <c r="D13" s="258"/>
      <c r="E13" s="258"/>
      <c r="F13" s="997">
        <v>50725446</v>
      </c>
      <c r="G13" s="997">
        <v>65332632</v>
      </c>
      <c r="H13" s="998">
        <v>67866578</v>
      </c>
      <c r="I13" s="260">
        <v>55423671</v>
      </c>
      <c r="J13" s="793">
        <v>42322417.733999997</v>
      </c>
      <c r="K13" s="690"/>
      <c r="L13" s="627">
        <v>50371914.332999997</v>
      </c>
      <c r="M13" s="776"/>
      <c r="N13" s="615"/>
      <c r="O13" s="615"/>
      <c r="P13" s="914">
        <v>6516440.1629999997</v>
      </c>
    </row>
    <row r="14" spans="2:16" ht="15.75">
      <c r="B14" s="258"/>
      <c r="C14" s="264" t="s">
        <v>265</v>
      </c>
      <c r="D14" s="272"/>
      <c r="E14" s="272"/>
      <c r="F14" s="997"/>
      <c r="G14" s="997"/>
      <c r="H14" s="998"/>
      <c r="I14" s="265"/>
      <c r="J14" s="794"/>
      <c r="K14" s="690"/>
      <c r="L14" s="611"/>
      <c r="M14" s="776"/>
      <c r="N14" s="615"/>
      <c r="O14" s="615"/>
      <c r="P14" s="915"/>
    </row>
    <row r="15" spans="2:16" ht="15.75">
      <c r="B15" s="258"/>
      <c r="C15" s="258"/>
      <c r="D15" s="258" t="s">
        <v>266</v>
      </c>
      <c r="E15" s="265"/>
      <c r="F15" s="482">
        <v>5970839</v>
      </c>
      <c r="G15" s="482">
        <v>7503061</v>
      </c>
      <c r="H15" s="482">
        <v>6466488</v>
      </c>
      <c r="I15" s="265">
        <v>7444624</v>
      </c>
      <c r="J15" s="795">
        <v>13778766.24</v>
      </c>
      <c r="K15" s="690"/>
      <c r="L15" s="611">
        <v>18633490.118999999</v>
      </c>
      <c r="M15" s="776"/>
      <c r="N15" s="615"/>
      <c r="O15" s="615"/>
      <c r="P15" s="915">
        <v>1817506.78</v>
      </c>
    </row>
    <row r="16" spans="2:16" ht="15.75">
      <c r="B16" s="258"/>
      <c r="C16" s="258"/>
      <c r="D16" s="258" t="s">
        <v>267</v>
      </c>
      <c r="E16" s="265"/>
      <c r="F16" s="482">
        <v>706848</v>
      </c>
      <c r="G16" s="482">
        <v>580514</v>
      </c>
      <c r="H16" s="482">
        <v>617910</v>
      </c>
      <c r="I16" s="265">
        <v>761138</v>
      </c>
      <c r="J16" s="795">
        <v>774433.13100000005</v>
      </c>
      <c r="K16" s="690"/>
      <c r="L16" s="611">
        <v>799020.41899999999</v>
      </c>
      <c r="M16" s="776"/>
      <c r="N16" s="615"/>
      <c r="O16" s="615"/>
      <c r="P16" s="915">
        <v>45627.866999999998</v>
      </c>
    </row>
    <row r="17" spans="2:16" ht="15.75">
      <c r="B17" s="265"/>
      <c r="C17" s="265"/>
      <c r="D17" s="265" t="s">
        <v>268</v>
      </c>
      <c r="E17" s="265"/>
      <c r="F17" s="266">
        <v>28920414</v>
      </c>
      <c r="G17" s="266">
        <v>39553199</v>
      </c>
      <c r="H17" s="266">
        <v>43051676</v>
      </c>
      <c r="I17" s="265">
        <v>32704483</v>
      </c>
      <c r="J17" s="796">
        <v>17107659.754999999</v>
      </c>
      <c r="K17" s="690"/>
      <c r="L17" s="611">
        <v>20220019.721999999</v>
      </c>
      <c r="M17" s="776"/>
      <c r="N17" s="615"/>
      <c r="O17" s="615"/>
      <c r="P17" s="915">
        <v>2936748.6510000001</v>
      </c>
    </row>
    <row r="18" spans="2:16" ht="15.75">
      <c r="B18" s="265"/>
      <c r="C18" s="265"/>
      <c r="D18" s="265" t="s">
        <v>269</v>
      </c>
      <c r="E18" s="297"/>
      <c r="F18" s="266">
        <v>8941185</v>
      </c>
      <c r="G18" s="266">
        <v>8532021</v>
      </c>
      <c r="H18" s="266">
        <v>8924004</v>
      </c>
      <c r="I18" s="265">
        <v>8995648</v>
      </c>
      <c r="J18" s="796">
        <v>8258671.6310000001</v>
      </c>
      <c r="K18" s="690"/>
      <c r="L18" s="611">
        <v>8663337.7180000003</v>
      </c>
      <c r="M18" s="776"/>
      <c r="N18" s="615"/>
      <c r="O18" s="615"/>
      <c r="P18" s="915">
        <v>1201394.7709999999</v>
      </c>
    </row>
    <row r="19" spans="2:16" ht="15.75">
      <c r="B19" s="265"/>
      <c r="C19" s="265"/>
      <c r="D19" s="265" t="s">
        <v>270</v>
      </c>
      <c r="E19" s="265"/>
      <c r="F19" s="266">
        <v>6185868</v>
      </c>
      <c r="G19" s="266">
        <v>9163835</v>
      </c>
      <c r="H19" s="266">
        <v>8806500</v>
      </c>
      <c r="I19" s="265">
        <v>5517769</v>
      </c>
      <c r="J19" s="796">
        <v>2401449.5180000002</v>
      </c>
      <c r="K19" s="690"/>
      <c r="L19" s="611">
        <v>2054018.6769999999</v>
      </c>
      <c r="M19" s="776"/>
      <c r="N19" s="615"/>
      <c r="O19" s="615"/>
      <c r="P19" s="915">
        <v>514956.386</v>
      </c>
    </row>
    <row r="20" spans="2:16" ht="15.75">
      <c r="B20" s="265"/>
      <c r="C20" s="265"/>
      <c r="D20" s="265" t="s">
        <v>217</v>
      </c>
      <c r="E20" s="265"/>
      <c r="F20" s="266">
        <f>F13-F15-F16-F17-F18-F19</f>
        <v>292</v>
      </c>
      <c r="G20" s="266">
        <f>G13-G15-G16-G17-G18-G19</f>
        <v>2</v>
      </c>
      <c r="H20" s="266">
        <f>H13-H15-H16-H17-H18-H19</f>
        <v>0</v>
      </c>
      <c r="I20" s="265">
        <f>SUM(I13-I15-I16-I17-I18-I19)</f>
        <v>9</v>
      </c>
      <c r="J20" s="797">
        <v>1437.4590000000001</v>
      </c>
      <c r="K20" s="690"/>
      <c r="L20" s="611">
        <v>2027.6780000000001</v>
      </c>
      <c r="M20" s="776"/>
      <c r="N20" s="615"/>
      <c r="O20" s="615"/>
      <c r="P20" s="915">
        <v>205.708</v>
      </c>
    </row>
    <row r="21" spans="2:16" ht="14.25" customHeight="1">
      <c r="B21" s="265"/>
      <c r="C21" s="265"/>
      <c r="D21" s="265"/>
      <c r="E21" s="265"/>
      <c r="F21" s="266"/>
      <c r="G21" s="266"/>
      <c r="H21" s="266"/>
      <c r="I21" s="265"/>
      <c r="J21" s="794"/>
      <c r="K21" s="684"/>
      <c r="L21" s="611"/>
      <c r="M21" s="776"/>
      <c r="N21" s="615"/>
      <c r="O21" s="615"/>
      <c r="P21" s="915"/>
    </row>
    <row r="22" spans="2:16" ht="15.75">
      <c r="B22" s="265"/>
      <c r="C22" s="260" t="s">
        <v>271</v>
      </c>
      <c r="D22" s="265"/>
      <c r="E22" s="265"/>
      <c r="F22" s="986">
        <v>904945</v>
      </c>
      <c r="G22" s="986">
        <v>852970</v>
      </c>
      <c r="H22" s="988">
        <v>1443152</v>
      </c>
      <c r="I22" s="260">
        <v>1812484</v>
      </c>
      <c r="J22" s="798">
        <v>2509576.548</v>
      </c>
      <c r="K22" s="690"/>
      <c r="L22" s="627">
        <v>3089853.6090000002</v>
      </c>
      <c r="M22" s="776"/>
      <c r="N22" s="615"/>
      <c r="O22" s="615"/>
      <c r="P22" s="914">
        <v>260685.93299999999</v>
      </c>
    </row>
    <row r="23" spans="2:16" ht="15.75">
      <c r="B23" s="265"/>
      <c r="C23" s="270" t="s">
        <v>272</v>
      </c>
      <c r="D23" s="265"/>
      <c r="E23" s="265"/>
      <c r="F23" s="987"/>
      <c r="G23" s="987"/>
      <c r="H23" s="989"/>
      <c r="I23" s="265"/>
      <c r="J23" s="794"/>
      <c r="K23" s="691"/>
      <c r="L23" s="611"/>
      <c r="M23" s="776"/>
      <c r="N23" s="615"/>
      <c r="O23" s="615"/>
      <c r="P23" s="915"/>
    </row>
    <row r="24" spans="2:16" ht="15.75">
      <c r="B24" s="265"/>
      <c r="C24" s="265"/>
      <c r="D24" s="265" t="s">
        <v>273</v>
      </c>
      <c r="E24" s="265"/>
      <c r="F24" s="266">
        <v>131705</v>
      </c>
      <c r="G24" s="266">
        <v>130435</v>
      </c>
      <c r="H24" s="266">
        <v>183424</v>
      </c>
      <c r="I24" s="265">
        <v>308501</v>
      </c>
      <c r="J24" s="796">
        <v>476652.69</v>
      </c>
      <c r="K24" s="690"/>
      <c r="L24" s="611">
        <v>748960.67599999998</v>
      </c>
      <c r="M24" s="776"/>
      <c r="N24" s="615"/>
      <c r="O24" s="615"/>
      <c r="P24" s="915">
        <v>72562.581000000006</v>
      </c>
    </row>
    <row r="25" spans="2:16" ht="15.75">
      <c r="B25" s="265"/>
      <c r="C25" s="265"/>
      <c r="D25" s="265" t="s">
        <v>274</v>
      </c>
      <c r="E25" s="265"/>
      <c r="F25" s="266">
        <v>37187</v>
      </c>
      <c r="G25" s="266">
        <v>81189</v>
      </c>
      <c r="H25" s="266">
        <v>81170</v>
      </c>
      <c r="I25" s="265">
        <v>92415</v>
      </c>
      <c r="J25" s="796">
        <v>648173.43700000003</v>
      </c>
      <c r="K25" s="690"/>
      <c r="L25" s="611">
        <v>831618.076</v>
      </c>
      <c r="M25" s="776"/>
      <c r="N25" s="615"/>
      <c r="O25" s="615"/>
      <c r="P25" s="915">
        <v>16681.696</v>
      </c>
    </row>
    <row r="26" spans="2:16" ht="15.75">
      <c r="B26" s="265"/>
      <c r="C26" s="265"/>
      <c r="D26" s="265" t="s">
        <v>275</v>
      </c>
      <c r="E26" s="265"/>
      <c r="F26" s="266">
        <v>349318</v>
      </c>
      <c r="G26" s="266">
        <v>440671</v>
      </c>
      <c r="H26" s="266">
        <v>965847</v>
      </c>
      <c r="I26" s="265">
        <v>1014938</v>
      </c>
      <c r="J26" s="796">
        <v>883062.98300000001</v>
      </c>
      <c r="K26" s="690"/>
      <c r="L26" s="611">
        <v>1000587.638</v>
      </c>
      <c r="M26" s="776"/>
      <c r="N26" s="615"/>
      <c r="O26" s="615"/>
      <c r="P26" s="915">
        <v>51774.322999999997</v>
      </c>
    </row>
    <row r="27" spans="2:16" ht="15.75">
      <c r="B27" s="265"/>
      <c r="C27" s="265"/>
      <c r="D27" s="265" t="s">
        <v>276</v>
      </c>
      <c r="E27" s="265"/>
      <c r="F27" s="266">
        <v>2386</v>
      </c>
      <c r="G27" s="266">
        <v>32118</v>
      </c>
      <c r="H27" s="266">
        <v>57463</v>
      </c>
      <c r="I27" s="265">
        <v>216796</v>
      </c>
      <c r="J27" s="796">
        <v>217852.734</v>
      </c>
      <c r="K27" s="690"/>
      <c r="L27" s="611">
        <v>82721.399000000005</v>
      </c>
      <c r="M27" s="776"/>
      <c r="N27" s="615"/>
      <c r="O27" s="615"/>
      <c r="P27" s="915">
        <v>78511.771999999997</v>
      </c>
    </row>
    <row r="28" spans="2:16" ht="15.75">
      <c r="B28" s="265"/>
      <c r="C28" s="265"/>
      <c r="D28" s="265" t="s">
        <v>217</v>
      </c>
      <c r="E28" s="265"/>
      <c r="F28" s="266" t="e">
        <f>F22-F24-F25-F26-F27-#REF!</f>
        <v>#REF!</v>
      </c>
      <c r="G28" s="266" t="e">
        <f>G22-G24-G25-G26-G27-#REF!</f>
        <v>#REF!</v>
      </c>
      <c r="H28" s="266" t="e">
        <f>H22-H24-H25-H26-H27-#REF!</f>
        <v>#REF!</v>
      </c>
      <c r="I28" s="265" t="e">
        <f>SUM(I22-I24-I25-I26-I27-#REF!)</f>
        <v>#REF!</v>
      </c>
      <c r="J28" s="796">
        <v>283834.70400000003</v>
      </c>
      <c r="K28" s="690"/>
      <c r="L28" s="611">
        <v>425965.82</v>
      </c>
      <c r="M28" s="776"/>
      <c r="N28" s="615"/>
      <c r="O28" s="615"/>
      <c r="P28" s="915">
        <v>41155.561000000002</v>
      </c>
    </row>
    <row r="29" spans="2:16" ht="15.75">
      <c r="B29" s="265"/>
      <c r="C29" s="265"/>
      <c r="D29" s="265"/>
      <c r="E29" s="265"/>
      <c r="F29" s="266"/>
      <c r="G29" s="266"/>
      <c r="H29" s="266"/>
      <c r="I29" s="265"/>
      <c r="J29" s="794"/>
      <c r="K29" s="684"/>
      <c r="L29" s="611"/>
      <c r="M29" s="776"/>
      <c r="N29" s="615"/>
      <c r="O29" s="615"/>
      <c r="P29" s="915"/>
    </row>
    <row r="30" spans="2:16" ht="15.75">
      <c r="B30" s="265"/>
      <c r="C30" s="260" t="s">
        <v>277</v>
      </c>
      <c r="D30" s="265"/>
      <c r="E30" s="265"/>
      <c r="F30" s="986">
        <v>49041</v>
      </c>
      <c r="G30" s="990">
        <v>83598</v>
      </c>
      <c r="H30" s="988">
        <v>155093</v>
      </c>
      <c r="I30" s="260">
        <v>357513</v>
      </c>
      <c r="J30" s="798">
        <v>553392.72199999995</v>
      </c>
      <c r="K30" s="690"/>
      <c r="L30" s="627">
        <v>2257506.5019999999</v>
      </c>
      <c r="M30" s="776"/>
      <c r="N30" s="615"/>
      <c r="O30" s="615"/>
      <c r="P30" s="914">
        <v>427537.424</v>
      </c>
    </row>
    <row r="31" spans="2:16" ht="15.75">
      <c r="B31" s="265"/>
      <c r="C31" s="270" t="s">
        <v>278</v>
      </c>
      <c r="D31" s="265"/>
      <c r="E31" s="265"/>
      <c r="F31" s="986"/>
      <c r="G31" s="990"/>
      <c r="H31" s="988"/>
      <c r="I31" s="265"/>
      <c r="J31" s="794"/>
      <c r="K31" s="692"/>
      <c r="L31" s="611"/>
      <c r="M31" s="776"/>
      <c r="N31" s="615"/>
      <c r="O31" s="615"/>
      <c r="P31" s="915"/>
    </row>
    <row r="32" spans="2:16" ht="15.75">
      <c r="B32" s="265"/>
      <c r="C32" s="265"/>
      <c r="D32" s="265" t="s">
        <v>279</v>
      </c>
      <c r="E32" s="265"/>
      <c r="F32" s="266">
        <v>36169</v>
      </c>
      <c r="G32" s="273">
        <v>1628</v>
      </c>
      <c r="H32" s="266">
        <v>2888</v>
      </c>
      <c r="I32" s="265">
        <v>2386</v>
      </c>
      <c r="J32" s="795">
        <v>86.989000000000004</v>
      </c>
      <c r="K32" s="690"/>
      <c r="L32" s="611">
        <v>865.05200000000002</v>
      </c>
      <c r="M32" s="776"/>
      <c r="N32" s="615"/>
      <c r="O32" s="615"/>
      <c r="P32" s="915">
        <v>0.502</v>
      </c>
    </row>
    <row r="33" spans="2:19" ht="15.75">
      <c r="B33" s="265"/>
      <c r="C33" s="265"/>
      <c r="D33" s="265" t="s">
        <v>280</v>
      </c>
      <c r="E33" s="265"/>
      <c r="F33" s="266">
        <v>2354</v>
      </c>
      <c r="G33" s="273">
        <v>23071</v>
      </c>
      <c r="H33" s="266">
        <v>44430</v>
      </c>
      <c r="I33" s="265">
        <v>24581</v>
      </c>
      <c r="J33" s="795">
        <v>1602.107</v>
      </c>
      <c r="K33" s="690"/>
      <c r="L33" s="611">
        <v>3305.58</v>
      </c>
      <c r="M33" s="776"/>
      <c r="N33" s="615"/>
      <c r="O33" s="615"/>
      <c r="P33" s="915">
        <v>224.69</v>
      </c>
    </row>
    <row r="34" spans="2:19" ht="15.75">
      <c r="B34" s="265"/>
      <c r="C34" s="265"/>
      <c r="D34" s="265" t="s">
        <v>281</v>
      </c>
      <c r="E34" s="265"/>
      <c r="F34" s="266">
        <v>10018</v>
      </c>
      <c r="G34" s="273">
        <v>58841</v>
      </c>
      <c r="H34" s="266">
        <v>107290</v>
      </c>
      <c r="I34" s="265">
        <v>330545</v>
      </c>
      <c r="J34" s="796">
        <v>528950.88199999998</v>
      </c>
      <c r="K34" s="690"/>
      <c r="L34" s="611">
        <v>2237568.2930000001</v>
      </c>
      <c r="M34" s="776"/>
      <c r="N34" s="615"/>
      <c r="O34" s="615"/>
      <c r="P34" s="915">
        <v>425630.7</v>
      </c>
    </row>
    <row r="35" spans="2:19" ht="18">
      <c r="B35" s="265"/>
      <c r="C35" s="265"/>
      <c r="D35" s="611" t="s">
        <v>472</v>
      </c>
      <c r="E35" s="611"/>
      <c r="F35" s="656">
        <v>60977</v>
      </c>
      <c r="G35" s="656">
        <v>46496</v>
      </c>
      <c r="H35" s="656">
        <v>83430</v>
      </c>
      <c r="I35" s="611">
        <v>20092</v>
      </c>
      <c r="J35" s="796">
        <v>22368.532999999999</v>
      </c>
      <c r="K35" s="690"/>
      <c r="L35" s="611">
        <v>15767.576999999999</v>
      </c>
      <c r="M35" s="776"/>
      <c r="N35" s="615"/>
      <c r="O35" s="615"/>
      <c r="P35" s="915">
        <v>1681.5319999999999</v>
      </c>
    </row>
    <row r="36" spans="2:19" ht="15.75">
      <c r="B36" s="265"/>
      <c r="C36" s="265"/>
      <c r="D36" s="265" t="s">
        <v>217</v>
      </c>
      <c r="E36" s="265"/>
      <c r="F36" s="266">
        <f>F30-F32-F33-F34</f>
        <v>500</v>
      </c>
      <c r="G36" s="266">
        <f>G30-G32-G33-G34</f>
        <v>58</v>
      </c>
      <c r="H36" s="266">
        <f>H30-H32-H33-H34</f>
        <v>485</v>
      </c>
      <c r="I36" s="266">
        <v>0</v>
      </c>
      <c r="J36" s="796">
        <v>384.21100000000001</v>
      </c>
      <c r="K36" s="690"/>
      <c r="L36" s="797">
        <v>0</v>
      </c>
      <c r="M36" s="776"/>
      <c r="N36" s="615"/>
      <c r="O36" s="615"/>
      <c r="P36" s="916">
        <v>0</v>
      </c>
    </row>
    <row r="37" spans="2:19" ht="15.75">
      <c r="B37" s="265"/>
      <c r="C37" s="265"/>
      <c r="D37" s="265"/>
      <c r="E37" s="265"/>
      <c r="F37" s="266"/>
      <c r="G37" s="266"/>
      <c r="H37" s="266"/>
      <c r="I37" s="265"/>
      <c r="J37" s="794"/>
      <c r="K37" s="684"/>
      <c r="L37" s="611"/>
      <c r="M37" s="776"/>
      <c r="N37" s="615"/>
      <c r="O37" s="615"/>
      <c r="P37" s="915"/>
    </row>
    <row r="38" spans="2:19" ht="15.75">
      <c r="B38" s="265"/>
      <c r="C38" s="260" t="s">
        <v>282</v>
      </c>
      <c r="D38" s="265"/>
      <c r="E38" s="265"/>
      <c r="F38" s="291">
        <v>135954</v>
      </c>
      <c r="G38" s="292">
        <v>105876</v>
      </c>
      <c r="H38" s="291"/>
      <c r="I38" s="265"/>
      <c r="J38" s="799">
        <v>18210.09</v>
      </c>
      <c r="K38" s="690"/>
      <c r="L38" s="627">
        <v>49036.857000000004</v>
      </c>
      <c r="M38" s="776"/>
      <c r="N38" s="615"/>
      <c r="O38" s="615"/>
      <c r="P38" s="914">
        <v>2788.5</v>
      </c>
    </row>
    <row r="39" spans="2:19" ht="15.75">
      <c r="B39" s="265"/>
      <c r="C39" s="270" t="s">
        <v>283</v>
      </c>
      <c r="D39" s="265"/>
      <c r="E39" s="265"/>
      <c r="F39" s="291"/>
      <c r="G39" s="292"/>
      <c r="H39" s="291">
        <v>970</v>
      </c>
      <c r="I39" s="260">
        <v>856</v>
      </c>
      <c r="J39" s="799"/>
      <c r="K39" s="690"/>
      <c r="L39" s="611"/>
      <c r="M39" s="776"/>
      <c r="N39" s="615"/>
      <c r="O39" s="615"/>
      <c r="P39" s="915"/>
    </row>
    <row r="40" spans="2:19" ht="15.75">
      <c r="B40" s="265"/>
      <c r="C40" s="270" t="s">
        <v>284</v>
      </c>
      <c r="D40" s="265"/>
      <c r="E40" s="265"/>
      <c r="F40" s="291"/>
      <c r="G40" s="292"/>
      <c r="H40" s="481"/>
      <c r="I40" s="265"/>
      <c r="J40" s="794"/>
      <c r="K40" s="693"/>
      <c r="L40" s="611"/>
      <c r="M40" s="776"/>
      <c r="N40" s="615"/>
      <c r="O40" s="615"/>
      <c r="P40" s="915"/>
      <c r="S40" s="486" t="s">
        <v>483</v>
      </c>
    </row>
    <row r="41" spans="2:19" ht="15.75">
      <c r="B41" s="265"/>
      <c r="C41" s="270"/>
      <c r="D41" s="265" t="s">
        <v>285</v>
      </c>
      <c r="E41" s="265"/>
      <c r="F41" s="266">
        <v>51857</v>
      </c>
      <c r="G41" s="273">
        <v>36663</v>
      </c>
      <c r="H41" s="266">
        <v>660</v>
      </c>
      <c r="I41" s="265">
        <v>855</v>
      </c>
      <c r="J41" s="796">
        <v>18206.291000000001</v>
      </c>
      <c r="K41" s="690"/>
      <c r="L41" s="611">
        <v>3518.0329999999999</v>
      </c>
      <c r="M41" s="776"/>
      <c r="N41" s="615"/>
      <c r="O41" s="615"/>
      <c r="P41" s="917" t="s">
        <v>214</v>
      </c>
    </row>
    <row r="42" spans="2:19" ht="15.75">
      <c r="B42" s="265"/>
      <c r="C42" s="270"/>
      <c r="D42" s="265" t="s">
        <v>286</v>
      </c>
      <c r="E42" s="265"/>
      <c r="F42" s="266">
        <v>64952</v>
      </c>
      <c r="G42" s="273">
        <v>65454</v>
      </c>
      <c r="H42" s="266">
        <v>0</v>
      </c>
      <c r="I42" s="294" t="s">
        <v>214</v>
      </c>
      <c r="J42" s="797">
        <v>3.7989999999999999</v>
      </c>
      <c r="K42" s="690"/>
      <c r="L42" s="611">
        <v>45140.525000000001</v>
      </c>
      <c r="M42" s="776"/>
      <c r="N42" s="615"/>
      <c r="O42" s="615"/>
      <c r="P42" s="916">
        <v>0</v>
      </c>
    </row>
    <row r="43" spans="2:19" ht="15.75">
      <c r="B43" s="265"/>
      <c r="C43" s="270"/>
      <c r="D43" s="265" t="s">
        <v>217</v>
      </c>
      <c r="E43" s="265"/>
      <c r="F43" s="266">
        <f>F38-F41-F42</f>
        <v>19145</v>
      </c>
      <c r="G43" s="266">
        <f>G38-G41-G42</f>
        <v>3759</v>
      </c>
      <c r="H43" s="266">
        <f>H39-H41-H42</f>
        <v>310</v>
      </c>
      <c r="I43" s="266">
        <f>I39-I41-I42</f>
        <v>1</v>
      </c>
      <c r="J43" s="797">
        <v>0</v>
      </c>
      <c r="K43" s="690"/>
      <c r="L43" s="611">
        <v>378.29899999999998</v>
      </c>
      <c r="M43" s="776"/>
      <c r="N43" s="615"/>
      <c r="O43" s="615"/>
      <c r="P43" s="915">
        <v>2788.1529999999998</v>
      </c>
    </row>
    <row r="44" spans="2:19" ht="15.75">
      <c r="B44" s="265"/>
      <c r="C44" s="265"/>
      <c r="D44" s="265"/>
      <c r="E44" s="265"/>
      <c r="F44" s="266"/>
      <c r="G44" s="273"/>
      <c r="H44" s="266"/>
      <c r="I44" s="265"/>
      <c r="J44" s="794"/>
      <c r="K44" s="688"/>
      <c r="L44" s="611"/>
      <c r="M44" s="776"/>
      <c r="N44" s="615"/>
      <c r="O44" s="615"/>
      <c r="P44" s="915"/>
    </row>
    <row r="45" spans="2:19" ht="15.75">
      <c r="B45" s="265"/>
      <c r="C45" s="260" t="s">
        <v>287</v>
      </c>
      <c r="D45" s="265"/>
      <c r="E45" s="265"/>
      <c r="F45" s="986">
        <v>2028622</v>
      </c>
      <c r="G45" s="990">
        <v>2167194</v>
      </c>
      <c r="H45" s="991">
        <v>1667606</v>
      </c>
      <c r="I45" s="260">
        <v>2320981</v>
      </c>
      <c r="J45" s="798">
        <v>2227102.7310000001</v>
      </c>
      <c r="K45" s="690"/>
      <c r="L45" s="627">
        <v>1897228.2990000001</v>
      </c>
      <c r="M45" s="776"/>
      <c r="N45" s="615"/>
      <c r="O45" s="615"/>
      <c r="P45" s="914">
        <v>192820.74799999999</v>
      </c>
    </row>
    <row r="46" spans="2:19" ht="11.25" customHeight="1">
      <c r="B46" s="265"/>
      <c r="C46" s="270"/>
      <c r="D46" s="265"/>
      <c r="E46" s="265"/>
      <c r="F46" s="986"/>
      <c r="G46" s="990"/>
      <c r="H46" s="991"/>
      <c r="I46" s="265"/>
      <c r="J46" s="794"/>
      <c r="K46" s="692"/>
      <c r="L46" s="611"/>
      <c r="M46" s="776"/>
      <c r="N46" s="615"/>
      <c r="O46" s="615"/>
      <c r="P46" s="915"/>
    </row>
    <row r="47" spans="2:19" ht="15.75">
      <c r="B47" s="265"/>
      <c r="C47" s="265"/>
      <c r="D47" s="265" t="s">
        <v>288</v>
      </c>
      <c r="E47" s="265"/>
      <c r="F47" s="266">
        <v>1458359</v>
      </c>
      <c r="G47" s="273">
        <v>1635656</v>
      </c>
      <c r="H47" s="266">
        <v>1302232</v>
      </c>
      <c r="I47" s="265">
        <v>1417903</v>
      </c>
      <c r="J47" s="796">
        <v>1561957.453</v>
      </c>
      <c r="K47" s="690"/>
      <c r="L47" s="611">
        <v>1215966.2660000001</v>
      </c>
      <c r="M47" s="776"/>
      <c r="N47" s="615"/>
      <c r="O47" s="615"/>
      <c r="P47" s="915">
        <v>165650.58799999999</v>
      </c>
    </row>
    <row r="48" spans="2:19" ht="15.75">
      <c r="B48" s="265"/>
      <c r="C48" s="265"/>
      <c r="D48" s="265" t="s">
        <v>289</v>
      </c>
      <c r="E48" s="265"/>
      <c r="F48" s="266">
        <v>511279</v>
      </c>
      <c r="G48" s="273">
        <v>437644</v>
      </c>
      <c r="H48" s="266">
        <v>194690</v>
      </c>
      <c r="I48" s="265">
        <v>620085</v>
      </c>
      <c r="J48" s="796">
        <v>422883.17</v>
      </c>
      <c r="K48" s="690"/>
      <c r="L48" s="611">
        <v>358263.03600000002</v>
      </c>
      <c r="M48" s="776"/>
      <c r="N48" s="615"/>
      <c r="O48" s="615"/>
      <c r="P48" s="915">
        <v>14260.517</v>
      </c>
    </row>
    <row r="49" spans="2:16" ht="15.75">
      <c r="B49" s="265"/>
      <c r="C49" s="265"/>
      <c r="D49" s="265" t="s">
        <v>290</v>
      </c>
      <c r="E49" s="265"/>
      <c r="F49" s="266"/>
      <c r="G49" s="273"/>
      <c r="H49" s="266"/>
      <c r="I49" s="265">
        <v>214998</v>
      </c>
      <c r="J49" s="796">
        <v>201820.16899999999</v>
      </c>
      <c r="K49" s="690"/>
      <c r="L49" s="611">
        <v>272551.51500000001</v>
      </c>
      <c r="M49" s="776"/>
      <c r="N49" s="615"/>
      <c r="O49" s="615"/>
      <c r="P49" s="915">
        <v>9984.5720000000001</v>
      </c>
    </row>
    <row r="50" spans="2:16" ht="15.75">
      <c r="B50" s="265"/>
      <c r="C50" s="265"/>
      <c r="D50" s="265" t="s">
        <v>217</v>
      </c>
      <c r="E50" s="265"/>
      <c r="F50" s="266">
        <f>F45-F47-F48</f>
        <v>58984</v>
      </c>
      <c r="G50" s="266">
        <f>G45-G47-G48</f>
        <v>93894</v>
      </c>
      <c r="H50" s="266">
        <f>H45-H47-H48</f>
        <v>170684</v>
      </c>
      <c r="I50" s="266">
        <f>I45-I47-I48-I49</f>
        <v>67995</v>
      </c>
      <c r="J50" s="796">
        <v>40441.938999999998</v>
      </c>
      <c r="K50" s="690"/>
      <c r="L50" s="611">
        <v>50447.482000000004</v>
      </c>
      <c r="M50" s="776"/>
      <c r="N50" s="615"/>
      <c r="O50" s="615"/>
      <c r="P50" s="915">
        <v>2925.0709999999999</v>
      </c>
    </row>
    <row r="51" spans="2:16" ht="9" customHeight="1">
      <c r="B51" s="258"/>
      <c r="C51" s="258"/>
      <c r="D51" s="259"/>
      <c r="E51" s="258"/>
      <c r="F51" s="482"/>
      <c r="G51" s="482"/>
      <c r="H51" s="482"/>
      <c r="I51" s="265"/>
      <c r="J51" s="794"/>
      <c r="K51" s="684"/>
      <c r="L51" s="611"/>
      <c r="M51" s="776"/>
      <c r="N51" s="615"/>
      <c r="O51" s="615"/>
      <c r="P51" s="915"/>
    </row>
    <row r="52" spans="2:16" ht="15.75">
      <c r="B52" s="258"/>
      <c r="C52" s="259" t="s">
        <v>291</v>
      </c>
      <c r="D52" s="259"/>
      <c r="E52" s="258"/>
      <c r="F52" s="992">
        <v>0</v>
      </c>
      <c r="G52" s="993">
        <v>93</v>
      </c>
      <c r="H52" s="994">
        <v>12</v>
      </c>
      <c r="I52" s="265"/>
      <c r="J52" s="794"/>
      <c r="K52" s="694"/>
      <c r="L52" s="797">
        <v>0</v>
      </c>
      <c r="M52" s="776"/>
      <c r="N52" s="615"/>
      <c r="O52" s="615"/>
      <c r="P52" s="916">
        <v>0</v>
      </c>
    </row>
    <row r="53" spans="2:16" ht="15.75">
      <c r="B53" s="258"/>
      <c r="C53" s="274" t="s">
        <v>292</v>
      </c>
      <c r="D53" s="259"/>
      <c r="E53" s="258"/>
      <c r="F53" s="992"/>
      <c r="G53" s="993"/>
      <c r="H53" s="994"/>
      <c r="I53" s="265">
        <v>3589</v>
      </c>
      <c r="J53" s="797">
        <v>178.08799999999999</v>
      </c>
      <c r="K53" s="690"/>
      <c r="L53" s="797"/>
      <c r="M53" s="776"/>
      <c r="N53" s="615"/>
      <c r="O53" s="615"/>
      <c r="P53" s="915"/>
    </row>
    <row r="54" spans="2:16" ht="15.75" hidden="1" customHeight="1">
      <c r="B54" s="258"/>
      <c r="C54" s="258"/>
      <c r="D54" s="259"/>
      <c r="E54" s="258" t="s">
        <v>260</v>
      </c>
      <c r="F54" s="482"/>
      <c r="G54" s="482"/>
      <c r="H54" s="482" t="e">
        <f>#REF!+#REF!+#REF!+#REF!+#REF!+#REF!+#REF!+#REF!+H13+H22+H30+H39+H45+H52</f>
        <v>#REF!</v>
      </c>
      <c r="I54" s="265"/>
      <c r="J54" s="794"/>
      <c r="K54" s="690"/>
      <c r="L54" s="611"/>
      <c r="M54" s="776"/>
      <c r="N54" s="615"/>
      <c r="O54" s="615"/>
      <c r="P54" s="915"/>
    </row>
    <row r="55" spans="2:16" ht="22.5" customHeight="1">
      <c r="B55" s="259" t="s">
        <v>293</v>
      </c>
      <c r="C55" s="259"/>
      <c r="D55" s="259"/>
      <c r="E55" s="258"/>
      <c r="F55" s="995">
        <v>76174741</v>
      </c>
      <c r="G55" s="996">
        <v>100424687</v>
      </c>
      <c r="H55" s="996">
        <v>103631285</v>
      </c>
      <c r="I55" s="260">
        <v>87671236</v>
      </c>
      <c r="J55" s="799">
        <v>77203352.812999994</v>
      </c>
      <c r="K55" s="690"/>
      <c r="L55" s="627">
        <v>101788525.62100001</v>
      </c>
      <c r="M55" s="776"/>
      <c r="N55" s="615"/>
      <c r="O55" s="615"/>
      <c r="P55" s="914">
        <v>13774607.074999999</v>
      </c>
    </row>
    <row r="56" spans="2:16" ht="15.75">
      <c r="B56" s="274" t="s">
        <v>294</v>
      </c>
      <c r="C56" s="258"/>
      <c r="D56" s="258"/>
      <c r="E56" s="258"/>
      <c r="F56" s="995"/>
      <c r="G56" s="996"/>
      <c r="H56" s="996"/>
      <c r="I56" s="295"/>
      <c r="J56" s="601"/>
      <c r="K56" s="617"/>
      <c r="L56" s="611"/>
      <c r="M56" s="776"/>
      <c r="N56" s="615"/>
      <c r="O56" s="615"/>
      <c r="P56" s="601"/>
    </row>
    <row r="57" spans="2:16" ht="10.5" customHeight="1" thickBot="1">
      <c r="B57" s="296"/>
      <c r="C57" s="296"/>
      <c r="D57" s="296"/>
      <c r="E57" s="296"/>
      <c r="F57" s="296"/>
      <c r="G57" s="296"/>
      <c r="H57" s="296"/>
      <c r="I57" s="296"/>
      <c r="J57" s="296"/>
      <c r="K57" s="296"/>
      <c r="L57" s="522"/>
      <c r="M57" s="296"/>
      <c r="P57" s="522"/>
    </row>
    <row r="58" spans="2:16" ht="14.25" customHeight="1">
      <c r="B58" s="279"/>
      <c r="C58" s="804" t="s">
        <v>214</v>
      </c>
      <c r="D58" s="461" t="s">
        <v>473</v>
      </c>
      <c r="E58" s="279"/>
      <c r="F58" s="279"/>
      <c r="G58" s="279"/>
      <c r="H58" s="279"/>
      <c r="I58" s="279"/>
      <c r="J58" s="279"/>
      <c r="K58" s="279"/>
      <c r="M58" s="281"/>
    </row>
    <row r="59" spans="2:16" ht="17.25" customHeight="1">
      <c r="B59" s="279"/>
      <c r="C59" s="806" t="s">
        <v>474</v>
      </c>
      <c r="D59" s="807" t="s">
        <v>475</v>
      </c>
      <c r="E59" s="672"/>
      <c r="F59" s="672"/>
      <c r="G59" s="672"/>
      <c r="H59" s="672"/>
      <c r="I59" s="672"/>
      <c r="J59" s="672"/>
      <c r="K59" s="672"/>
      <c r="L59" s="615"/>
      <c r="M59" s="808"/>
      <c r="N59" s="615"/>
      <c r="O59" s="615"/>
      <c r="P59" s="615"/>
    </row>
    <row r="60" spans="2:16" ht="13.5" customHeight="1">
      <c r="B60" s="805"/>
      <c r="C60" s="809"/>
      <c r="D60" s="810" t="s">
        <v>476</v>
      </c>
      <c r="E60" s="809"/>
      <c r="F60" s="809"/>
      <c r="G60" s="809"/>
      <c r="H60" s="809"/>
      <c r="I60" s="809"/>
      <c r="J60" s="673"/>
      <c r="K60" s="673"/>
      <c r="L60" s="615"/>
      <c r="M60" s="808"/>
      <c r="N60" s="615"/>
      <c r="O60" s="615"/>
      <c r="P60" s="615"/>
    </row>
    <row r="61" spans="2:16" ht="13.5" customHeight="1">
      <c r="B61" s="805"/>
      <c r="C61" s="809"/>
      <c r="D61" s="985" t="s">
        <v>477</v>
      </c>
      <c r="E61" s="985"/>
      <c r="F61" s="985"/>
      <c r="G61" s="985"/>
      <c r="H61" s="985"/>
      <c r="I61" s="985"/>
      <c r="J61" s="985"/>
      <c r="K61" s="985"/>
      <c r="L61" s="985"/>
      <c r="M61" s="985"/>
      <c r="N61" s="985"/>
      <c r="O61" s="985"/>
      <c r="P61" s="985"/>
    </row>
    <row r="62" spans="2:16" ht="12.75" customHeight="1">
      <c r="B62" s="258"/>
      <c r="C62" s="670"/>
      <c r="D62" s="670"/>
      <c r="E62" s="670"/>
      <c r="F62" s="670"/>
      <c r="G62" s="670"/>
      <c r="H62" s="670"/>
      <c r="I62" s="670"/>
      <c r="J62" s="670"/>
      <c r="K62" s="670"/>
      <c r="L62" s="615"/>
      <c r="M62" s="615"/>
      <c r="N62" s="615"/>
      <c r="O62" s="615"/>
      <c r="P62" s="615"/>
    </row>
    <row r="63" spans="2:16">
      <c r="B63" s="283"/>
      <c r="C63" s="283"/>
      <c r="D63" s="283"/>
      <c r="E63" s="283"/>
      <c r="F63" s="283"/>
      <c r="G63" s="283"/>
      <c r="H63" s="284" t="e">
        <f>#REF!+#REF!+#REF!+#REF!+#REF!+#REF!+#REF!+#REF!+H13+H22+H30+H39+H45+H52</f>
        <v>#REF!</v>
      </c>
      <c r="I63" s="284"/>
      <c r="J63" s="284"/>
      <c r="K63" s="284" t="e">
        <f>#REF!+#REF!+#REF!+#REF!+#REF!+#REF!+#REF!+#REF!+K13+K22+K30+K39+K45+K52</f>
        <v>#REF!</v>
      </c>
    </row>
    <row r="64" spans="2:16">
      <c r="B64" s="283"/>
      <c r="C64" s="283"/>
      <c r="D64" s="283"/>
      <c r="E64" s="283"/>
      <c r="F64" s="283"/>
      <c r="G64" s="283"/>
      <c r="H64" s="283"/>
      <c r="I64" s="283"/>
      <c r="J64" s="283"/>
      <c r="K64" s="283"/>
    </row>
    <row r="65" spans="2:11">
      <c r="B65" s="283"/>
      <c r="C65" s="283"/>
      <c r="D65" s="283"/>
      <c r="E65" s="283"/>
      <c r="F65" s="283"/>
      <c r="G65" s="283"/>
      <c r="H65" s="283"/>
      <c r="I65" s="283"/>
      <c r="J65" s="283"/>
      <c r="K65" s="283"/>
    </row>
    <row r="96" spans="2:33" ht="15.75">
      <c r="B96" s="615"/>
      <c r="C96" s="615"/>
      <c r="D96" s="615"/>
      <c r="E96" s="615"/>
      <c r="F96" s="569">
        <v>4194.8440000000001</v>
      </c>
      <c r="G96" s="567"/>
      <c r="H96" s="567">
        <v>4136.3630000000003</v>
      </c>
      <c r="I96" s="567"/>
      <c r="J96" s="568">
        <v>2351.817</v>
      </c>
      <c r="K96" s="567"/>
      <c r="L96" s="567">
        <v>2063.0830000000001</v>
      </c>
      <c r="M96" s="567"/>
      <c r="N96" s="567">
        <v>288.733</v>
      </c>
      <c r="O96" s="567"/>
      <c r="P96" s="566">
        <v>1843.027</v>
      </c>
      <c r="Q96" s="615"/>
      <c r="R96" s="615"/>
      <c r="S96" s="615"/>
      <c r="T96" s="615"/>
      <c r="U96" s="615"/>
      <c r="V96" s="615"/>
      <c r="W96" s="615"/>
      <c r="X96" s="615"/>
      <c r="Y96" s="615"/>
      <c r="Z96" s="615"/>
      <c r="AA96" s="615"/>
      <c r="AB96" s="615"/>
      <c r="AC96" s="615"/>
      <c r="AD96" s="615"/>
      <c r="AE96" s="615"/>
      <c r="AF96" s="615"/>
      <c r="AG96" s="615"/>
    </row>
  </sheetData>
  <mergeCells count="21">
    <mergeCell ref="B1:D2"/>
    <mergeCell ref="F13:F14"/>
    <mergeCell ref="G13:G14"/>
    <mergeCell ref="H13:H14"/>
    <mergeCell ref="F30:F31"/>
    <mergeCell ref="G30:G31"/>
    <mergeCell ref="H30:H31"/>
    <mergeCell ref="F10:P10"/>
    <mergeCell ref="D61:P61"/>
    <mergeCell ref="F22:F23"/>
    <mergeCell ref="G22:G23"/>
    <mergeCell ref="H22:H23"/>
    <mergeCell ref="F45:F46"/>
    <mergeCell ref="G45:G46"/>
    <mergeCell ref="H45:H46"/>
    <mergeCell ref="F52:F53"/>
    <mergeCell ref="G52:G53"/>
    <mergeCell ref="H52:H53"/>
    <mergeCell ref="F55:F56"/>
    <mergeCell ref="G55:G56"/>
    <mergeCell ref="H55:H56"/>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6" ySplit="11" topLeftCell="H15" activePane="bottomRight" state="frozen"/>
      <selection activeCell="P28" sqref="P28"/>
      <selection pane="topRight" activeCell="P28" sqref="P28"/>
      <selection pane="bottomLeft" activeCell="P28" sqref="P28"/>
      <selection pane="bottomRight" activeCell="P28" sqref="P28"/>
    </sheetView>
  </sheetViews>
  <sheetFormatPr defaultRowHeight="12.75"/>
  <cols>
    <col min="1" max="1" width="1.28515625" style="485" hidden="1" customWidth="1"/>
    <col min="2" max="2" width="5.85546875" style="485" customWidth="1"/>
    <col min="3" max="3" width="10.5703125" style="485" hidden="1" customWidth="1"/>
    <col min="4" max="4" width="11" style="485" hidden="1" customWidth="1"/>
    <col min="5" max="5" width="13.140625" style="485" hidden="1" customWidth="1"/>
    <col min="6" max="6" width="6.85546875" style="485" customWidth="1"/>
    <col min="7" max="7" width="34.140625" style="485" customWidth="1"/>
    <col min="8" max="8" width="14.42578125" style="723" customWidth="1"/>
    <col min="9" max="9" width="1.5703125" style="714" customWidth="1"/>
    <col min="10" max="10" width="14.42578125" style="723" customWidth="1"/>
    <col min="11" max="11" width="1.85546875" style="714" customWidth="1"/>
    <col min="12" max="12" width="14.7109375" style="723" customWidth="1"/>
    <col min="13" max="16384" width="9.140625" style="485"/>
  </cols>
  <sheetData>
    <row r="1" spans="1:14" ht="18" customHeight="1">
      <c r="A1" s="155"/>
      <c r="B1" s="940" t="s">
        <v>430</v>
      </c>
      <c r="C1" s="940"/>
      <c r="D1" s="940"/>
      <c r="E1" s="940"/>
      <c r="F1" s="940"/>
      <c r="G1" s="2" t="s">
        <v>431</v>
      </c>
      <c r="H1" s="721"/>
      <c r="I1" s="710"/>
      <c r="J1" s="721"/>
      <c r="K1" s="710"/>
      <c r="L1" s="721"/>
    </row>
    <row r="2" spans="1:14" ht="18" customHeight="1">
      <c r="A2" s="155"/>
      <c r="B2" s="940"/>
      <c r="C2" s="940"/>
      <c r="D2" s="940"/>
      <c r="E2" s="940"/>
      <c r="F2" s="940"/>
      <c r="G2" s="55" t="s">
        <v>432</v>
      </c>
      <c r="H2" s="721"/>
      <c r="I2" s="710"/>
      <c r="J2" s="721"/>
      <c r="K2" s="710"/>
      <c r="L2" s="721"/>
    </row>
    <row r="3" spans="1:14" ht="15" customHeight="1" thickBot="1">
      <c r="A3" s="153"/>
      <c r="B3" s="235"/>
      <c r="C3" s="235"/>
      <c r="D3" s="235"/>
      <c r="E3" s="235"/>
      <c r="F3" s="235"/>
      <c r="G3" s="235"/>
      <c r="H3" s="722"/>
      <c r="I3" s="711"/>
      <c r="J3" s="722"/>
      <c r="K3" s="711"/>
      <c r="L3" s="722"/>
    </row>
    <row r="4" spans="1:14" s="486" customFormat="1" ht="3.75" customHeight="1">
      <c r="A4" s="106"/>
      <c r="B4" s="107"/>
      <c r="C4" s="107"/>
      <c r="D4" s="107"/>
      <c r="E4" s="107"/>
      <c r="F4" s="107"/>
      <c r="G4" s="107"/>
      <c r="H4" s="464"/>
      <c r="I4" s="107"/>
      <c r="J4" s="464"/>
      <c r="K4" s="107"/>
      <c r="L4" s="464"/>
    </row>
    <row r="5" spans="1:14" s="486" customFormat="1" ht="15.75" customHeight="1">
      <c r="A5" s="106"/>
      <c r="B5" s="539" t="s">
        <v>209</v>
      </c>
      <c r="C5" s="117"/>
      <c r="D5" s="107"/>
      <c r="E5" s="465">
        <v>2012</v>
      </c>
      <c r="F5" s="465"/>
      <c r="G5" s="465"/>
      <c r="H5" s="245" t="s">
        <v>480</v>
      </c>
      <c r="I5" s="244"/>
      <c r="J5" s="833" t="s">
        <v>499</v>
      </c>
      <c r="K5" s="244"/>
      <c r="L5" s="833" t="s">
        <v>488</v>
      </c>
      <c r="N5" s="833"/>
    </row>
    <row r="6" spans="1:14" s="486" customFormat="1" ht="15.75">
      <c r="A6" s="106"/>
      <c r="B6" s="535" t="s">
        <v>210</v>
      </c>
      <c r="C6" s="434">
        <v>2010</v>
      </c>
      <c r="D6" s="434">
        <v>2011</v>
      </c>
      <c r="E6" s="434"/>
      <c r="F6" s="434"/>
      <c r="G6" s="434"/>
      <c r="H6" s="610"/>
      <c r="I6" s="250"/>
      <c r="J6" s="610" t="s">
        <v>466</v>
      </c>
      <c r="K6" s="250"/>
      <c r="L6" s="251" t="s">
        <v>446</v>
      </c>
    </row>
    <row r="7" spans="1:14" s="486" customFormat="1" ht="15.75">
      <c r="A7" s="106"/>
      <c r="B7" s="112"/>
      <c r="C7" s="434"/>
      <c r="D7" s="434"/>
      <c r="E7" s="434"/>
      <c r="F7" s="434"/>
      <c r="G7" s="434"/>
      <c r="H7" s="254"/>
      <c r="I7" s="250"/>
      <c r="J7" s="254" t="s">
        <v>463</v>
      </c>
      <c r="K7" s="250"/>
      <c r="L7" s="254" t="s">
        <v>511</v>
      </c>
    </row>
    <row r="8" spans="1:14" s="486" customFormat="1" ht="4.9000000000000004" customHeight="1">
      <c r="A8" s="106"/>
      <c r="B8" s="113"/>
      <c r="C8" s="435"/>
      <c r="D8" s="435"/>
      <c r="E8" s="435"/>
      <c r="F8" s="107"/>
      <c r="G8" s="107"/>
      <c r="H8" s="466"/>
      <c r="I8" s="584"/>
      <c r="J8" s="466"/>
      <c r="K8" s="584"/>
      <c r="L8" s="466"/>
    </row>
    <row r="9" spans="1:14" s="486" customFormat="1" ht="3" customHeight="1">
      <c r="A9" s="106"/>
      <c r="B9" s="113"/>
      <c r="C9" s="107"/>
      <c r="D9" s="107"/>
      <c r="E9" s="107"/>
      <c r="F9" s="107"/>
      <c r="G9" s="107"/>
      <c r="H9" s="464"/>
      <c r="I9" s="107"/>
      <c r="J9" s="464"/>
      <c r="K9" s="107"/>
      <c r="L9" s="464"/>
    </row>
    <row r="10" spans="1:14" s="487" customFormat="1" ht="15.75">
      <c r="A10" s="111"/>
      <c r="B10" s="113"/>
      <c r="C10" s="224"/>
      <c r="D10" s="224"/>
      <c r="E10" s="224"/>
      <c r="F10" s="224"/>
      <c r="G10" s="224"/>
      <c r="H10" s="999" t="s">
        <v>482</v>
      </c>
      <c r="I10" s="999"/>
      <c r="J10" s="999"/>
      <c r="K10" s="999"/>
      <c r="L10" s="999"/>
      <c r="M10" s="674"/>
      <c r="N10" s="674"/>
    </row>
    <row r="11" spans="1:14" s="487" customFormat="1" ht="4.5" customHeight="1" thickBot="1">
      <c r="A11" s="437"/>
      <c r="B11" s="438"/>
      <c r="C11" s="411"/>
      <c r="D11" s="411"/>
      <c r="E11" s="411"/>
      <c r="F11" s="411"/>
      <c r="G11" s="411"/>
      <c r="H11" s="411"/>
      <c r="I11" s="411"/>
      <c r="J11" s="411"/>
      <c r="K11" s="411"/>
      <c r="L11" s="411"/>
    </row>
    <row r="12" spans="1:14" s="263" customFormat="1" ht="20.100000000000001" customHeight="1">
      <c r="A12" s="261"/>
      <c r="B12" s="297" t="s">
        <v>401</v>
      </c>
      <c r="C12" s="306">
        <v>67993.043000000005</v>
      </c>
      <c r="D12" s="306">
        <v>50413.279999999999</v>
      </c>
      <c r="E12" s="306">
        <v>73210.168999999994</v>
      </c>
      <c r="F12" s="306"/>
      <c r="G12" s="306"/>
      <c r="H12" s="651">
        <v>47326.586000000003</v>
      </c>
      <c r="I12" s="651"/>
      <c r="J12" s="651">
        <v>80788.441000000006</v>
      </c>
      <c r="K12" s="651"/>
      <c r="L12" s="893">
        <v>1258.7550000000001</v>
      </c>
    </row>
    <row r="13" spans="1:14" s="486" customFormat="1" ht="15" customHeight="1">
      <c r="A13" s="100"/>
      <c r="B13" s="302" t="s">
        <v>212</v>
      </c>
      <c r="C13" s="467"/>
      <c r="D13" s="467"/>
      <c r="E13" s="467"/>
      <c r="F13" s="467"/>
      <c r="G13" s="467"/>
      <c r="H13" s="652"/>
      <c r="I13" s="652"/>
      <c r="J13" s="652"/>
      <c r="K13" s="652"/>
      <c r="L13" s="894"/>
      <c r="M13" s="263"/>
    </row>
    <row r="14" spans="1:14" s="486" customFormat="1" ht="5.0999999999999996" customHeight="1">
      <c r="A14" s="100"/>
      <c r="B14" s="302"/>
      <c r="C14" s="467"/>
      <c r="D14" s="467"/>
      <c r="E14" s="467"/>
      <c r="F14" s="467"/>
      <c r="G14" s="467"/>
      <c r="H14" s="652"/>
      <c r="I14" s="652"/>
      <c r="J14" s="652"/>
      <c r="K14" s="652"/>
      <c r="L14" s="894"/>
      <c r="M14" s="263"/>
    </row>
    <row r="15" spans="1:14" s="486" customFormat="1" ht="15" customHeight="1">
      <c r="A15" s="100"/>
      <c r="B15" s="439" t="s">
        <v>215</v>
      </c>
      <c r="C15" s="467">
        <v>64952.821000000004</v>
      </c>
      <c r="D15" s="467">
        <v>50196.54</v>
      </c>
      <c r="E15" s="467">
        <v>67613.668999999994</v>
      </c>
      <c r="F15" s="467"/>
      <c r="G15" s="467"/>
      <c r="H15" s="652">
        <v>46450.862000000001</v>
      </c>
      <c r="I15" s="652"/>
      <c r="J15" s="652">
        <v>80014.788</v>
      </c>
      <c r="K15" s="652"/>
      <c r="L15" s="894">
        <v>1218.559</v>
      </c>
      <c r="M15" s="674"/>
    </row>
    <row r="16" spans="1:14" s="486" customFormat="1" ht="15" customHeight="1">
      <c r="A16" s="100"/>
      <c r="B16" s="439" t="s">
        <v>216</v>
      </c>
      <c r="C16" s="467">
        <v>45.070999999999998</v>
      </c>
      <c r="D16" s="467">
        <v>157.73699999999999</v>
      </c>
      <c r="E16" s="467">
        <v>2213.277</v>
      </c>
      <c r="F16" s="467"/>
      <c r="G16" s="467"/>
      <c r="H16" s="701">
        <v>170.947</v>
      </c>
      <c r="I16" s="652"/>
      <c r="J16" s="701">
        <v>44.499000000000002</v>
      </c>
      <c r="K16" s="652"/>
      <c r="L16" s="895">
        <v>2.9980000000000002</v>
      </c>
      <c r="M16" s="263"/>
    </row>
    <row r="17" spans="1:16" s="486" customFormat="1" ht="15" customHeight="1">
      <c r="A17" s="100"/>
      <c r="B17" s="439" t="s">
        <v>433</v>
      </c>
      <c r="C17" s="467">
        <v>2967.0329999999999</v>
      </c>
      <c r="D17" s="467">
        <v>59.003</v>
      </c>
      <c r="E17" s="467">
        <v>3340.029</v>
      </c>
      <c r="F17" s="467"/>
      <c r="G17" s="467"/>
      <c r="H17" s="653">
        <v>691.09199999999998</v>
      </c>
      <c r="I17" s="652"/>
      <c r="J17" s="653">
        <v>729.154</v>
      </c>
      <c r="K17" s="652"/>
      <c r="L17" s="895">
        <v>37.198</v>
      </c>
      <c r="M17" s="263"/>
    </row>
    <row r="18" spans="1:16" s="486" customFormat="1" ht="15" customHeight="1">
      <c r="A18" s="100"/>
      <c r="B18" s="439" t="s">
        <v>402</v>
      </c>
      <c r="C18" s="467">
        <v>28.117999999999999</v>
      </c>
      <c r="D18" s="307">
        <v>0</v>
      </c>
      <c r="E18" s="306" t="s">
        <v>454</v>
      </c>
      <c r="F18" s="467"/>
      <c r="G18" s="467"/>
      <c r="H18" s="653">
        <v>13.685</v>
      </c>
      <c r="I18" s="642"/>
      <c r="J18" s="653">
        <v>0</v>
      </c>
      <c r="K18" s="642"/>
      <c r="L18" s="895">
        <v>0</v>
      </c>
      <c r="M18" s="263"/>
    </row>
    <row r="19" spans="1:16" s="486" customFormat="1" ht="5.0999999999999996" customHeight="1">
      <c r="A19" s="100"/>
      <c r="B19" s="140"/>
      <c r="C19" s="467"/>
      <c r="D19" s="467"/>
      <c r="E19" s="467"/>
      <c r="F19" s="467"/>
      <c r="G19" s="467"/>
      <c r="H19" s="652"/>
      <c r="I19" s="652"/>
      <c r="J19" s="652"/>
      <c r="K19" s="652"/>
      <c r="L19" s="894"/>
      <c r="M19" s="263"/>
    </row>
    <row r="20" spans="1:16" s="486" customFormat="1" ht="12.75" customHeight="1">
      <c r="A20" s="100"/>
      <c r="B20" s="297" t="s">
        <v>298</v>
      </c>
      <c r="C20" s="467"/>
      <c r="D20" s="467"/>
      <c r="E20" s="306">
        <v>34589.387999999999</v>
      </c>
      <c r="F20" s="306"/>
      <c r="G20" s="306"/>
      <c r="H20" s="651">
        <v>28207.835999999999</v>
      </c>
      <c r="I20" s="651"/>
      <c r="J20" s="651">
        <v>27034.617999999999</v>
      </c>
      <c r="K20" s="651"/>
      <c r="L20" s="893">
        <v>3627.1280000000002</v>
      </c>
      <c r="M20" s="263"/>
    </row>
    <row r="21" spans="1:16" s="269" customFormat="1" ht="15" customHeight="1">
      <c r="A21" s="198"/>
      <c r="B21" s="298" t="s">
        <v>403</v>
      </c>
      <c r="C21" s="467"/>
      <c r="D21" s="467"/>
      <c r="E21" s="467"/>
      <c r="F21" s="467"/>
      <c r="G21" s="467"/>
      <c r="H21" s="652"/>
      <c r="I21" s="652"/>
      <c r="J21" s="652"/>
      <c r="K21" s="652"/>
      <c r="L21" s="894"/>
      <c r="M21" s="263"/>
    </row>
    <row r="22" spans="1:16" s="269" customFormat="1" ht="4.5" customHeight="1">
      <c r="A22" s="198"/>
      <c r="B22" s="298"/>
      <c r="C22" s="467"/>
      <c r="D22" s="467"/>
      <c r="E22" s="467"/>
      <c r="F22" s="467"/>
      <c r="G22" s="467"/>
      <c r="H22" s="652"/>
      <c r="I22" s="652"/>
      <c r="J22" s="652"/>
      <c r="K22" s="652"/>
      <c r="L22" s="894"/>
      <c r="M22" s="263"/>
    </row>
    <row r="23" spans="1:16" s="269" customFormat="1" ht="15" customHeight="1">
      <c r="A23" s="198"/>
      <c r="B23" s="457" t="s">
        <v>434</v>
      </c>
      <c r="C23" s="467"/>
      <c r="D23" s="467"/>
      <c r="E23" s="467">
        <v>283</v>
      </c>
      <c r="F23" s="467"/>
      <c r="G23" s="467"/>
      <c r="H23" s="653">
        <v>179.798</v>
      </c>
      <c r="I23" s="652"/>
      <c r="J23" s="653">
        <v>175.89500000000001</v>
      </c>
      <c r="K23" s="652"/>
      <c r="L23" s="895">
        <v>0</v>
      </c>
      <c r="M23" s="263"/>
    </row>
    <row r="24" spans="1:16" s="486" customFormat="1" ht="15" customHeight="1">
      <c r="A24" s="100"/>
      <c r="B24" s="724" t="s">
        <v>458</v>
      </c>
      <c r="C24" s="642">
        <v>0</v>
      </c>
      <c r="D24" s="642">
        <v>0</v>
      </c>
      <c r="E24" s="701" t="s">
        <v>214</v>
      </c>
      <c r="F24" s="701"/>
      <c r="G24" s="701"/>
      <c r="H24" s="653">
        <v>3033.7330000000002</v>
      </c>
      <c r="I24" s="652"/>
      <c r="J24" s="653">
        <v>90.585999999999999</v>
      </c>
      <c r="K24" s="652"/>
      <c r="L24" s="896">
        <v>0</v>
      </c>
      <c r="M24" s="263"/>
    </row>
    <row r="25" spans="1:16" s="486" customFormat="1" ht="15" customHeight="1">
      <c r="A25" s="100"/>
      <c r="B25" s="724" t="s">
        <v>406</v>
      </c>
      <c r="C25" s="652">
        <v>9020.6370000000006</v>
      </c>
      <c r="D25" s="652">
        <v>11984.272999999999</v>
      </c>
      <c r="E25" s="652">
        <v>12584.614</v>
      </c>
      <c r="F25" s="652"/>
      <c r="G25" s="652"/>
      <c r="H25" s="652">
        <v>24124.16</v>
      </c>
      <c r="I25" s="652"/>
      <c r="J25" s="652">
        <v>26059.592000000001</v>
      </c>
      <c r="K25" s="652"/>
      <c r="L25" s="894">
        <v>3572.9479999999999</v>
      </c>
      <c r="M25" s="263"/>
      <c r="P25" s="442"/>
    </row>
    <row r="26" spans="1:16" s="486" customFormat="1" ht="15" customHeight="1">
      <c r="A26" s="100"/>
      <c r="B26" s="724" t="s">
        <v>402</v>
      </c>
      <c r="C26" s="652">
        <v>163.05099999999999</v>
      </c>
      <c r="D26" s="652">
        <v>3701.5889999999999</v>
      </c>
      <c r="E26" s="652">
        <v>21721</v>
      </c>
      <c r="F26" s="652"/>
      <c r="G26" s="652"/>
      <c r="H26" s="652">
        <v>870.14499999999998</v>
      </c>
      <c r="I26" s="652"/>
      <c r="J26" s="652">
        <v>708.54499999999996</v>
      </c>
      <c r="K26" s="652"/>
      <c r="L26" s="896">
        <v>54.18</v>
      </c>
      <c r="M26" s="263"/>
    </row>
    <row r="27" spans="1:16" s="486" customFormat="1" ht="5.0999999999999996" customHeight="1">
      <c r="A27" s="100"/>
      <c r="B27" s="140"/>
      <c r="C27" s="467"/>
      <c r="D27" s="467"/>
      <c r="E27" s="467"/>
      <c r="F27" s="467"/>
      <c r="G27" s="467"/>
      <c r="H27" s="652"/>
      <c r="I27" s="652"/>
      <c r="J27" s="652"/>
      <c r="K27" s="652"/>
      <c r="L27" s="894"/>
      <c r="M27" s="263"/>
    </row>
    <row r="28" spans="1:16" s="486" customFormat="1" ht="12.75" customHeight="1">
      <c r="A28" s="100"/>
      <c r="B28" s="297" t="s">
        <v>226</v>
      </c>
      <c r="C28" s="306">
        <v>689726.71400000004</v>
      </c>
      <c r="D28" s="306">
        <v>870091.46200000006</v>
      </c>
      <c r="E28" s="306">
        <v>761433.15300000005</v>
      </c>
      <c r="F28" s="306"/>
      <c r="G28" s="306"/>
      <c r="H28" s="651">
        <v>505135.67200000002</v>
      </c>
      <c r="I28" s="651"/>
      <c r="J28" s="651">
        <v>914505.61600000004</v>
      </c>
      <c r="K28" s="651"/>
      <c r="L28" s="893">
        <v>63382.752999999997</v>
      </c>
      <c r="M28" s="263"/>
    </row>
    <row r="29" spans="1:16" s="269" customFormat="1" ht="15" customHeight="1">
      <c r="A29" s="198"/>
      <c r="B29" s="298" t="s">
        <v>227</v>
      </c>
      <c r="C29" s="467"/>
      <c r="D29" s="467"/>
      <c r="E29" s="467"/>
      <c r="F29" s="467"/>
      <c r="G29" s="467"/>
      <c r="H29" s="652"/>
      <c r="I29" s="652"/>
      <c r="J29" s="652"/>
      <c r="K29" s="652"/>
      <c r="L29" s="894"/>
      <c r="M29" s="263"/>
    </row>
    <row r="30" spans="1:16" s="269" customFormat="1" ht="5.0999999999999996" customHeight="1">
      <c r="A30" s="198"/>
      <c r="B30" s="298"/>
      <c r="C30" s="467"/>
      <c r="D30" s="467"/>
      <c r="E30" s="467"/>
      <c r="F30" s="467"/>
      <c r="G30" s="467"/>
      <c r="H30" s="652"/>
      <c r="I30" s="652"/>
      <c r="J30" s="652"/>
      <c r="K30" s="652"/>
      <c r="L30" s="894"/>
      <c r="M30" s="263"/>
    </row>
    <row r="31" spans="1:16" s="486" customFormat="1" ht="14.25" customHeight="1">
      <c r="A31" s="100"/>
      <c r="B31" s="439" t="s">
        <v>228</v>
      </c>
      <c r="C31" s="467">
        <v>130521.90300000001</v>
      </c>
      <c r="D31" s="467">
        <v>129422.679</v>
      </c>
      <c r="E31" s="467">
        <v>184410.18</v>
      </c>
      <c r="F31" s="467"/>
      <c r="G31" s="467"/>
      <c r="H31" s="652">
        <v>451289.08199999999</v>
      </c>
      <c r="I31" s="652"/>
      <c r="J31" s="652">
        <v>498974.75599999999</v>
      </c>
      <c r="K31" s="652"/>
      <c r="L31" s="894">
        <v>61369.758000000002</v>
      </c>
      <c r="M31" s="263"/>
    </row>
    <row r="32" spans="1:16" s="486" customFormat="1" ht="14.25" customHeight="1">
      <c r="A32" s="100"/>
      <c r="B32" s="439" t="s">
        <v>229</v>
      </c>
      <c r="C32" s="467">
        <v>517660.68300000002</v>
      </c>
      <c r="D32" s="467">
        <v>710456.97199999995</v>
      </c>
      <c r="E32" s="467">
        <v>518624.40299999999</v>
      </c>
      <c r="F32" s="467"/>
      <c r="G32" s="467"/>
      <c r="H32" s="652">
        <v>30085.512999999999</v>
      </c>
      <c r="I32" s="652"/>
      <c r="J32" s="652">
        <v>381013.446</v>
      </c>
      <c r="K32" s="652"/>
      <c r="L32" s="894">
        <v>248.32400000000001</v>
      </c>
      <c r="M32" s="263"/>
    </row>
    <row r="33" spans="1:19" s="486" customFormat="1" ht="14.25" customHeight="1">
      <c r="A33" s="100"/>
      <c r="B33" s="439" t="s">
        <v>230</v>
      </c>
      <c r="C33" s="467">
        <v>13459.206</v>
      </c>
      <c r="D33" s="467">
        <v>7149.8379999999997</v>
      </c>
      <c r="E33" s="467">
        <v>10146.404</v>
      </c>
      <c r="F33" s="467"/>
      <c r="G33" s="467"/>
      <c r="H33" s="652">
        <v>16115.496999999999</v>
      </c>
      <c r="I33" s="652"/>
      <c r="J33" s="652">
        <v>12820.107</v>
      </c>
      <c r="K33" s="652"/>
      <c r="L33" s="894">
        <v>1281.779</v>
      </c>
      <c r="M33" s="263"/>
    </row>
    <row r="34" spans="1:19" s="486" customFormat="1" ht="14.25" customHeight="1">
      <c r="A34" s="100"/>
      <c r="B34" s="439" t="s">
        <v>435</v>
      </c>
      <c r="C34" s="467">
        <v>20795.078000000001</v>
      </c>
      <c r="D34" s="467">
        <v>8949.5570000000007</v>
      </c>
      <c r="E34" s="467">
        <v>2700</v>
      </c>
      <c r="F34" s="467"/>
      <c r="G34" s="467"/>
      <c r="H34" s="701">
        <v>334.98700000000002</v>
      </c>
      <c r="I34" s="652"/>
      <c r="J34" s="701">
        <v>10697.995000000001</v>
      </c>
      <c r="K34" s="652"/>
      <c r="L34" s="895">
        <v>10.606999999999999</v>
      </c>
      <c r="M34" s="263"/>
    </row>
    <row r="35" spans="1:19" s="486" customFormat="1" ht="14.25" customHeight="1">
      <c r="A35" s="100"/>
      <c r="B35" s="439" t="s">
        <v>402</v>
      </c>
      <c r="C35" s="467">
        <v>1858.912</v>
      </c>
      <c r="D35" s="467">
        <v>3117.7420000000002</v>
      </c>
      <c r="E35" s="467">
        <v>45552</v>
      </c>
      <c r="F35" s="467"/>
      <c r="G35" s="467"/>
      <c r="H35" s="652">
        <v>7310.5929999999998</v>
      </c>
      <c r="I35" s="652"/>
      <c r="J35" s="652">
        <v>10999.312</v>
      </c>
      <c r="K35" s="652"/>
      <c r="L35" s="894">
        <v>472.28500000000003</v>
      </c>
      <c r="M35" s="263"/>
    </row>
    <row r="36" spans="1:19" s="486" customFormat="1" ht="5.0999999999999996" customHeight="1">
      <c r="A36" s="100"/>
      <c r="B36" s="140"/>
      <c r="C36" s="467"/>
      <c r="D36" s="467"/>
      <c r="E36" s="467"/>
      <c r="F36" s="467"/>
      <c r="G36" s="467"/>
      <c r="H36" s="652"/>
      <c r="I36" s="652"/>
      <c r="J36" s="652"/>
      <c r="K36" s="652"/>
      <c r="L36" s="894"/>
      <c r="M36" s="263"/>
    </row>
    <row r="37" spans="1:19" s="486" customFormat="1" ht="12.75" customHeight="1">
      <c r="A37" s="100"/>
      <c r="B37" s="297" t="s">
        <v>232</v>
      </c>
      <c r="C37" s="306">
        <v>1965565.452</v>
      </c>
      <c r="D37" s="306">
        <v>2005761.176</v>
      </c>
      <c r="E37" s="306">
        <v>2057736.412</v>
      </c>
      <c r="F37" s="306"/>
      <c r="G37" s="306"/>
      <c r="H37" s="651">
        <v>1355617.3259999999</v>
      </c>
      <c r="I37" s="651"/>
      <c r="J37" s="651">
        <v>1095280.949</v>
      </c>
      <c r="K37" s="651"/>
      <c r="L37" s="893">
        <v>63259.328999999998</v>
      </c>
      <c r="M37" s="263"/>
    </row>
    <row r="38" spans="1:19" s="486" customFormat="1" ht="15" customHeight="1">
      <c r="A38" s="100"/>
      <c r="B38" s="302" t="s">
        <v>233</v>
      </c>
      <c r="C38" s="467"/>
      <c r="D38" s="467"/>
      <c r="E38" s="467"/>
      <c r="F38" s="467"/>
      <c r="G38" s="467"/>
      <c r="H38" s="652"/>
      <c r="I38" s="652"/>
      <c r="J38" s="652"/>
      <c r="K38" s="652"/>
      <c r="L38" s="894"/>
      <c r="M38" s="263"/>
    </row>
    <row r="39" spans="1:19" s="486" customFormat="1" ht="5.0999999999999996" customHeight="1">
      <c r="A39" s="100"/>
      <c r="B39" s="140"/>
      <c r="C39" s="467"/>
      <c r="D39" s="467"/>
      <c r="E39" s="467"/>
      <c r="F39" s="467"/>
      <c r="G39" s="467"/>
      <c r="H39" s="652"/>
      <c r="I39" s="652"/>
      <c r="J39" s="652"/>
      <c r="K39" s="652"/>
      <c r="L39" s="894"/>
      <c r="M39" s="263"/>
    </row>
    <row r="40" spans="1:19" s="486" customFormat="1" ht="15" customHeight="1">
      <c r="A40" s="100"/>
      <c r="B40" s="439" t="s">
        <v>234</v>
      </c>
      <c r="C40" s="467">
        <v>274934.538</v>
      </c>
      <c r="D40" s="467">
        <v>393785.11200000002</v>
      </c>
      <c r="E40" s="467">
        <v>300254.48300000001</v>
      </c>
      <c r="F40" s="467"/>
      <c r="G40" s="467"/>
      <c r="H40" s="652">
        <v>264693.91800000001</v>
      </c>
      <c r="I40" s="652"/>
      <c r="J40" s="652">
        <v>309227.49200000003</v>
      </c>
      <c r="K40" s="652"/>
      <c r="L40" s="894">
        <v>13340.941000000001</v>
      </c>
      <c r="M40" s="263"/>
      <c r="S40" s="486" t="s">
        <v>483</v>
      </c>
    </row>
    <row r="41" spans="1:19" s="486" customFormat="1" ht="15" customHeight="1">
      <c r="A41" s="100"/>
      <c r="B41" s="439" t="s">
        <v>235</v>
      </c>
      <c r="C41" s="467">
        <v>1690630.9140000001</v>
      </c>
      <c r="D41" s="467">
        <v>1611976.064</v>
      </c>
      <c r="E41" s="467">
        <v>1757481.929</v>
      </c>
      <c r="F41" s="467"/>
      <c r="G41" s="467"/>
      <c r="H41" s="652">
        <v>1090923.4080000001</v>
      </c>
      <c r="I41" s="652"/>
      <c r="J41" s="652">
        <v>786053.45700000005</v>
      </c>
      <c r="K41" s="652"/>
      <c r="L41" s="894">
        <v>49918.387999999999</v>
      </c>
      <c r="M41" s="263"/>
    </row>
    <row r="42" spans="1:19" s="486" customFormat="1" ht="15" customHeight="1">
      <c r="A42" s="100"/>
      <c r="B42" s="439" t="s">
        <v>402</v>
      </c>
      <c r="C42" s="307">
        <v>0</v>
      </c>
      <c r="D42" s="307">
        <v>0</v>
      </c>
      <c r="E42" s="307">
        <v>0</v>
      </c>
      <c r="F42" s="307"/>
      <c r="G42" s="307"/>
      <c r="H42" s="653">
        <v>0</v>
      </c>
      <c r="I42" s="642"/>
      <c r="J42" s="653"/>
      <c r="K42" s="642"/>
      <c r="L42" s="653"/>
      <c r="M42" s="263"/>
    </row>
    <row r="43" spans="1:19" s="486" customFormat="1" ht="5.0999999999999996" customHeight="1">
      <c r="A43" s="100"/>
      <c r="B43" s="140"/>
      <c r="C43" s="467"/>
      <c r="D43" s="467"/>
      <c r="E43" s="467"/>
      <c r="F43" s="467"/>
      <c r="G43" s="467"/>
      <c r="H43" s="652"/>
      <c r="I43" s="652"/>
      <c r="J43" s="652"/>
      <c r="K43" s="652"/>
      <c r="L43" s="894"/>
      <c r="M43" s="263"/>
    </row>
    <row r="44" spans="1:19" s="486" customFormat="1" ht="12.75" customHeight="1">
      <c r="A44" s="100"/>
      <c r="B44" s="297" t="s">
        <v>236</v>
      </c>
      <c r="C44" s="306">
        <v>134765.50599999999</v>
      </c>
      <c r="D44" s="306">
        <v>275619.641</v>
      </c>
      <c r="E44" s="306">
        <v>153390.424</v>
      </c>
      <c r="F44" s="306"/>
      <c r="G44" s="306"/>
      <c r="H44" s="651">
        <v>819382.64399999997</v>
      </c>
      <c r="I44" s="651"/>
      <c r="J44" s="651">
        <v>465289.42499999999</v>
      </c>
      <c r="K44" s="651"/>
      <c r="L44" s="893">
        <v>3781.1669999999999</v>
      </c>
      <c r="M44" s="263"/>
    </row>
    <row r="45" spans="1:19" s="486" customFormat="1" ht="15" customHeight="1">
      <c r="A45" s="100"/>
      <c r="B45" s="302" t="s">
        <v>237</v>
      </c>
      <c r="C45" s="467"/>
      <c r="D45" s="467"/>
      <c r="E45" s="467"/>
      <c r="F45" s="467"/>
      <c r="G45" s="467"/>
      <c r="H45" s="652"/>
      <c r="I45" s="652"/>
      <c r="J45" s="652"/>
      <c r="K45" s="652"/>
      <c r="L45" s="894"/>
      <c r="M45" s="263"/>
    </row>
    <row r="46" spans="1:19" s="486" customFormat="1" ht="2.25" customHeight="1">
      <c r="A46" s="100"/>
      <c r="B46" s="140"/>
      <c r="C46" s="467"/>
      <c r="D46" s="467"/>
      <c r="E46" s="467"/>
      <c r="F46" s="467"/>
      <c r="G46" s="467"/>
      <c r="H46" s="652"/>
      <c r="I46" s="652"/>
      <c r="J46" s="652"/>
      <c r="K46" s="652"/>
      <c r="L46" s="894"/>
      <c r="M46" s="263"/>
    </row>
    <row r="47" spans="1:19" s="486" customFormat="1" ht="14.25" customHeight="1">
      <c r="A47" s="100"/>
      <c r="B47" s="439" t="s">
        <v>238</v>
      </c>
      <c r="C47" s="467">
        <v>1115.5650000000001</v>
      </c>
      <c r="D47" s="467">
        <v>4730.933</v>
      </c>
      <c r="E47" s="467">
        <v>66575</v>
      </c>
      <c r="F47" s="467"/>
      <c r="G47" s="467"/>
      <c r="H47" s="701">
        <v>59835.597000000002</v>
      </c>
      <c r="I47" s="652"/>
      <c r="J47" s="701">
        <v>148672.82399999999</v>
      </c>
      <c r="K47" s="652"/>
      <c r="L47" s="895">
        <v>0</v>
      </c>
      <c r="M47" s="263"/>
    </row>
    <row r="48" spans="1:19" s="486" customFormat="1" ht="14.25" customHeight="1">
      <c r="A48" s="100"/>
      <c r="B48" s="439" t="s">
        <v>239</v>
      </c>
      <c r="C48" s="467">
        <v>1944.002</v>
      </c>
      <c r="D48" s="467">
        <v>11959.172</v>
      </c>
      <c r="E48" s="467">
        <v>400</v>
      </c>
      <c r="F48" s="467"/>
      <c r="G48" s="467"/>
      <c r="H48" s="653">
        <v>716189.84100000001</v>
      </c>
      <c r="I48" s="652"/>
      <c r="J48" s="653">
        <v>151861.663</v>
      </c>
      <c r="K48" s="652"/>
      <c r="L48" s="895">
        <v>774.8</v>
      </c>
      <c r="M48" s="263"/>
    </row>
    <row r="49" spans="1:13" s="486" customFormat="1" ht="14.25" customHeight="1">
      <c r="A49" s="100"/>
      <c r="B49" s="439" t="s">
        <v>436</v>
      </c>
      <c r="C49" s="467">
        <v>98151.376999999993</v>
      </c>
      <c r="D49" s="467">
        <v>186995.617</v>
      </c>
      <c r="E49" s="467">
        <v>10743</v>
      </c>
      <c r="F49" s="467"/>
      <c r="G49" s="467"/>
      <c r="H49" s="653">
        <v>67.653999999999996</v>
      </c>
      <c r="I49" s="652"/>
      <c r="J49" s="653">
        <v>33.78</v>
      </c>
      <c r="K49" s="652"/>
      <c r="L49" s="895" t="s">
        <v>188</v>
      </c>
      <c r="M49" s="263"/>
    </row>
    <row r="50" spans="1:13" s="486" customFormat="1" ht="14.25" customHeight="1">
      <c r="A50" s="100"/>
      <c r="B50" s="439" t="s">
        <v>240</v>
      </c>
      <c r="C50" s="467">
        <v>19676.982</v>
      </c>
      <c r="D50" s="467">
        <v>49699.726999999999</v>
      </c>
      <c r="E50" s="467">
        <v>23713.141</v>
      </c>
      <c r="F50" s="467"/>
      <c r="G50" s="467"/>
      <c r="H50" s="652">
        <v>10019.846</v>
      </c>
      <c r="I50" s="652"/>
      <c r="J50" s="652">
        <v>7716.4409999999998</v>
      </c>
      <c r="K50" s="652"/>
      <c r="L50" s="894">
        <v>393.81400000000002</v>
      </c>
      <c r="M50" s="263"/>
    </row>
    <row r="51" spans="1:13" s="486" customFormat="1" ht="14.25" customHeight="1">
      <c r="A51" s="100"/>
      <c r="B51" s="439" t="s">
        <v>241</v>
      </c>
      <c r="C51" s="467">
        <v>13728.699000000001</v>
      </c>
      <c r="D51" s="467">
        <v>21590.226999999999</v>
      </c>
      <c r="E51" s="467">
        <v>41321.684000000001</v>
      </c>
      <c r="F51" s="467"/>
      <c r="G51" s="467"/>
      <c r="H51" s="652">
        <v>29492.718000000001</v>
      </c>
      <c r="I51" s="652"/>
      <c r="J51" s="652">
        <v>40193.821000000004</v>
      </c>
      <c r="K51" s="652"/>
      <c r="L51" s="894">
        <v>2561.652</v>
      </c>
      <c r="M51" s="263"/>
    </row>
    <row r="52" spans="1:13" s="486" customFormat="1" ht="14.25" customHeight="1">
      <c r="A52" s="100"/>
      <c r="B52" s="439" t="s">
        <v>402</v>
      </c>
      <c r="C52" s="307" t="s">
        <v>214</v>
      </c>
      <c r="D52" s="467">
        <v>25.417999999999999</v>
      </c>
      <c r="E52" s="467">
        <v>10638</v>
      </c>
      <c r="F52" s="467"/>
      <c r="G52" s="467"/>
      <c r="H52" s="653">
        <v>3776.9879999999998</v>
      </c>
      <c r="I52" s="652"/>
      <c r="J52" s="653">
        <v>116810.89599999999</v>
      </c>
      <c r="K52" s="652"/>
      <c r="L52" s="897">
        <v>50.901000000000003</v>
      </c>
      <c r="M52" s="263"/>
    </row>
    <row r="53" spans="1:13" s="486" customFormat="1" ht="5.25" customHeight="1">
      <c r="A53" s="100"/>
      <c r="B53" s="140"/>
      <c r="C53" s="467"/>
      <c r="D53" s="467"/>
      <c r="E53" s="467"/>
      <c r="F53" s="467"/>
      <c r="G53" s="467"/>
      <c r="H53" s="652"/>
      <c r="I53" s="652"/>
      <c r="J53" s="652"/>
      <c r="K53" s="652"/>
      <c r="L53" s="894"/>
      <c r="M53" s="263"/>
    </row>
    <row r="54" spans="1:13" s="486" customFormat="1" ht="12.75" customHeight="1">
      <c r="A54" s="100"/>
      <c r="B54" s="297" t="s">
        <v>243</v>
      </c>
      <c r="C54" s="306">
        <v>225629.49600000001</v>
      </c>
      <c r="D54" s="306">
        <v>425892.31099999999</v>
      </c>
      <c r="E54" s="306">
        <v>435178.902</v>
      </c>
      <c r="F54" s="306"/>
      <c r="G54" s="306"/>
      <c r="H54" s="651">
        <v>360424.32699999999</v>
      </c>
      <c r="I54" s="651"/>
      <c r="J54" s="651">
        <v>516653.66100000002</v>
      </c>
      <c r="K54" s="651"/>
      <c r="L54" s="893">
        <v>46391.934999999998</v>
      </c>
      <c r="M54" s="263"/>
    </row>
    <row r="55" spans="1:13" s="486" customFormat="1" ht="15" customHeight="1">
      <c r="A55" s="100"/>
      <c r="B55" s="302" t="s">
        <v>244</v>
      </c>
      <c r="C55" s="467"/>
      <c r="D55" s="467"/>
      <c r="E55" s="467"/>
      <c r="F55" s="467"/>
      <c r="G55" s="467"/>
      <c r="H55" s="652"/>
      <c r="I55" s="652"/>
      <c r="J55" s="652"/>
      <c r="K55" s="652"/>
      <c r="L55" s="894"/>
      <c r="M55" s="263"/>
    </row>
    <row r="56" spans="1:13" s="486" customFormat="1" ht="3.75" customHeight="1">
      <c r="A56" s="100"/>
      <c r="B56" s="140"/>
      <c r="C56" s="467"/>
      <c r="D56" s="467"/>
      <c r="E56" s="467"/>
      <c r="F56" s="467"/>
      <c r="G56" s="467"/>
      <c r="H56" s="652"/>
      <c r="I56" s="652"/>
      <c r="J56" s="652"/>
      <c r="K56" s="652"/>
      <c r="L56" s="894"/>
      <c r="M56" s="263"/>
    </row>
    <row r="57" spans="1:13" s="486" customFormat="1" ht="14.25" customHeight="1">
      <c r="A57" s="100"/>
      <c r="B57" s="439" t="s">
        <v>246</v>
      </c>
      <c r="C57" s="467">
        <v>210869.77100000001</v>
      </c>
      <c r="D57" s="467">
        <v>404873.712</v>
      </c>
      <c r="E57" s="467">
        <v>418749.451</v>
      </c>
      <c r="F57" s="467"/>
      <c r="G57" s="467"/>
      <c r="H57" s="652">
        <v>350754.09600000002</v>
      </c>
      <c r="I57" s="652"/>
      <c r="J57" s="652">
        <v>460127.20799999998</v>
      </c>
      <c r="K57" s="652"/>
      <c r="L57" s="894">
        <v>43542.517</v>
      </c>
      <c r="M57" s="263"/>
    </row>
    <row r="58" spans="1:13" s="486" customFormat="1" ht="14.25" customHeight="1">
      <c r="A58" s="100"/>
      <c r="B58" s="439" t="s">
        <v>247</v>
      </c>
      <c r="C58" s="467">
        <v>14008.679</v>
      </c>
      <c r="D58" s="467">
        <v>20480.213</v>
      </c>
      <c r="E58" s="467">
        <v>15620.897000000001</v>
      </c>
      <c r="F58" s="467"/>
      <c r="G58" s="467"/>
      <c r="H58" s="652">
        <v>5358.701</v>
      </c>
      <c r="I58" s="652"/>
      <c r="J58" s="652">
        <v>50150.381999999998</v>
      </c>
      <c r="K58" s="652"/>
      <c r="L58" s="894">
        <v>2665.7440000000001</v>
      </c>
      <c r="M58" s="263"/>
    </row>
    <row r="59" spans="1:13" s="486" customFormat="1" ht="14.25" customHeight="1">
      <c r="A59" s="100"/>
      <c r="B59" s="439" t="s">
        <v>437</v>
      </c>
      <c r="C59" s="467"/>
      <c r="D59" s="467"/>
      <c r="E59" s="467">
        <v>270</v>
      </c>
      <c r="F59" s="467"/>
      <c r="G59" s="467"/>
      <c r="H59" s="652">
        <v>3184.9059999999999</v>
      </c>
      <c r="I59" s="652"/>
      <c r="J59" s="652">
        <v>3941.5410000000002</v>
      </c>
      <c r="K59" s="652"/>
      <c r="L59" s="894">
        <v>103.027</v>
      </c>
      <c r="M59" s="263"/>
    </row>
    <row r="60" spans="1:13" s="486" customFormat="1" ht="14.25" customHeight="1">
      <c r="A60" s="100"/>
      <c r="B60" s="439" t="s">
        <v>402</v>
      </c>
      <c r="C60" s="467">
        <v>182.71</v>
      </c>
      <c r="D60" s="467"/>
      <c r="E60" s="467">
        <v>538</v>
      </c>
      <c r="F60" s="467"/>
      <c r="G60" s="467"/>
      <c r="H60" s="652">
        <v>1126.624</v>
      </c>
      <c r="I60" s="652"/>
      <c r="J60" s="652">
        <v>2434.5300000000002</v>
      </c>
      <c r="K60" s="652"/>
      <c r="L60" s="895">
        <v>80.647000000000006</v>
      </c>
      <c r="M60" s="263"/>
    </row>
    <row r="61" spans="1:13" s="486" customFormat="1" ht="6" customHeight="1">
      <c r="A61" s="100"/>
      <c r="B61" s="140"/>
      <c r="C61" s="467"/>
      <c r="D61" s="467"/>
      <c r="E61" s="467"/>
      <c r="F61" s="467"/>
      <c r="G61" s="467"/>
      <c r="H61" s="652"/>
      <c r="I61" s="652"/>
      <c r="J61" s="652"/>
      <c r="K61" s="652"/>
      <c r="L61" s="894"/>
      <c r="M61" s="263"/>
    </row>
    <row r="62" spans="1:13" s="486" customFormat="1" ht="12.75" customHeight="1">
      <c r="A62" s="100"/>
      <c r="B62" s="297" t="s">
        <v>248</v>
      </c>
      <c r="C62" s="300">
        <v>19983790.425000001</v>
      </c>
      <c r="D62" s="300">
        <v>23249490.177000001</v>
      </c>
      <c r="E62" s="300">
        <v>26359303.048999999</v>
      </c>
      <c r="F62" s="300"/>
      <c r="G62" s="300"/>
      <c r="H62" s="651">
        <v>20243349.263999999</v>
      </c>
      <c r="I62" s="641"/>
      <c r="J62" s="651">
        <v>22637737.357000001</v>
      </c>
      <c r="K62" s="641"/>
      <c r="L62" s="893">
        <v>2594782.09</v>
      </c>
      <c r="M62" s="263"/>
    </row>
    <row r="63" spans="1:13" s="486" customFormat="1" ht="15" customHeight="1">
      <c r="A63" s="100"/>
      <c r="B63" s="302" t="s">
        <v>249</v>
      </c>
      <c r="C63" s="305"/>
      <c r="D63" s="305"/>
      <c r="E63" s="305"/>
      <c r="F63" s="305"/>
      <c r="G63" s="305"/>
      <c r="H63" s="652"/>
      <c r="I63" s="644"/>
      <c r="J63" s="652"/>
      <c r="K63" s="644"/>
      <c r="L63" s="894"/>
      <c r="M63" s="263"/>
    </row>
    <row r="64" spans="1:13" s="486" customFormat="1" ht="6" customHeight="1">
      <c r="A64" s="100"/>
      <c r="B64" s="140"/>
      <c r="C64" s="140"/>
      <c r="D64" s="140"/>
      <c r="E64" s="140"/>
      <c r="F64" s="140"/>
      <c r="G64" s="140"/>
      <c r="H64" s="652"/>
      <c r="I64" s="605"/>
      <c r="J64" s="652"/>
      <c r="K64" s="605"/>
      <c r="L64" s="894"/>
      <c r="M64" s="263"/>
    </row>
    <row r="65" spans="1:13" s="486" customFormat="1" ht="14.25" customHeight="1">
      <c r="A65" s="100"/>
      <c r="B65" s="439" t="s">
        <v>250</v>
      </c>
      <c r="C65" s="299">
        <v>18450.066999999999</v>
      </c>
      <c r="D65" s="299">
        <v>23807.944</v>
      </c>
      <c r="E65" s="299">
        <v>13953.698</v>
      </c>
      <c r="F65" s="299"/>
      <c r="G65" s="299"/>
      <c r="H65" s="652">
        <v>11201.423000000001</v>
      </c>
      <c r="I65" s="606"/>
      <c r="J65" s="652">
        <v>7954.8919999999998</v>
      </c>
      <c r="K65" s="606"/>
      <c r="L65" s="894">
        <v>221.67599999999999</v>
      </c>
      <c r="M65" s="263"/>
    </row>
    <row r="66" spans="1:13" s="486" customFormat="1" ht="14.25" customHeight="1">
      <c r="A66" s="100"/>
      <c r="B66" s="439" t="s">
        <v>438</v>
      </c>
      <c r="C66" s="299">
        <v>36.356999999999999</v>
      </c>
      <c r="D66" s="299">
        <v>1030.49</v>
      </c>
      <c r="E66" s="299">
        <v>6930.165</v>
      </c>
      <c r="F66" s="299"/>
      <c r="G66" s="299"/>
      <c r="H66" s="652">
        <v>7711.1030000000001</v>
      </c>
      <c r="I66" s="606"/>
      <c r="J66" s="652">
        <v>8950.777</v>
      </c>
      <c r="K66" s="606"/>
      <c r="L66" s="894">
        <v>499.20600000000002</v>
      </c>
      <c r="M66" s="263"/>
    </row>
    <row r="67" spans="1:13" s="486" customFormat="1" ht="14.25" customHeight="1">
      <c r="A67" s="100"/>
      <c r="B67" s="439" t="s">
        <v>412</v>
      </c>
      <c r="C67" s="299">
        <v>1308716.2009999999</v>
      </c>
      <c r="D67" s="299">
        <v>1265348.645</v>
      </c>
      <c r="E67" s="299">
        <v>1297324.808</v>
      </c>
      <c r="F67" s="299"/>
      <c r="G67" s="299"/>
      <c r="H67" s="652">
        <v>1101872.8600000001</v>
      </c>
      <c r="I67" s="606"/>
      <c r="J67" s="652">
        <v>1006885.8810000001</v>
      </c>
      <c r="K67" s="606"/>
      <c r="L67" s="894">
        <v>134521.95800000001</v>
      </c>
      <c r="M67" s="263"/>
    </row>
    <row r="68" spans="1:13" s="486" customFormat="1" ht="14.25" customHeight="1">
      <c r="A68" s="100"/>
      <c r="B68" s="439" t="s">
        <v>413</v>
      </c>
      <c r="C68" s="299">
        <v>4276.8190000000004</v>
      </c>
      <c r="D68" s="299">
        <v>7190.9210000000003</v>
      </c>
      <c r="E68" s="299">
        <v>6803.9920000000002</v>
      </c>
      <c r="F68" s="299"/>
      <c r="G68" s="299"/>
      <c r="H68" s="652">
        <v>29519.403999999999</v>
      </c>
      <c r="I68" s="606"/>
      <c r="J68" s="652">
        <v>20902.848000000002</v>
      </c>
      <c r="K68" s="606"/>
      <c r="L68" s="894">
        <v>923.48</v>
      </c>
      <c r="M68" s="263"/>
    </row>
    <row r="69" spans="1:13" s="486" customFormat="1" ht="14.25" customHeight="1">
      <c r="B69" s="439" t="s">
        <v>252</v>
      </c>
      <c r="C69" s="299">
        <v>274532.15700000001</v>
      </c>
      <c r="D69" s="299">
        <v>210500.592</v>
      </c>
      <c r="E69" s="299">
        <v>227971.57</v>
      </c>
      <c r="F69" s="299"/>
      <c r="G69" s="299"/>
      <c r="H69" s="652">
        <v>104999.75199999999</v>
      </c>
      <c r="I69" s="606"/>
      <c r="J69" s="652">
        <v>92930.638000000006</v>
      </c>
      <c r="K69" s="606"/>
      <c r="L69" s="894">
        <v>8361.1720000000005</v>
      </c>
      <c r="M69" s="263"/>
    </row>
    <row r="70" spans="1:13" s="486" customFormat="1" ht="14.25" customHeight="1">
      <c r="B70" s="439" t="s">
        <v>414</v>
      </c>
      <c r="C70" s="299">
        <v>3265320.34</v>
      </c>
      <c r="D70" s="299">
        <v>4473458.6289999997</v>
      </c>
      <c r="E70" s="299">
        <v>4535856.5410000002</v>
      </c>
      <c r="F70" s="299"/>
      <c r="G70" s="299"/>
      <c r="H70" s="652">
        <v>1311249.1470000001</v>
      </c>
      <c r="I70" s="606"/>
      <c r="J70" s="652">
        <v>1182867.9939999999</v>
      </c>
      <c r="K70" s="606"/>
      <c r="L70" s="894">
        <v>37794.633000000002</v>
      </c>
      <c r="M70" s="263"/>
    </row>
    <row r="71" spans="1:13" s="486" customFormat="1" ht="14.25" customHeight="1">
      <c r="B71" s="439" t="s">
        <v>254</v>
      </c>
      <c r="C71" s="299">
        <v>923588.67099999997</v>
      </c>
      <c r="D71" s="299">
        <v>813217.86899999995</v>
      </c>
      <c r="E71" s="299">
        <v>840994.223</v>
      </c>
      <c r="F71" s="299"/>
      <c r="G71" s="299"/>
      <c r="H71" s="652">
        <v>604410.89</v>
      </c>
      <c r="I71" s="606"/>
      <c r="J71" s="652">
        <v>898048.55700000003</v>
      </c>
      <c r="K71" s="606"/>
      <c r="L71" s="894">
        <v>88550.107000000004</v>
      </c>
      <c r="M71" s="263"/>
    </row>
    <row r="72" spans="1:13" s="486" customFormat="1" ht="14.25" customHeight="1">
      <c r="B72" s="457" t="s">
        <v>415</v>
      </c>
      <c r="C72" s="299">
        <v>347954.57</v>
      </c>
      <c r="D72" s="440">
        <v>399603.68900000001</v>
      </c>
      <c r="E72" s="440">
        <v>458837.64299999998</v>
      </c>
      <c r="F72" s="440"/>
      <c r="G72" s="440"/>
      <c r="H72" s="652">
        <v>680834.88100000005</v>
      </c>
      <c r="I72" s="607"/>
      <c r="J72" s="652">
        <v>684308.41899999999</v>
      </c>
      <c r="K72" s="607"/>
      <c r="L72" s="894">
        <v>140863.981</v>
      </c>
      <c r="M72" s="263"/>
    </row>
    <row r="73" spans="1:13" s="486" customFormat="1" ht="12.75" customHeight="1" thickBot="1">
      <c r="A73" s="468"/>
      <c r="B73" s="469"/>
      <c r="C73" s="303"/>
      <c r="D73" s="470"/>
      <c r="E73" s="470"/>
      <c r="F73" s="470"/>
      <c r="G73" s="470"/>
      <c r="H73" s="654"/>
      <c r="I73" s="654"/>
      <c r="J73" s="654"/>
      <c r="K73" s="654"/>
      <c r="L73" s="654"/>
      <c r="M73" s="263"/>
    </row>
    <row r="74" spans="1:13" ht="12.75" customHeight="1">
      <c r="B74" s="402"/>
      <c r="C74" s="471"/>
      <c r="D74" s="472"/>
      <c r="E74" s="472"/>
      <c r="F74" s="472"/>
      <c r="G74" s="472"/>
      <c r="H74" s="675"/>
      <c r="I74" s="675"/>
      <c r="J74" s="675"/>
      <c r="K74" s="675"/>
      <c r="L74" s="675"/>
      <c r="M74" s="263"/>
    </row>
    <row r="75" spans="1:13" ht="17.25" customHeight="1">
      <c r="B75" s="398"/>
      <c r="C75" s="304"/>
      <c r="D75" s="304"/>
      <c r="E75" s="304"/>
      <c r="F75" s="304"/>
      <c r="G75" s="304"/>
      <c r="H75" s="676"/>
      <c r="I75" s="545"/>
      <c r="J75" s="676"/>
      <c r="K75" s="545"/>
      <c r="L75" s="676"/>
      <c r="M75" s="473"/>
    </row>
    <row r="76" spans="1:13" ht="26.25" customHeight="1">
      <c r="B76" s="1000"/>
      <c r="C76" s="1000"/>
      <c r="D76" s="1000"/>
      <c r="E76" s="1000"/>
      <c r="F76" s="1000"/>
      <c r="G76" s="1000"/>
      <c r="H76" s="677"/>
      <c r="I76" s="677"/>
      <c r="J76" s="677"/>
      <c r="K76" s="677"/>
      <c r="L76" s="677"/>
      <c r="M76" s="473"/>
    </row>
    <row r="77" spans="1:13">
      <c r="L77" s="812"/>
    </row>
    <row r="78" spans="1:13">
      <c r="L78" s="812"/>
    </row>
    <row r="79" spans="1:13">
      <c r="L79" s="812"/>
    </row>
    <row r="95" spans="2:33" ht="15.75">
      <c r="B95" s="714"/>
      <c r="C95" s="714"/>
      <c r="D95" s="714"/>
      <c r="E95" s="714"/>
      <c r="F95" s="569"/>
      <c r="G95" s="567"/>
      <c r="H95" s="567"/>
      <c r="I95" s="567"/>
      <c r="J95" s="568"/>
      <c r="K95" s="567"/>
      <c r="L95" s="567"/>
      <c r="M95" s="567"/>
      <c r="N95" s="567"/>
      <c r="O95" s="567"/>
      <c r="P95" s="566"/>
      <c r="Q95" s="714"/>
      <c r="R95" s="714"/>
      <c r="S95" s="714"/>
      <c r="T95" s="714"/>
      <c r="U95" s="714"/>
      <c r="V95" s="714"/>
      <c r="W95" s="714"/>
      <c r="X95" s="714"/>
      <c r="Y95" s="714"/>
      <c r="Z95" s="714"/>
      <c r="AA95" s="714"/>
      <c r="AB95" s="714"/>
      <c r="AC95" s="714"/>
      <c r="AD95" s="714"/>
      <c r="AE95" s="714"/>
      <c r="AF95" s="714"/>
      <c r="AG95" s="714"/>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view="pageBreakPreview" topLeftCell="B1" zoomScale="91" zoomScaleNormal="80" zoomScaleSheetLayoutView="91" workbookViewId="0">
      <pane xSplit="6" ySplit="11" topLeftCell="H50" activePane="bottomRight" state="frozen"/>
      <selection activeCell="P28" sqref="P28"/>
      <selection pane="topRight" activeCell="P28" sqref="P28"/>
      <selection pane="bottomLeft" activeCell="P28" sqref="P28"/>
      <selection pane="bottomRight" activeCell="P28" sqref="P28"/>
    </sheetView>
  </sheetViews>
  <sheetFormatPr defaultRowHeight="12.75"/>
  <cols>
    <col min="1" max="1" width="1.28515625" style="485" hidden="1" customWidth="1"/>
    <col min="2" max="2" width="5.85546875" style="485" customWidth="1"/>
    <col min="3" max="3" width="10.5703125" style="485" hidden="1" customWidth="1"/>
    <col min="4" max="4" width="11" style="485" hidden="1" customWidth="1"/>
    <col min="5" max="5" width="13.140625" style="485" hidden="1" customWidth="1"/>
    <col min="6" max="6" width="6.85546875" style="485" customWidth="1"/>
    <col min="7" max="7" width="35.42578125" style="485" customWidth="1"/>
    <col min="8" max="8" width="14" style="474" customWidth="1"/>
    <col min="9" max="9" width="1.5703125" style="474" customWidth="1"/>
    <col min="10" max="10" width="12.7109375" style="474" bestFit="1" customWidth="1"/>
    <col min="11" max="11" width="1.5703125" style="474" customWidth="1"/>
    <col min="12" max="12" width="13.140625" style="474" customWidth="1"/>
    <col min="13" max="16384" width="9.140625" style="485"/>
  </cols>
  <sheetData>
    <row r="1" spans="1:13" ht="18" customHeight="1">
      <c r="A1" s="155"/>
      <c r="B1" s="940" t="s">
        <v>430</v>
      </c>
      <c r="C1" s="940"/>
      <c r="D1" s="940"/>
      <c r="E1" s="940"/>
      <c r="F1" s="940"/>
      <c r="G1" s="2" t="s">
        <v>440</v>
      </c>
      <c r="H1" s="462"/>
      <c r="I1" s="462"/>
      <c r="J1" s="462"/>
      <c r="K1" s="462"/>
      <c r="L1" s="462"/>
    </row>
    <row r="2" spans="1:13" ht="18" customHeight="1">
      <c r="A2" s="155"/>
      <c r="B2" s="940"/>
      <c r="C2" s="940"/>
      <c r="D2" s="940"/>
      <c r="E2" s="940"/>
      <c r="F2" s="940"/>
      <c r="G2" s="55" t="s">
        <v>441</v>
      </c>
      <c r="H2" s="462"/>
      <c r="I2" s="462"/>
      <c r="J2" s="462"/>
      <c r="K2" s="462"/>
      <c r="L2" s="462"/>
    </row>
    <row r="3" spans="1:13" ht="15" thickBot="1">
      <c r="A3" s="153"/>
      <c r="B3" s="235"/>
      <c r="C3" s="235"/>
      <c r="D3" s="235"/>
      <c r="E3" s="235"/>
      <c r="F3" s="235"/>
      <c r="G3" s="235"/>
      <c r="H3" s="463"/>
      <c r="I3" s="463"/>
      <c r="J3" s="463"/>
      <c r="K3" s="463"/>
      <c r="L3" s="463"/>
    </row>
    <row r="4" spans="1:13" s="486" customFormat="1" ht="3.75" customHeight="1">
      <c r="A4" s="106"/>
      <c r="B4" s="107"/>
      <c r="C4" s="107"/>
      <c r="D4" s="107"/>
      <c r="E4" s="107"/>
      <c r="F4" s="107"/>
      <c r="G4" s="107"/>
      <c r="H4" s="464"/>
      <c r="I4" s="464"/>
      <c r="J4" s="464"/>
      <c r="K4" s="464"/>
      <c r="L4" s="464"/>
    </row>
    <row r="5" spans="1:13" s="486" customFormat="1" ht="15.75" customHeight="1">
      <c r="A5" s="106"/>
      <c r="B5" s="539" t="s">
        <v>209</v>
      </c>
      <c r="C5" s="117"/>
      <c r="D5" s="107"/>
      <c r="E5" s="465">
        <v>2012</v>
      </c>
      <c r="F5" s="465"/>
      <c r="G5" s="465"/>
      <c r="H5" s="245" t="s">
        <v>480</v>
      </c>
      <c r="I5" s="244"/>
      <c r="J5" s="833" t="s">
        <v>499</v>
      </c>
      <c r="K5" s="244"/>
      <c r="L5" s="833" t="s">
        <v>488</v>
      </c>
    </row>
    <row r="6" spans="1:13" s="486" customFormat="1" ht="15.75">
      <c r="A6" s="106"/>
      <c r="B6" s="535" t="s">
        <v>210</v>
      </c>
      <c r="C6" s="434">
        <v>2010</v>
      </c>
      <c r="D6" s="434">
        <v>2011</v>
      </c>
      <c r="E6" s="434"/>
      <c r="F6" s="434"/>
      <c r="G6" s="434"/>
      <c r="H6" s="610"/>
      <c r="I6" s="250"/>
      <c r="J6" s="610" t="s">
        <v>466</v>
      </c>
      <c r="K6" s="250"/>
      <c r="L6" s="251" t="s">
        <v>446</v>
      </c>
    </row>
    <row r="7" spans="1:13" s="486" customFormat="1" ht="15.75">
      <c r="A7" s="106"/>
      <c r="B7" s="112"/>
      <c r="C7" s="434"/>
      <c r="D7" s="434"/>
      <c r="E7" s="434"/>
      <c r="F7" s="434"/>
      <c r="G7" s="434"/>
      <c r="H7" s="254"/>
      <c r="I7" s="250"/>
      <c r="J7" s="254" t="s">
        <v>466</v>
      </c>
      <c r="K7" s="250"/>
      <c r="L7" s="254" t="s">
        <v>511</v>
      </c>
    </row>
    <row r="8" spans="1:13" s="486" customFormat="1" ht="4.9000000000000004" customHeight="1">
      <c r="A8" s="106"/>
      <c r="B8" s="113"/>
      <c r="C8" s="435"/>
      <c r="D8" s="435"/>
      <c r="E8" s="435"/>
      <c r="F8" s="107"/>
      <c r="G8" s="107"/>
      <c r="H8" s="466"/>
      <c r="I8" s="466"/>
      <c r="J8" s="466"/>
      <c r="K8" s="466"/>
      <c r="L8" s="466"/>
    </row>
    <row r="9" spans="1:13" s="486" customFormat="1" ht="3" customHeight="1">
      <c r="A9" s="106"/>
      <c r="B9" s="113"/>
      <c r="C9" s="107"/>
      <c r="D9" s="107"/>
      <c r="E9" s="107"/>
      <c r="F9" s="107"/>
      <c r="G9" s="107"/>
      <c r="H9" s="464"/>
      <c r="I9" s="464"/>
      <c r="J9" s="464"/>
      <c r="K9" s="464"/>
      <c r="L9" s="464"/>
    </row>
    <row r="10" spans="1:13" s="487" customFormat="1" ht="15.75">
      <c r="A10" s="111"/>
      <c r="B10" s="113"/>
      <c r="C10" s="224"/>
      <c r="D10" s="224"/>
      <c r="E10" s="224"/>
      <c r="F10" s="224"/>
      <c r="G10" s="224"/>
      <c r="H10" s="999" t="s">
        <v>482</v>
      </c>
      <c r="I10" s="999"/>
      <c r="J10" s="999"/>
      <c r="K10" s="999"/>
      <c r="L10" s="999"/>
    </row>
    <row r="11" spans="1:13" s="487" customFormat="1" ht="4.5" customHeight="1" thickBot="1">
      <c r="A11" s="437"/>
      <c r="B11" s="438"/>
      <c r="C11" s="411"/>
      <c r="D11" s="411"/>
      <c r="E11" s="411"/>
      <c r="F11" s="411"/>
      <c r="G11" s="411"/>
      <c r="H11" s="411"/>
      <c r="I11" s="411"/>
      <c r="J11" s="411"/>
      <c r="K11" s="411"/>
      <c r="L11" s="411"/>
    </row>
    <row r="12" spans="1:13" s="486" customFormat="1" ht="18.75" customHeight="1">
      <c r="B12" s="439" t="s">
        <v>418</v>
      </c>
      <c r="C12" s="299">
        <v>13544762.155999999</v>
      </c>
      <c r="D12" s="299">
        <v>15752292.204</v>
      </c>
      <c r="E12" s="299">
        <v>18634431.579</v>
      </c>
      <c r="F12" s="299"/>
      <c r="G12" s="299"/>
      <c r="H12" s="606">
        <v>16246511.059</v>
      </c>
      <c r="I12" s="606"/>
      <c r="J12" s="606">
        <v>18361772.697999999</v>
      </c>
      <c r="K12" s="606"/>
      <c r="L12" s="890">
        <v>2174373.5070000002</v>
      </c>
      <c r="M12" s="263"/>
    </row>
    <row r="13" spans="1:13" s="486" customFormat="1" ht="15.75">
      <c r="B13" s="439" t="s">
        <v>419</v>
      </c>
      <c r="C13" s="299">
        <v>0</v>
      </c>
      <c r="D13" s="299">
        <v>0</v>
      </c>
      <c r="E13" s="299">
        <v>199.1</v>
      </c>
      <c r="F13" s="299"/>
      <c r="G13" s="299"/>
      <c r="H13" s="606">
        <v>0</v>
      </c>
      <c r="I13" s="606"/>
      <c r="J13" s="606">
        <v>681.83900000000006</v>
      </c>
      <c r="K13" s="606"/>
      <c r="L13" s="890">
        <v>0</v>
      </c>
      <c r="M13" s="263"/>
    </row>
    <row r="14" spans="1:13" s="486" customFormat="1" ht="15.75">
      <c r="B14" s="439" t="s">
        <v>420</v>
      </c>
      <c r="C14" s="299">
        <v>296145.18699999998</v>
      </c>
      <c r="D14" s="299">
        <v>303007.66499999998</v>
      </c>
      <c r="E14" s="299">
        <v>335889.772</v>
      </c>
      <c r="F14" s="299"/>
      <c r="G14" s="299"/>
      <c r="H14" s="606">
        <v>138685.296</v>
      </c>
      <c r="I14" s="606"/>
      <c r="J14" s="606">
        <v>370183.05800000002</v>
      </c>
      <c r="K14" s="606"/>
      <c r="L14" s="890">
        <v>8672.3700000000008</v>
      </c>
      <c r="M14" s="263"/>
    </row>
    <row r="15" spans="1:13" s="486" customFormat="1" ht="15.75">
      <c r="B15" s="439" t="s">
        <v>402</v>
      </c>
      <c r="C15" s="301">
        <v>7.9</v>
      </c>
      <c r="D15" s="301">
        <v>31.529</v>
      </c>
      <c r="E15" s="299">
        <v>109.958</v>
      </c>
      <c r="F15" s="299"/>
      <c r="G15" s="299"/>
      <c r="H15" s="606">
        <v>6353.4489999999996</v>
      </c>
      <c r="I15" s="606"/>
      <c r="J15" s="606">
        <v>2249.7559999999999</v>
      </c>
      <c r="K15" s="606"/>
      <c r="L15" s="890">
        <v>0</v>
      </c>
      <c r="M15" s="263"/>
    </row>
    <row r="16" spans="1:13" s="486" customFormat="1" ht="9.75" customHeight="1">
      <c r="B16" s="140"/>
      <c r="C16" s="301"/>
      <c r="D16" s="301"/>
      <c r="E16" s="299"/>
      <c r="F16" s="299"/>
      <c r="G16" s="299"/>
      <c r="H16" s="606"/>
      <c r="I16" s="606"/>
      <c r="J16" s="606"/>
      <c r="K16" s="606"/>
      <c r="L16" s="890"/>
      <c r="M16" s="263"/>
    </row>
    <row r="17" spans="1:16" s="486" customFormat="1" ht="15.75">
      <c r="B17" s="297" t="s">
        <v>264</v>
      </c>
      <c r="C17" s="345">
        <v>3269876.3119999999</v>
      </c>
      <c r="D17" s="345">
        <v>3863625.3560000001</v>
      </c>
      <c r="E17" s="345">
        <v>4772844.3899999997</v>
      </c>
      <c r="F17" s="345"/>
      <c r="G17" s="345"/>
      <c r="H17" s="829">
        <v>13174911.99</v>
      </c>
      <c r="I17" s="777"/>
      <c r="J17" s="857">
        <v>4047450.4249999998</v>
      </c>
      <c r="K17" s="857"/>
      <c r="L17" s="892">
        <v>438315.89899999998</v>
      </c>
      <c r="M17" s="263"/>
    </row>
    <row r="18" spans="1:16" s="486" customFormat="1" ht="15.75">
      <c r="A18" s="269"/>
      <c r="B18" s="298" t="s">
        <v>265</v>
      </c>
      <c r="C18" s="440"/>
      <c r="D18" s="440"/>
      <c r="E18" s="458" t="s">
        <v>454</v>
      </c>
      <c r="F18" s="440"/>
      <c r="G18" s="440"/>
      <c r="H18" s="606"/>
      <c r="I18" s="606"/>
      <c r="J18" s="606"/>
      <c r="K18" s="606"/>
      <c r="L18" s="890"/>
      <c r="M18" s="263"/>
    </row>
    <row r="19" spans="1:16" s="486" customFormat="1" ht="5.25" customHeight="1">
      <c r="A19" s="269"/>
      <c r="B19" s="298"/>
      <c r="C19" s="440"/>
      <c r="D19" s="440"/>
      <c r="E19" s="440"/>
      <c r="F19" s="440"/>
      <c r="G19" s="440"/>
      <c r="H19" s="606"/>
      <c r="I19" s="606"/>
      <c r="J19" s="606"/>
      <c r="K19" s="606"/>
      <c r="L19" s="890"/>
      <c r="M19" s="263"/>
    </row>
    <row r="20" spans="1:16" s="486" customFormat="1" ht="15.75">
      <c r="B20" s="439" t="s">
        <v>421</v>
      </c>
      <c r="C20" s="440">
        <v>1612815.1310000001</v>
      </c>
      <c r="D20" s="299">
        <v>1702220.0209999999</v>
      </c>
      <c r="E20" s="299">
        <v>2051083.4080000001</v>
      </c>
      <c r="F20" s="299"/>
      <c r="G20" s="299"/>
      <c r="H20" s="606">
        <v>2169540.7420000001</v>
      </c>
      <c r="I20" s="606"/>
      <c r="J20" s="606">
        <v>3146213.6209999998</v>
      </c>
      <c r="K20" s="606"/>
      <c r="L20" s="890">
        <v>324775.576</v>
      </c>
      <c r="M20" s="263"/>
    </row>
    <row r="21" spans="1:16" s="486" customFormat="1" ht="15.75">
      <c r="B21" s="439" t="s">
        <v>267</v>
      </c>
      <c r="C21" s="440">
        <v>30855.41</v>
      </c>
      <c r="D21" s="299">
        <v>49973.909</v>
      </c>
      <c r="E21" s="299">
        <v>25174.085999999999</v>
      </c>
      <c r="F21" s="299"/>
      <c r="G21" s="299"/>
      <c r="H21" s="606">
        <v>15379.85</v>
      </c>
      <c r="I21" s="606"/>
      <c r="J21" s="606">
        <v>16318.284</v>
      </c>
      <c r="K21" s="606"/>
      <c r="L21" s="890">
        <v>1289.057</v>
      </c>
      <c r="M21" s="263"/>
    </row>
    <row r="22" spans="1:16" s="486" customFormat="1" ht="15.75">
      <c r="B22" s="439" t="s">
        <v>268</v>
      </c>
      <c r="C22" s="440">
        <v>871027.19999999995</v>
      </c>
      <c r="D22" s="299">
        <v>1087979.534</v>
      </c>
      <c r="E22" s="299">
        <v>1451800.2009999999</v>
      </c>
      <c r="F22" s="299"/>
      <c r="G22" s="299"/>
      <c r="H22" s="606">
        <v>555085.12899999996</v>
      </c>
      <c r="I22" s="606"/>
      <c r="J22" s="606">
        <v>478163.72</v>
      </c>
      <c r="K22" s="606"/>
      <c r="L22" s="890">
        <v>32803.347999999998</v>
      </c>
      <c r="M22" s="263"/>
    </row>
    <row r="23" spans="1:16" s="486" customFormat="1" ht="15.75">
      <c r="B23" s="439" t="s">
        <v>422</v>
      </c>
      <c r="C23" s="440">
        <v>220043.49</v>
      </c>
      <c r="D23" s="299">
        <v>298604.20199999999</v>
      </c>
      <c r="E23" s="299">
        <v>730419.87300000002</v>
      </c>
      <c r="F23" s="299"/>
      <c r="G23" s="299"/>
      <c r="H23" s="606">
        <v>10249011.653999999</v>
      </c>
      <c r="I23" s="606"/>
      <c r="J23" s="606">
        <v>191612.66399999999</v>
      </c>
      <c r="K23" s="606"/>
      <c r="L23" s="890">
        <v>71808.963000000003</v>
      </c>
      <c r="M23" s="263"/>
    </row>
    <row r="24" spans="1:16" s="486" customFormat="1" ht="15.75">
      <c r="B24" s="439" t="s">
        <v>270</v>
      </c>
      <c r="C24" s="440">
        <v>535091.50300000003</v>
      </c>
      <c r="D24" s="299">
        <v>721329.1</v>
      </c>
      <c r="E24" s="299">
        <v>514307.32799999998</v>
      </c>
      <c r="F24" s="299"/>
      <c r="G24" s="299"/>
      <c r="H24" s="606">
        <v>185863.36499999999</v>
      </c>
      <c r="I24" s="606"/>
      <c r="J24" s="606">
        <v>215007.52499999999</v>
      </c>
      <c r="K24" s="606"/>
      <c r="L24" s="890">
        <v>7638.9549999999999</v>
      </c>
      <c r="M24" s="263"/>
    </row>
    <row r="25" spans="1:16" s="486" customFormat="1" ht="15.75">
      <c r="B25" s="439" t="s">
        <v>402</v>
      </c>
      <c r="C25" s="440">
        <v>43.578000000000003</v>
      </c>
      <c r="D25" s="299">
        <v>3518.59</v>
      </c>
      <c r="E25" s="299">
        <v>59.494</v>
      </c>
      <c r="F25" s="299"/>
      <c r="G25" s="299"/>
      <c r="H25" s="606">
        <v>31.25</v>
      </c>
      <c r="I25" s="606"/>
      <c r="J25" s="606">
        <v>134.61099999999999</v>
      </c>
      <c r="K25" s="606"/>
      <c r="L25" s="890">
        <v>0</v>
      </c>
      <c r="M25" s="263"/>
      <c r="P25" s="442"/>
    </row>
    <row r="26" spans="1:16" s="486" customFormat="1" ht="4.5" customHeight="1">
      <c r="B26" s="140"/>
      <c r="C26" s="440"/>
      <c r="D26" s="299"/>
      <c r="E26" s="299"/>
      <c r="F26" s="299"/>
      <c r="G26" s="299"/>
      <c r="H26" s="606"/>
      <c r="I26" s="606"/>
      <c r="J26" s="606"/>
      <c r="K26" s="606"/>
      <c r="L26" s="890"/>
      <c r="M26" s="263"/>
    </row>
    <row r="27" spans="1:16" s="486" customFormat="1" ht="15.75">
      <c r="B27" s="297" t="s">
        <v>271</v>
      </c>
      <c r="C27" s="300">
        <v>879867.21499999997</v>
      </c>
      <c r="D27" s="300">
        <v>1158849.8740000001</v>
      </c>
      <c r="E27" s="300">
        <v>2068901.605</v>
      </c>
      <c r="F27" s="300"/>
      <c r="G27" s="300"/>
      <c r="H27" s="829">
        <v>728760.66700000002</v>
      </c>
      <c r="I27" s="777"/>
      <c r="J27" s="857">
        <v>861293.06200000003</v>
      </c>
      <c r="K27" s="857"/>
      <c r="L27" s="892">
        <v>61787.73</v>
      </c>
      <c r="M27" s="263"/>
    </row>
    <row r="28" spans="1:16" s="486" customFormat="1" ht="15.75">
      <c r="B28" s="302" t="s">
        <v>423</v>
      </c>
      <c r="C28" s="305"/>
      <c r="D28" s="305"/>
      <c r="E28" s="305"/>
      <c r="F28" s="305"/>
      <c r="G28" s="305"/>
      <c r="H28" s="606"/>
      <c r="I28" s="606"/>
      <c r="J28" s="606"/>
      <c r="K28" s="606"/>
      <c r="L28" s="890"/>
      <c r="M28" s="263"/>
    </row>
    <row r="29" spans="1:16" s="486" customFormat="1" ht="6" customHeight="1">
      <c r="B29" s="140"/>
      <c r="C29" s="305"/>
      <c r="D29" s="299"/>
      <c r="E29" s="299"/>
      <c r="F29" s="299"/>
      <c r="G29" s="299"/>
      <c r="H29" s="606"/>
      <c r="I29" s="606"/>
      <c r="J29" s="606"/>
      <c r="K29" s="606"/>
      <c r="L29" s="890"/>
      <c r="M29" s="263"/>
    </row>
    <row r="30" spans="1:16" s="486" customFormat="1" ht="15.75">
      <c r="B30" s="439" t="s">
        <v>442</v>
      </c>
      <c r="C30" s="307">
        <v>88367.013000000006</v>
      </c>
      <c r="D30" s="299">
        <v>36779.879000000001</v>
      </c>
      <c r="E30" s="299">
        <v>32193</v>
      </c>
      <c r="F30" s="299"/>
      <c r="G30" s="299"/>
      <c r="H30" s="606">
        <v>54659.180999999997</v>
      </c>
      <c r="I30" s="606"/>
      <c r="J30" s="606">
        <v>46045.962</v>
      </c>
      <c r="K30" s="606"/>
      <c r="L30" s="890">
        <v>4373.902</v>
      </c>
      <c r="M30" s="263"/>
    </row>
    <row r="31" spans="1:16" s="486" customFormat="1" ht="15.75">
      <c r="B31" s="439" t="s">
        <v>443</v>
      </c>
      <c r="C31" s="305">
        <v>78082.788</v>
      </c>
      <c r="D31" s="152">
        <v>127699.454</v>
      </c>
      <c r="E31" s="299">
        <v>393536.02799999999</v>
      </c>
      <c r="F31" s="299"/>
      <c r="G31" s="299"/>
      <c r="H31" s="606">
        <v>43506.514000000003</v>
      </c>
      <c r="I31" s="606"/>
      <c r="J31" s="606">
        <v>63210.875</v>
      </c>
      <c r="K31" s="606"/>
      <c r="L31" s="890">
        <v>10823.831</v>
      </c>
      <c r="M31" s="263"/>
    </row>
    <row r="32" spans="1:16" s="486" customFormat="1" ht="15.75">
      <c r="B32" s="439" t="s">
        <v>425</v>
      </c>
      <c r="C32" s="307">
        <v>286067.02399999998</v>
      </c>
      <c r="D32" s="152">
        <v>297571.13699999999</v>
      </c>
      <c r="E32" s="299">
        <v>358585.35</v>
      </c>
      <c r="F32" s="299"/>
      <c r="G32" s="299"/>
      <c r="H32" s="606">
        <v>222244.22399999999</v>
      </c>
      <c r="I32" s="606"/>
      <c r="J32" s="606">
        <v>180805.19</v>
      </c>
      <c r="K32" s="606"/>
      <c r="L32" s="890">
        <v>14161.468999999999</v>
      </c>
      <c r="M32" s="263"/>
    </row>
    <row r="33" spans="1:19" s="486" customFormat="1" ht="15.75">
      <c r="B33" s="439" t="s">
        <v>274</v>
      </c>
      <c r="C33" s="305">
        <v>41461.500999999997</v>
      </c>
      <c r="D33" s="152">
        <v>156241.5</v>
      </c>
      <c r="E33" s="299">
        <v>117337.852</v>
      </c>
      <c r="F33" s="299"/>
      <c r="G33" s="299"/>
      <c r="H33" s="606">
        <v>115115.66800000001</v>
      </c>
      <c r="I33" s="606"/>
      <c r="J33" s="606">
        <v>66551.153000000006</v>
      </c>
      <c r="K33" s="606"/>
      <c r="L33" s="890">
        <v>17260.811000000002</v>
      </c>
      <c r="M33" s="263"/>
    </row>
    <row r="34" spans="1:19" s="486" customFormat="1" ht="15.75">
      <c r="B34" s="439" t="s">
        <v>275</v>
      </c>
      <c r="C34" s="305">
        <v>66391.775999999998</v>
      </c>
      <c r="D34" s="152">
        <v>77420.078999999998</v>
      </c>
      <c r="E34" s="299">
        <v>71360.762000000002</v>
      </c>
      <c r="F34" s="299"/>
      <c r="G34" s="299"/>
      <c r="H34" s="606">
        <v>83802.75</v>
      </c>
      <c r="I34" s="606"/>
      <c r="J34" s="606">
        <v>62663.686999999998</v>
      </c>
      <c r="K34" s="606"/>
      <c r="L34" s="890">
        <v>6491.3239999999996</v>
      </c>
      <c r="M34" s="263"/>
    </row>
    <row r="35" spans="1:19" s="486" customFormat="1" ht="15.75">
      <c r="B35" s="439" t="s">
        <v>276</v>
      </c>
      <c r="C35" s="305">
        <v>12798.212</v>
      </c>
      <c r="D35" s="152">
        <v>17028.143</v>
      </c>
      <c r="E35" s="299">
        <v>99924.471000000005</v>
      </c>
      <c r="F35" s="299"/>
      <c r="G35" s="299"/>
      <c r="H35" s="606">
        <v>23886.539000000001</v>
      </c>
      <c r="I35" s="606"/>
      <c r="J35" s="606">
        <v>17176.946</v>
      </c>
      <c r="K35" s="606"/>
      <c r="L35" s="890">
        <v>1681.4090000000001</v>
      </c>
      <c r="M35" s="263"/>
    </row>
    <row r="36" spans="1:19" s="486" customFormat="1" ht="15.75">
      <c r="B36" s="439" t="s">
        <v>402</v>
      </c>
      <c r="C36" s="305">
        <v>6025.4070000000002</v>
      </c>
      <c r="D36" s="152">
        <v>4518.6279999999997</v>
      </c>
      <c r="E36" s="299">
        <v>620276</v>
      </c>
      <c r="F36" s="299"/>
      <c r="G36" s="299"/>
      <c r="H36" s="606">
        <v>185545.791</v>
      </c>
      <c r="I36" s="606"/>
      <c r="J36" s="606">
        <v>424839.24900000001</v>
      </c>
      <c r="K36" s="606"/>
      <c r="L36" s="890">
        <v>6994.9840000000004</v>
      </c>
      <c r="M36" s="263"/>
    </row>
    <row r="37" spans="1:19" s="486" customFormat="1" ht="8.25" customHeight="1">
      <c r="B37" s="140"/>
      <c r="C37" s="307"/>
      <c r="D37" s="152"/>
      <c r="E37" s="299"/>
      <c r="F37" s="299"/>
      <c r="G37" s="299"/>
      <c r="H37" s="606"/>
      <c r="I37" s="606"/>
      <c r="J37" s="606"/>
      <c r="K37" s="606"/>
      <c r="L37" s="890"/>
      <c r="M37" s="263"/>
    </row>
    <row r="38" spans="1:19" s="486" customFormat="1" ht="15.75">
      <c r="B38" s="297" t="s">
        <v>277</v>
      </c>
      <c r="C38" s="345">
        <v>51989.773000000001</v>
      </c>
      <c r="D38" s="345">
        <v>68547.675000000003</v>
      </c>
      <c r="E38" s="345"/>
      <c r="F38" s="345"/>
      <c r="G38" s="345"/>
      <c r="H38" s="606"/>
      <c r="I38" s="606"/>
      <c r="J38" s="606"/>
      <c r="K38" s="606"/>
      <c r="L38" s="890"/>
      <c r="M38" s="263"/>
    </row>
    <row r="39" spans="1:19" s="486" customFormat="1" ht="15.75">
      <c r="A39" s="269"/>
      <c r="B39" s="298" t="s">
        <v>278</v>
      </c>
      <c r="C39" s="440"/>
      <c r="D39" s="440"/>
      <c r="E39" s="345">
        <v>92805.255999999994</v>
      </c>
      <c r="F39" s="345"/>
      <c r="G39" s="345"/>
      <c r="H39" s="829">
        <v>421630.30800000002</v>
      </c>
      <c r="I39" s="777"/>
      <c r="J39" s="857">
        <v>334185.8</v>
      </c>
      <c r="K39" s="857"/>
      <c r="L39" s="892">
        <v>25670.567999999999</v>
      </c>
      <c r="M39" s="263"/>
    </row>
    <row r="40" spans="1:19" s="486" customFormat="1" ht="5.25" customHeight="1">
      <c r="A40" s="269"/>
      <c r="B40" s="298"/>
      <c r="C40" s="440"/>
      <c r="D40" s="440"/>
      <c r="E40" s="440"/>
      <c r="F40" s="440"/>
      <c r="G40" s="440"/>
      <c r="H40" s="606"/>
      <c r="I40" s="606"/>
      <c r="J40" s="606"/>
      <c r="K40" s="606"/>
      <c r="L40" s="890"/>
      <c r="M40" s="263"/>
      <c r="S40" s="486" t="s">
        <v>483</v>
      </c>
    </row>
    <row r="41" spans="1:19" s="486" customFormat="1" ht="15.75">
      <c r="B41" s="439" t="s">
        <v>279</v>
      </c>
      <c r="C41" s="440">
        <v>18194.555</v>
      </c>
      <c r="D41" s="299">
        <v>29902.199000000001</v>
      </c>
      <c r="E41" s="299">
        <v>35945.811999999998</v>
      </c>
      <c r="F41" s="299"/>
      <c r="G41" s="299"/>
      <c r="H41" s="606">
        <v>71633.285999999993</v>
      </c>
      <c r="I41" s="606"/>
      <c r="J41" s="606">
        <v>60822.790999999997</v>
      </c>
      <c r="K41" s="606"/>
      <c r="L41" s="890">
        <v>5147.4849999999997</v>
      </c>
      <c r="M41" s="263"/>
    </row>
    <row r="42" spans="1:19" s="486" customFormat="1" ht="15.75">
      <c r="B42" s="439" t="s">
        <v>280</v>
      </c>
      <c r="C42" s="440">
        <v>24190.758999999998</v>
      </c>
      <c r="D42" s="299">
        <v>30403.006000000001</v>
      </c>
      <c r="E42" s="299">
        <v>46129.256999999998</v>
      </c>
      <c r="F42" s="299"/>
      <c r="G42" s="299"/>
      <c r="H42" s="606">
        <v>29840.416000000001</v>
      </c>
      <c r="I42" s="606"/>
      <c r="J42" s="606">
        <v>40468.300999999999</v>
      </c>
      <c r="K42" s="606"/>
      <c r="L42" s="890">
        <v>2817.61</v>
      </c>
      <c r="M42" s="263"/>
    </row>
    <row r="43" spans="1:19" s="486" customFormat="1" ht="15.75">
      <c r="B43" s="439" t="s">
        <v>281</v>
      </c>
      <c r="C43" s="440">
        <v>9044.9590000000007</v>
      </c>
      <c r="D43" s="299">
        <v>7953.9719999999998</v>
      </c>
      <c r="E43" s="299">
        <v>8982.875</v>
      </c>
      <c r="F43" s="299"/>
      <c r="G43" s="299"/>
      <c r="H43" s="606">
        <v>47197.834999999999</v>
      </c>
      <c r="I43" s="606"/>
      <c r="J43" s="606">
        <v>44666.648000000001</v>
      </c>
      <c r="K43" s="606"/>
      <c r="L43" s="890">
        <v>2284.9670000000001</v>
      </c>
      <c r="M43" s="263"/>
    </row>
    <row r="44" spans="1:19" s="486" customFormat="1" ht="18">
      <c r="B44" s="724" t="s">
        <v>469</v>
      </c>
      <c r="C44" s="440"/>
      <c r="D44" s="299"/>
      <c r="E44" s="299"/>
      <c r="F44" s="299"/>
      <c r="G44" s="299"/>
      <c r="H44" s="606">
        <v>272861.56099999999</v>
      </c>
      <c r="I44" s="606"/>
      <c r="J44" s="606">
        <v>187887.29300000001</v>
      </c>
      <c r="K44" s="606"/>
      <c r="L44" s="890">
        <v>15186.277</v>
      </c>
      <c r="M44" s="263"/>
    </row>
    <row r="45" spans="1:19" s="486" customFormat="1" ht="15.75">
      <c r="B45" s="439" t="s">
        <v>402</v>
      </c>
      <c r="C45" s="440">
        <v>559.5</v>
      </c>
      <c r="D45" s="299">
        <v>288.49799999999999</v>
      </c>
      <c r="E45" s="299">
        <v>1747.3119999999999</v>
      </c>
      <c r="F45" s="299"/>
      <c r="G45" s="299"/>
      <c r="H45" s="606">
        <v>97.21</v>
      </c>
      <c r="I45" s="606"/>
      <c r="J45" s="606">
        <v>340.767</v>
      </c>
      <c r="K45" s="606"/>
      <c r="L45" s="890">
        <v>234.22900000000001</v>
      </c>
      <c r="M45" s="263"/>
    </row>
    <row r="46" spans="1:19" s="486" customFormat="1" ht="6.75" customHeight="1">
      <c r="B46" s="140"/>
      <c r="C46" s="440"/>
      <c r="D46" s="152"/>
      <c r="E46" s="299"/>
      <c r="F46" s="299"/>
      <c r="G46" s="299"/>
      <c r="H46" s="606"/>
      <c r="I46" s="606"/>
      <c r="J46" s="606"/>
      <c r="K46" s="606"/>
      <c r="L46" s="890"/>
      <c r="M46" s="263"/>
    </row>
    <row r="47" spans="1:19" s="486" customFormat="1" ht="15.75">
      <c r="B47" s="297" t="s">
        <v>282</v>
      </c>
      <c r="C47" s="299"/>
      <c r="D47" s="299"/>
      <c r="E47" s="299"/>
      <c r="F47" s="299"/>
      <c r="G47" s="299"/>
      <c r="H47" s="606"/>
      <c r="I47" s="606"/>
      <c r="J47" s="606"/>
      <c r="K47" s="606"/>
      <c r="L47" s="890"/>
      <c r="M47" s="263"/>
    </row>
    <row r="48" spans="1:19" s="486" customFormat="1" ht="15.75">
      <c r="B48" s="302" t="s">
        <v>426</v>
      </c>
      <c r="C48" s="345">
        <v>282752.12</v>
      </c>
      <c r="D48" s="345">
        <v>288235.19900000002</v>
      </c>
      <c r="E48" s="345">
        <v>154931.72700000001</v>
      </c>
      <c r="F48" s="345"/>
      <c r="G48" s="345"/>
      <c r="H48" s="829">
        <v>99484.822</v>
      </c>
      <c r="I48" s="777"/>
      <c r="J48" s="857">
        <v>199651.978</v>
      </c>
      <c r="K48" s="857"/>
      <c r="L48" s="892">
        <v>165.262</v>
      </c>
      <c r="M48" s="263"/>
    </row>
    <row r="49" spans="1:13" s="486" customFormat="1" ht="15.75">
      <c r="B49" s="302" t="s">
        <v>427</v>
      </c>
      <c r="C49" s="299"/>
      <c r="D49" s="299"/>
      <c r="E49" s="299"/>
      <c r="F49" s="299"/>
      <c r="G49" s="299"/>
      <c r="H49" s="606"/>
      <c r="I49" s="606"/>
      <c r="J49" s="606"/>
      <c r="K49" s="606"/>
      <c r="L49" s="890"/>
      <c r="M49" s="263"/>
    </row>
    <row r="50" spans="1:13" s="486" customFormat="1" ht="6.75" customHeight="1">
      <c r="A50" s="269"/>
      <c r="B50" s="298"/>
      <c r="C50" s="299"/>
      <c r="D50" s="440"/>
      <c r="E50" s="440"/>
      <c r="F50" s="440"/>
      <c r="G50" s="440"/>
      <c r="H50" s="606"/>
      <c r="I50" s="606"/>
      <c r="J50" s="606"/>
      <c r="K50" s="606"/>
      <c r="L50" s="890"/>
      <c r="M50" s="263"/>
    </row>
    <row r="51" spans="1:13" s="486" customFormat="1" ht="15.75">
      <c r="B51" s="439" t="s">
        <v>444</v>
      </c>
      <c r="C51" s="299">
        <v>68422.857000000004</v>
      </c>
      <c r="D51" s="299">
        <v>7964.4849999999997</v>
      </c>
      <c r="E51" s="299">
        <v>10116.15</v>
      </c>
      <c r="F51" s="299"/>
      <c r="G51" s="299"/>
      <c r="H51" s="606">
        <v>2223.1190000000001</v>
      </c>
      <c r="I51" s="606"/>
      <c r="J51" s="606">
        <v>29064.657999999999</v>
      </c>
      <c r="K51" s="606"/>
      <c r="L51" s="895">
        <v>0</v>
      </c>
      <c r="M51" s="263"/>
    </row>
    <row r="52" spans="1:13" s="486" customFormat="1" ht="15.75">
      <c r="B52" s="140" t="s">
        <v>445</v>
      </c>
      <c r="C52" s="299">
        <v>149051.27100000001</v>
      </c>
      <c r="D52" s="299">
        <v>220073.864</v>
      </c>
      <c r="E52" s="299">
        <v>116676.807</v>
      </c>
      <c r="F52" s="299"/>
      <c r="G52" s="299"/>
      <c r="H52" s="606">
        <v>561.01300000000003</v>
      </c>
      <c r="I52" s="608"/>
      <c r="J52" s="606">
        <v>0</v>
      </c>
      <c r="K52" s="608"/>
      <c r="L52" s="895">
        <v>0</v>
      </c>
      <c r="M52" s="263"/>
    </row>
    <row r="53" spans="1:13" s="486" customFormat="1" ht="15.75">
      <c r="B53" s="439" t="s">
        <v>285</v>
      </c>
      <c r="C53" s="299">
        <v>64792.678999999996</v>
      </c>
      <c r="D53" s="299">
        <v>59045.968999999997</v>
      </c>
      <c r="E53" s="299">
        <v>15823.101000000001</v>
      </c>
      <c r="F53" s="299"/>
      <c r="G53" s="299"/>
      <c r="H53" s="606">
        <v>50600.754999999997</v>
      </c>
      <c r="I53" s="606"/>
      <c r="J53" s="606">
        <v>166839.53099999999</v>
      </c>
      <c r="K53" s="606"/>
      <c r="L53" s="890">
        <v>6.53</v>
      </c>
      <c r="M53" s="263"/>
    </row>
    <row r="54" spans="1:13" s="486" customFormat="1" ht="15.75">
      <c r="B54" s="439" t="s">
        <v>286</v>
      </c>
      <c r="C54" s="299" t="s">
        <v>188</v>
      </c>
      <c r="D54" s="299">
        <v>556.14300000000003</v>
      </c>
      <c r="E54" s="299">
        <v>10920.415000000001</v>
      </c>
      <c r="F54" s="299"/>
      <c r="G54" s="299"/>
      <c r="H54" s="606">
        <v>44466.055999999997</v>
      </c>
      <c r="I54" s="606"/>
      <c r="J54" s="606">
        <v>3651.7939999999999</v>
      </c>
      <c r="K54" s="606"/>
      <c r="L54" s="890">
        <v>15.044</v>
      </c>
      <c r="M54" s="263"/>
    </row>
    <row r="55" spans="1:13" s="486" customFormat="1" ht="15.75">
      <c r="B55" s="439" t="s">
        <v>402</v>
      </c>
      <c r="C55" s="299">
        <v>485.31299999999999</v>
      </c>
      <c r="D55" s="152">
        <v>594.73800000000006</v>
      </c>
      <c r="E55" s="299">
        <v>1395.2539999999999</v>
      </c>
      <c r="F55" s="299"/>
      <c r="G55" s="299"/>
      <c r="H55" s="606">
        <v>1633.8789999999999</v>
      </c>
      <c r="I55" s="606"/>
      <c r="J55" s="606">
        <v>95.995000000000005</v>
      </c>
      <c r="K55" s="606"/>
      <c r="L55" s="890">
        <v>143.68799999999999</v>
      </c>
      <c r="M55" s="263"/>
    </row>
    <row r="56" spans="1:13" s="486" customFormat="1" ht="9.75" customHeight="1">
      <c r="B56" s="140"/>
      <c r="C56" s="307"/>
      <c r="D56" s="152"/>
      <c r="E56" s="299"/>
      <c r="F56" s="299"/>
      <c r="G56" s="299"/>
      <c r="H56" s="606"/>
      <c r="I56" s="606"/>
      <c r="J56" s="606"/>
      <c r="K56" s="606"/>
      <c r="L56" s="890"/>
      <c r="M56" s="263"/>
    </row>
    <row r="57" spans="1:13" s="486" customFormat="1" ht="15.75">
      <c r="B57" s="297" t="s">
        <v>287</v>
      </c>
      <c r="C57" s="345">
        <v>351711.17200000002</v>
      </c>
      <c r="D57" s="345">
        <v>498268.696</v>
      </c>
      <c r="E57" s="345">
        <v>462775.56</v>
      </c>
      <c r="F57" s="345"/>
      <c r="G57" s="345"/>
      <c r="H57" s="829">
        <v>305894.16499999998</v>
      </c>
      <c r="I57" s="777"/>
      <c r="J57" s="857">
        <v>390378.636</v>
      </c>
      <c r="K57" s="857"/>
      <c r="L57" s="892">
        <v>30429.772000000001</v>
      </c>
      <c r="M57" s="263"/>
    </row>
    <row r="58" spans="1:13" s="486" customFormat="1" ht="6.75" customHeight="1">
      <c r="A58" s="269"/>
      <c r="B58" s="298"/>
      <c r="C58" s="440"/>
      <c r="D58" s="440"/>
      <c r="E58" s="440"/>
      <c r="F58" s="440"/>
      <c r="G58" s="440"/>
      <c r="H58" s="606"/>
      <c r="I58" s="606"/>
      <c r="J58" s="606"/>
      <c r="K58" s="606"/>
      <c r="L58" s="890"/>
      <c r="M58" s="263"/>
    </row>
    <row r="59" spans="1:13" s="486" customFormat="1" ht="15.75">
      <c r="B59" s="439" t="s">
        <v>288</v>
      </c>
      <c r="C59" s="440">
        <v>201602.084</v>
      </c>
      <c r="D59" s="299">
        <v>269080.51500000001</v>
      </c>
      <c r="E59" s="299">
        <v>246992.139</v>
      </c>
      <c r="F59" s="299"/>
      <c r="G59" s="299"/>
      <c r="H59" s="606">
        <v>185810.03599999999</v>
      </c>
      <c r="I59" s="606"/>
      <c r="J59" s="606">
        <v>274759.19099999999</v>
      </c>
      <c r="K59" s="606"/>
      <c r="L59" s="890">
        <v>14825.981</v>
      </c>
      <c r="M59" s="263"/>
    </row>
    <row r="60" spans="1:13" s="486" customFormat="1" ht="15.75">
      <c r="B60" s="439" t="s">
        <v>289</v>
      </c>
      <c r="C60" s="440">
        <v>129076.826</v>
      </c>
      <c r="D60" s="299">
        <v>170507.30499999999</v>
      </c>
      <c r="E60" s="299">
        <v>157069.587</v>
      </c>
      <c r="F60" s="299"/>
      <c r="G60" s="299"/>
      <c r="H60" s="606">
        <v>118099.63499999999</v>
      </c>
      <c r="I60" s="606"/>
      <c r="J60" s="606">
        <v>101958.423</v>
      </c>
      <c r="K60" s="606"/>
      <c r="L60" s="890">
        <v>15318.86</v>
      </c>
      <c r="M60" s="263"/>
    </row>
    <row r="61" spans="1:13" s="486" customFormat="1" ht="15.75">
      <c r="B61" s="439" t="s">
        <v>402</v>
      </c>
      <c r="C61" s="140">
        <v>9402.7960000000003</v>
      </c>
      <c r="D61" s="140">
        <v>44728.59</v>
      </c>
      <c r="E61" s="140">
        <v>58714</v>
      </c>
      <c r="F61" s="140"/>
      <c r="G61" s="140"/>
      <c r="H61" s="606">
        <v>1984.4939999999999</v>
      </c>
      <c r="I61" s="606"/>
      <c r="J61" s="606">
        <v>13661.022000000001</v>
      </c>
      <c r="K61" s="606"/>
      <c r="L61" s="890">
        <v>284.93099999999998</v>
      </c>
      <c r="M61" s="263"/>
    </row>
    <row r="62" spans="1:13" s="486" customFormat="1" ht="15.75">
      <c r="B62" s="140"/>
      <c r="C62" s="140"/>
      <c r="D62" s="140"/>
      <c r="E62" s="140"/>
      <c r="F62" s="140"/>
      <c r="G62" s="140"/>
      <c r="H62" s="606"/>
      <c r="I62" s="606"/>
      <c r="J62" s="606"/>
      <c r="K62" s="606"/>
      <c r="L62" s="890"/>
      <c r="M62" s="263"/>
    </row>
    <row r="63" spans="1:13" s="486" customFormat="1" ht="15.75" customHeight="1">
      <c r="B63" s="297" t="s">
        <v>291</v>
      </c>
      <c r="C63" s="459" t="s">
        <v>188</v>
      </c>
      <c r="D63" s="297">
        <v>252.51900000000001</v>
      </c>
      <c r="E63" s="297">
        <v>13.597</v>
      </c>
      <c r="F63" s="297"/>
      <c r="G63" s="297"/>
      <c r="H63" s="829">
        <v>0</v>
      </c>
      <c r="I63" s="777"/>
      <c r="J63" s="857">
        <v>0</v>
      </c>
      <c r="K63" s="857"/>
      <c r="L63" s="898">
        <v>0</v>
      </c>
      <c r="M63" s="263"/>
    </row>
    <row r="64" spans="1:13" s="486" customFormat="1" ht="15.75">
      <c r="B64" s="302" t="s">
        <v>292</v>
      </c>
      <c r="C64" s="140"/>
      <c r="D64" s="140"/>
      <c r="E64" s="140"/>
      <c r="F64" s="140"/>
      <c r="G64" s="140"/>
      <c r="H64" s="606"/>
      <c r="I64" s="606"/>
      <c r="J64" s="606"/>
      <c r="K64" s="606"/>
      <c r="L64" s="890"/>
      <c r="M64" s="263"/>
    </row>
    <row r="65" spans="1:13" s="486" customFormat="1" ht="6.75" customHeight="1">
      <c r="A65" s="269"/>
      <c r="B65" s="298"/>
      <c r="C65" s="440"/>
      <c r="D65" s="440"/>
      <c r="E65" s="440"/>
      <c r="F65" s="440"/>
      <c r="G65" s="440"/>
      <c r="H65" s="606"/>
      <c r="I65" s="606"/>
      <c r="J65" s="606"/>
      <c r="K65" s="606"/>
      <c r="L65" s="890"/>
      <c r="M65" s="263"/>
    </row>
    <row r="66" spans="1:13" s="486" customFormat="1" ht="16.5" customHeight="1">
      <c r="B66" s="297" t="s">
        <v>293</v>
      </c>
      <c r="C66" s="297">
        <v>27913262.795000002</v>
      </c>
      <c r="D66" s="297">
        <v>32772123.971999999</v>
      </c>
      <c r="E66" s="297">
        <v>37427113.631999999</v>
      </c>
      <c r="F66" s="297"/>
      <c r="G66" s="297"/>
      <c r="H66" s="829">
        <v>38090125.607000001</v>
      </c>
      <c r="I66" s="777"/>
      <c r="J66" s="857">
        <v>31570249.967999998</v>
      </c>
      <c r="K66" s="857"/>
      <c r="L66" s="892">
        <v>3332852.3879999998</v>
      </c>
      <c r="M66" s="263"/>
    </row>
    <row r="67" spans="1:13" s="486" customFormat="1" ht="15" customHeight="1">
      <c r="B67" s="302" t="s">
        <v>294</v>
      </c>
      <c r="C67" s="297"/>
      <c r="D67" s="297"/>
      <c r="E67" s="297"/>
      <c r="F67" s="297"/>
      <c r="G67" s="297"/>
      <c r="H67" s="604"/>
      <c r="I67" s="604"/>
      <c r="J67" s="604"/>
      <c r="K67" s="604"/>
      <c r="L67" s="854"/>
      <c r="M67" s="263"/>
    </row>
    <row r="68" spans="1:13" s="486" customFormat="1" ht="15.75" hidden="1" customHeight="1">
      <c r="B68" s="302"/>
      <c r="C68" s="140"/>
      <c r="D68" s="140"/>
      <c r="E68" s="140" t="e">
        <f>#REF!+#REF!+#REF!+#REF!+#REF!+#REF!+#REF!+E17+E27+E39+E48+E57+E63</f>
        <v>#REF!</v>
      </c>
      <c r="F68" s="140"/>
      <c r="G68" s="140"/>
      <c r="H68" s="605"/>
      <c r="I68" s="605"/>
      <c r="J68" s="605"/>
      <c r="K68" s="605"/>
      <c r="L68" s="605"/>
      <c r="M68" s="263"/>
    </row>
    <row r="69" spans="1:13" s="486" customFormat="1" ht="9.75" customHeight="1" thickBot="1">
      <c r="B69" s="213"/>
      <c r="C69" s="213"/>
      <c r="D69" s="213"/>
      <c r="E69" s="213"/>
      <c r="F69" s="213"/>
      <c r="G69" s="213"/>
      <c r="H69" s="614"/>
      <c r="I69" s="614"/>
      <c r="J69" s="614"/>
      <c r="K69" s="614"/>
      <c r="L69" s="614"/>
      <c r="M69" s="263"/>
    </row>
    <row r="70" spans="1:13" s="486" customFormat="1" ht="9.75" customHeight="1">
      <c r="B70" s="140"/>
      <c r="C70" s="140"/>
      <c r="D70" s="140"/>
      <c r="E70" s="140"/>
      <c r="F70" s="140"/>
      <c r="G70" s="140"/>
      <c r="H70" s="605"/>
      <c r="I70" s="605"/>
      <c r="J70" s="605"/>
      <c r="K70" s="605"/>
      <c r="L70" s="605"/>
      <c r="M70" s="263"/>
    </row>
    <row r="71" spans="1:13" s="486" customFormat="1" ht="15.75">
      <c r="B71" s="398" t="s">
        <v>439</v>
      </c>
      <c r="C71" s="140"/>
      <c r="D71" s="140"/>
      <c r="E71" s="140"/>
      <c r="F71" s="140"/>
      <c r="G71" s="140"/>
      <c r="H71" s="605"/>
      <c r="I71" s="605"/>
      <c r="J71" s="605"/>
      <c r="K71" s="605"/>
      <c r="L71" s="605"/>
      <c r="M71" s="263"/>
    </row>
    <row r="72" spans="1:13" s="486" customFormat="1" ht="15.75">
      <c r="B72" s="979" t="s">
        <v>470</v>
      </c>
      <c r="C72" s="980"/>
      <c r="D72" s="980"/>
      <c r="E72" s="980"/>
      <c r="F72" s="980"/>
      <c r="G72" s="980"/>
      <c r="H72" s="980"/>
      <c r="I72" s="980"/>
      <c r="J72" s="981"/>
      <c r="K72" s="981"/>
      <c r="L72" s="981"/>
      <c r="M72" s="263"/>
    </row>
    <row r="73" spans="1:13" ht="16.5" customHeight="1">
      <c r="B73" s="803" t="s">
        <v>471</v>
      </c>
      <c r="C73" s="714"/>
      <c r="D73" s="714"/>
      <c r="E73" s="714"/>
      <c r="F73" s="714"/>
      <c r="G73" s="714"/>
      <c r="H73" s="714"/>
      <c r="I73" s="714"/>
      <c r="J73" s="714"/>
      <c r="K73" s="719"/>
      <c r="L73" s="714"/>
      <c r="M73" s="473"/>
    </row>
    <row r="74" spans="1:13">
      <c r="B74" s="304"/>
      <c r="C74" s="304"/>
      <c r="D74" s="304"/>
      <c r="E74" s="304"/>
      <c r="F74" s="304"/>
      <c r="G74" s="304"/>
      <c r="H74" s="476"/>
      <c r="I74" s="476"/>
      <c r="J74" s="476"/>
      <c r="K74" s="476"/>
      <c r="L74" s="476"/>
    </row>
    <row r="95" spans="2:32" ht="15.75">
      <c r="B95" s="714"/>
      <c r="C95" s="714"/>
      <c r="D95" s="714"/>
      <c r="E95" s="714"/>
      <c r="F95" s="569"/>
      <c r="G95" s="567"/>
      <c r="H95" s="567"/>
      <c r="I95" s="568"/>
      <c r="J95" s="567"/>
      <c r="K95" s="567"/>
      <c r="L95" s="567"/>
      <c r="M95" s="567"/>
      <c r="N95" s="567"/>
      <c r="O95" s="566"/>
      <c r="P95" s="714"/>
      <c r="Q95" s="714"/>
      <c r="R95" s="714"/>
      <c r="S95" s="714"/>
      <c r="T95" s="714"/>
      <c r="U95" s="714"/>
      <c r="V95" s="714"/>
      <c r="W95" s="714"/>
      <c r="X95" s="714"/>
      <c r="Y95" s="714"/>
      <c r="Z95" s="714"/>
      <c r="AA95" s="714"/>
      <c r="AB95" s="714"/>
      <c r="AC95" s="714"/>
      <c r="AD95" s="714"/>
      <c r="AE95" s="714"/>
      <c r="AF95" s="714"/>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view="pageBreakPreview" topLeftCell="B1" zoomScale="93" zoomScaleNormal="80" zoomScaleSheetLayoutView="93" workbookViewId="0">
      <pane xSplit="6" ySplit="11" topLeftCell="H12" activePane="bottomRight" state="frozen"/>
      <selection activeCell="P28" sqref="P28"/>
      <selection pane="topRight" activeCell="P28" sqref="P28"/>
      <selection pane="bottomLeft" activeCell="P28" sqref="P28"/>
      <selection pane="bottomRight" activeCell="P28" sqref="P28"/>
    </sheetView>
  </sheetViews>
  <sheetFormatPr defaultRowHeight="15.75"/>
  <cols>
    <col min="1" max="1" width="1.28515625" style="265" hidden="1" customWidth="1"/>
    <col min="2" max="2" width="1.85546875" style="265" customWidth="1"/>
    <col min="3" max="3" width="10.42578125" style="265" customWidth="1"/>
    <col min="4" max="4" width="37.140625" style="265" customWidth="1"/>
    <col min="5" max="5" width="10" style="265" hidden="1" customWidth="1"/>
    <col min="6" max="6" width="10.5703125" style="265" hidden="1" customWidth="1"/>
    <col min="7" max="7" width="17.140625" style="265" hidden="1" customWidth="1"/>
    <col min="8" max="8" width="11.42578125" style="265" bestFit="1" customWidth="1"/>
    <col min="9" max="9" width="1.5703125" style="265" customWidth="1"/>
    <col min="10" max="10" width="15.7109375" style="265" customWidth="1"/>
    <col min="11" max="11" width="1.5703125" style="265" customWidth="1"/>
    <col min="12" max="12" width="15.7109375" style="265" customWidth="1"/>
    <col min="13" max="16384" width="9.140625" style="265"/>
  </cols>
  <sheetData>
    <row r="1" spans="1:14" ht="15.75" customHeight="1">
      <c r="B1" s="940" t="s">
        <v>295</v>
      </c>
      <c r="C1" s="940"/>
      <c r="D1" s="512" t="s">
        <v>296</v>
      </c>
      <c r="H1" s="511"/>
    </row>
    <row r="2" spans="1:14" ht="15.75" customHeight="1">
      <c r="B2" s="940"/>
      <c r="C2" s="940"/>
      <c r="D2" s="510" t="s">
        <v>297</v>
      </c>
    </row>
    <row r="3" spans="1:14" ht="12" customHeight="1" thickBot="1">
      <c r="A3" s="489"/>
      <c r="B3" s="489"/>
      <c r="C3" s="489"/>
      <c r="D3" s="489"/>
      <c r="E3" s="489"/>
      <c r="F3" s="489"/>
      <c r="G3" s="489"/>
      <c r="H3" s="489"/>
      <c r="J3" s="489"/>
      <c r="L3" s="489"/>
    </row>
    <row r="4" spans="1:14" ht="4.5" customHeight="1">
      <c r="A4" s="509"/>
      <c r="B4" s="508"/>
      <c r="C4" s="508"/>
      <c r="D4" s="508"/>
      <c r="E4" s="508"/>
      <c r="F4" s="508"/>
      <c r="G4" s="508"/>
      <c r="H4" s="508"/>
      <c r="I4" s="507"/>
      <c r="J4" s="508"/>
      <c r="K4" s="507"/>
      <c r="L4" s="508"/>
    </row>
    <row r="5" spans="1:14" ht="15.75" customHeight="1">
      <c r="A5" s="506"/>
      <c r="B5" s="540" t="s">
        <v>449</v>
      </c>
      <c r="C5" s="240"/>
      <c r="D5" s="240"/>
      <c r="E5" s="241"/>
      <c r="F5" s="236"/>
      <c r="G5" s="243">
        <v>2015</v>
      </c>
      <c r="H5" s="245" t="s">
        <v>480</v>
      </c>
      <c r="I5" s="505"/>
      <c r="J5" s="833" t="s">
        <v>510</v>
      </c>
      <c r="K5" s="244"/>
      <c r="L5" s="833" t="s">
        <v>488</v>
      </c>
      <c r="M5" s="486"/>
      <c r="N5" s="833"/>
    </row>
    <row r="6" spans="1:14">
      <c r="A6" s="502"/>
      <c r="B6" s="541" t="s">
        <v>210</v>
      </c>
      <c r="C6" s="248"/>
      <c r="D6" s="248"/>
      <c r="E6" s="249">
        <v>2010</v>
      </c>
      <c r="F6" s="249">
        <v>2011</v>
      </c>
      <c r="G6" s="249"/>
      <c r="H6" s="610"/>
      <c r="I6" s="250"/>
      <c r="J6" s="610" t="s">
        <v>468</v>
      </c>
      <c r="K6" s="504"/>
      <c r="L6" s="251" t="s">
        <v>446</v>
      </c>
    </row>
    <row r="7" spans="1:14">
      <c r="A7" s="502"/>
      <c r="B7" s="247"/>
      <c r="C7" s="248"/>
      <c r="D7" s="248"/>
      <c r="E7" s="249"/>
      <c r="F7" s="249"/>
      <c r="G7" s="249"/>
      <c r="H7" s="254"/>
      <c r="I7" s="250"/>
      <c r="J7" s="254" t="s">
        <v>463</v>
      </c>
      <c r="K7" s="504"/>
      <c r="L7" s="254" t="s">
        <v>511</v>
      </c>
    </row>
    <row r="8" spans="1:14" ht="4.9000000000000004" customHeight="1">
      <c r="A8" s="502"/>
      <c r="B8" s="248"/>
      <c r="C8" s="248"/>
      <c r="D8" s="248"/>
      <c r="E8" s="246"/>
      <c r="F8" s="246"/>
      <c r="G8" s="256"/>
      <c r="H8" s="256"/>
      <c r="I8" s="236"/>
      <c r="J8" s="256"/>
      <c r="K8" s="236"/>
      <c r="L8" s="256"/>
    </row>
    <row r="9" spans="1:14" ht="3" customHeight="1">
      <c r="A9" s="502"/>
      <c r="B9" s="248"/>
      <c r="C9" s="248"/>
      <c r="D9" s="248"/>
      <c r="E9" s="246"/>
      <c r="F9" s="246"/>
      <c r="G9" s="246"/>
      <c r="H9" s="246"/>
      <c r="I9" s="503"/>
      <c r="J9" s="246"/>
      <c r="K9" s="503"/>
      <c r="L9" s="246"/>
    </row>
    <row r="10" spans="1:14" ht="15.6" customHeight="1">
      <c r="A10" s="502"/>
      <c r="B10" s="248"/>
      <c r="C10" s="248"/>
      <c r="D10" s="248"/>
      <c r="E10" s="290" t="s">
        <v>211</v>
      </c>
      <c r="F10" s="290"/>
      <c r="G10" s="290"/>
      <c r="H10" s="999" t="s">
        <v>482</v>
      </c>
      <c r="I10" s="999"/>
      <c r="J10" s="999"/>
      <c r="K10" s="999"/>
      <c r="L10" s="999"/>
    </row>
    <row r="11" spans="1:14" ht="4.5" customHeight="1" thickBot="1">
      <c r="A11" s="501"/>
      <c r="B11" s="257"/>
      <c r="C11" s="257"/>
      <c r="D11" s="257"/>
      <c r="E11" s="257"/>
      <c r="F11" s="257"/>
      <c r="G11" s="257"/>
      <c r="H11" s="257"/>
      <c r="I11" s="500"/>
      <c r="J11" s="257"/>
      <c r="K11" s="257"/>
      <c r="L11" s="257"/>
    </row>
    <row r="12" spans="1:14" s="260" customFormat="1" ht="19.5" customHeight="1">
      <c r="B12" s="260" t="s">
        <v>401</v>
      </c>
      <c r="E12" s="1001">
        <v>33232</v>
      </c>
      <c r="F12" s="1001">
        <v>20946</v>
      </c>
      <c r="G12" s="499">
        <v>48127</v>
      </c>
      <c r="H12" s="731">
        <v>43506.618000000002</v>
      </c>
      <c r="I12" s="695"/>
      <c r="J12" s="731">
        <v>58197.082999999999</v>
      </c>
      <c r="K12" s="787"/>
      <c r="L12" s="918">
        <v>6952.6940000000004</v>
      </c>
    </row>
    <row r="13" spans="1:14" ht="15.75" customHeight="1">
      <c r="B13" s="268" t="s">
        <v>212</v>
      </c>
      <c r="E13" s="1001"/>
      <c r="F13" s="1001"/>
      <c r="G13" s="498"/>
      <c r="H13" s="611"/>
      <c r="I13" s="617"/>
      <c r="J13" s="611"/>
      <c r="K13" s="787"/>
      <c r="L13" s="919"/>
    </row>
    <row r="14" spans="1:14" ht="14.1" customHeight="1">
      <c r="C14" s="265" t="s">
        <v>213</v>
      </c>
      <c r="E14" s="266">
        <v>0</v>
      </c>
      <c r="F14" s="266">
        <v>0</v>
      </c>
      <c r="G14" s="266">
        <v>0</v>
      </c>
      <c r="H14" s="611">
        <v>6539.9660000000003</v>
      </c>
      <c r="I14" s="696"/>
      <c r="J14" s="611">
        <v>3153.64</v>
      </c>
      <c r="K14" s="787"/>
      <c r="L14" s="920">
        <v>0</v>
      </c>
    </row>
    <row r="15" spans="1:14" ht="14.1" customHeight="1">
      <c r="C15" s="265" t="s">
        <v>215</v>
      </c>
      <c r="E15" s="266">
        <v>30247</v>
      </c>
      <c r="F15" s="266">
        <v>20925</v>
      </c>
      <c r="G15" s="266">
        <v>43808</v>
      </c>
      <c r="H15" s="611">
        <v>35424.697</v>
      </c>
      <c r="I15" s="696"/>
      <c r="J15" s="611">
        <v>52670.76</v>
      </c>
      <c r="K15" s="787"/>
      <c r="L15" s="919">
        <v>3594.578</v>
      </c>
    </row>
    <row r="16" spans="1:14" ht="14.1" customHeight="1">
      <c r="C16" s="265" t="s">
        <v>216</v>
      </c>
      <c r="E16" s="266"/>
      <c r="F16" s="266"/>
      <c r="G16" s="266">
        <v>39</v>
      </c>
      <c r="H16" s="611">
        <v>44.66</v>
      </c>
      <c r="I16" s="696"/>
      <c r="J16" s="611">
        <v>29.969000000000001</v>
      </c>
      <c r="K16" s="787"/>
      <c r="L16" s="919" t="s">
        <v>214</v>
      </c>
    </row>
    <row r="17" spans="2:12" ht="14.1" customHeight="1">
      <c r="C17" s="265" t="s">
        <v>448</v>
      </c>
      <c r="E17" s="266">
        <f>E12-E14-E15</f>
        <v>2985</v>
      </c>
      <c r="F17" s="266">
        <f>F12-F14-F15</f>
        <v>21</v>
      </c>
      <c r="G17" s="266">
        <f>SUM(G12-G14-G15-G16)</f>
        <v>4280</v>
      </c>
      <c r="H17" s="800">
        <v>1497.2950000000001</v>
      </c>
      <c r="I17" s="696"/>
      <c r="J17" s="800">
        <v>2342.7139999999999</v>
      </c>
      <c r="K17" s="787"/>
      <c r="L17" s="919">
        <v>3357.6579999999999</v>
      </c>
    </row>
    <row r="18" spans="2:12" ht="7.5" customHeight="1">
      <c r="E18" s="345" t="s">
        <v>454</v>
      </c>
      <c r="F18" s="266"/>
      <c r="G18" s="266"/>
      <c r="H18" s="611"/>
      <c r="I18" s="697"/>
      <c r="J18" s="611"/>
      <c r="K18" s="787"/>
      <c r="L18" s="919"/>
    </row>
    <row r="19" spans="2:12" ht="14.1" customHeight="1">
      <c r="B19" s="260" t="s">
        <v>298</v>
      </c>
      <c r="E19" s="497">
        <v>14889</v>
      </c>
      <c r="F19" s="291">
        <v>12874</v>
      </c>
      <c r="G19" s="494">
        <v>149597</v>
      </c>
      <c r="H19" s="627">
        <v>655351.40700000001</v>
      </c>
      <c r="I19" s="696"/>
      <c r="J19" s="627">
        <v>669826.17599999998</v>
      </c>
      <c r="K19" s="787"/>
      <c r="L19" s="918">
        <v>103037.526</v>
      </c>
    </row>
    <row r="20" spans="2:12" ht="15.75" customHeight="1">
      <c r="B20" s="268" t="s">
        <v>219</v>
      </c>
      <c r="E20" s="497"/>
      <c r="F20" s="291"/>
      <c r="H20" s="611"/>
      <c r="I20" s="627"/>
      <c r="J20" s="611"/>
      <c r="K20" s="787"/>
      <c r="L20" s="919"/>
    </row>
    <row r="21" spans="2:12" ht="14.1" customHeight="1">
      <c r="C21" s="265" t="s">
        <v>224</v>
      </c>
      <c r="E21" s="266">
        <v>14741</v>
      </c>
      <c r="F21" s="266">
        <v>12355</v>
      </c>
      <c r="G21" s="266">
        <v>145033</v>
      </c>
      <c r="H21" s="611">
        <v>584549.35600000003</v>
      </c>
      <c r="I21" s="696"/>
      <c r="J21" s="611">
        <v>530528.23699999996</v>
      </c>
      <c r="K21" s="787"/>
      <c r="L21" s="919">
        <v>91547.532999999996</v>
      </c>
    </row>
    <row r="22" spans="2:12" ht="14.1" customHeight="1">
      <c r="C22" s="265" t="s">
        <v>225</v>
      </c>
      <c r="E22" s="271">
        <v>0</v>
      </c>
      <c r="F22" s="271">
        <v>0</v>
      </c>
      <c r="G22" s="271">
        <v>4</v>
      </c>
      <c r="H22" s="684">
        <v>0</v>
      </c>
      <c r="I22" s="696"/>
      <c r="J22" s="684">
        <v>3775.0659999999998</v>
      </c>
      <c r="K22" s="787"/>
      <c r="L22" s="920">
        <v>0</v>
      </c>
    </row>
    <row r="23" spans="2:12" ht="14.1" customHeight="1">
      <c r="C23" s="265" t="s">
        <v>448</v>
      </c>
      <c r="E23" s="266" t="e">
        <f>E19-#REF!-#REF!-E21-E22</f>
        <v>#REF!</v>
      </c>
      <c r="F23" s="266" t="e">
        <f>F19-#REF!-#REF!-F21-F22</f>
        <v>#REF!</v>
      </c>
      <c r="G23" s="266">
        <f>SUM(G19-G21-G22)</f>
        <v>4560</v>
      </c>
      <c r="H23" s="611">
        <v>70802.051000000007</v>
      </c>
      <c r="I23" s="696"/>
      <c r="J23" s="611">
        <v>135522.87299999999</v>
      </c>
      <c r="K23" s="787"/>
      <c r="L23" s="919">
        <v>11489.993</v>
      </c>
    </row>
    <row r="24" spans="2:12" ht="9" customHeight="1">
      <c r="E24" s="266"/>
      <c r="F24" s="266"/>
      <c r="G24" s="266"/>
      <c r="H24" s="611"/>
      <c r="I24" s="697"/>
      <c r="J24" s="611"/>
      <c r="K24" s="787"/>
      <c r="L24" s="919"/>
    </row>
    <row r="25" spans="2:12" ht="14.1" customHeight="1">
      <c r="B25" s="260" t="s">
        <v>226</v>
      </c>
      <c r="E25" s="1001">
        <v>299096</v>
      </c>
      <c r="F25" s="1001">
        <v>227121</v>
      </c>
      <c r="G25" s="494">
        <v>499903</v>
      </c>
      <c r="H25" s="627">
        <v>751054.12800000003</v>
      </c>
      <c r="I25" s="696"/>
      <c r="J25" s="627">
        <v>945089.83100000001</v>
      </c>
      <c r="K25" s="787"/>
      <c r="L25" s="918">
        <v>180170.989</v>
      </c>
    </row>
    <row r="26" spans="2:12" s="267" customFormat="1" ht="15.75" customHeight="1">
      <c r="B26" s="268" t="s">
        <v>227</v>
      </c>
      <c r="E26" s="1001"/>
      <c r="F26" s="1001"/>
      <c r="G26" s="496"/>
      <c r="H26" s="698"/>
      <c r="I26" s="617"/>
      <c r="J26" s="698"/>
      <c r="K26" s="787"/>
      <c r="L26" s="919"/>
    </row>
    <row r="27" spans="2:12" s="267" customFormat="1" ht="14.1" customHeight="1">
      <c r="B27" s="268"/>
      <c r="C27" s="265" t="s">
        <v>228</v>
      </c>
      <c r="E27" s="273">
        <v>216156</v>
      </c>
      <c r="F27" s="273">
        <v>148177</v>
      </c>
      <c r="G27" s="273">
        <v>398234</v>
      </c>
      <c r="H27" s="699">
        <v>531260.00199999998</v>
      </c>
      <c r="I27" s="696"/>
      <c r="J27" s="699">
        <v>589069.79099999997</v>
      </c>
      <c r="K27" s="787"/>
      <c r="L27" s="919">
        <v>56141.351000000002</v>
      </c>
    </row>
    <row r="28" spans="2:12" ht="14.1" customHeight="1">
      <c r="C28" s="265" t="s">
        <v>229</v>
      </c>
      <c r="E28" s="266">
        <v>44548</v>
      </c>
      <c r="F28" s="266">
        <v>47898</v>
      </c>
      <c r="G28" s="266">
        <v>33569</v>
      </c>
      <c r="H28" s="611">
        <v>121014.01</v>
      </c>
      <c r="I28" s="696"/>
      <c r="J28" s="611">
        <v>96913.593999999997</v>
      </c>
      <c r="K28" s="787"/>
      <c r="L28" s="919">
        <v>16305.285</v>
      </c>
    </row>
    <row r="29" spans="2:12" ht="14.1" customHeight="1">
      <c r="C29" s="265" t="s">
        <v>230</v>
      </c>
      <c r="E29" s="266">
        <v>6349</v>
      </c>
      <c r="F29" s="266">
        <v>8772</v>
      </c>
      <c r="G29" s="266">
        <v>8939</v>
      </c>
      <c r="H29" s="611">
        <v>13494.92</v>
      </c>
      <c r="I29" s="696"/>
      <c r="J29" s="611">
        <v>57921.779000000002</v>
      </c>
      <c r="K29" s="787"/>
      <c r="L29" s="919">
        <v>220.28800000000001</v>
      </c>
    </row>
    <row r="30" spans="2:12" ht="14.1" customHeight="1">
      <c r="C30" s="265" t="s">
        <v>448</v>
      </c>
      <c r="E30" s="266">
        <f>E25-E27-E28-E29</f>
        <v>32043</v>
      </c>
      <c r="F30" s="266">
        <f>F25-F27-F28-F29</f>
        <v>22274</v>
      </c>
      <c r="G30" s="266">
        <f>SUM(G25-G27-G28-G29)</f>
        <v>59161</v>
      </c>
      <c r="H30" s="611">
        <v>85285.195999999996</v>
      </c>
      <c r="I30" s="696"/>
      <c r="J30" s="611">
        <v>201184.66699999999</v>
      </c>
      <c r="K30" s="787"/>
      <c r="L30" s="919">
        <v>107504.065</v>
      </c>
    </row>
    <row r="31" spans="2:12" ht="8.25" customHeight="1">
      <c r="E31" s="266"/>
      <c r="F31" s="266"/>
      <c r="G31" s="266"/>
      <c r="H31" s="611"/>
      <c r="I31" s="697"/>
      <c r="J31" s="611"/>
      <c r="K31" s="787"/>
      <c r="L31" s="919"/>
    </row>
    <row r="32" spans="2:12" ht="14.1" customHeight="1">
      <c r="B32" s="260" t="s">
        <v>232</v>
      </c>
      <c r="E32" s="1001">
        <v>1216561</v>
      </c>
      <c r="F32" s="1001">
        <v>1409179</v>
      </c>
      <c r="G32" s="494">
        <v>1247360</v>
      </c>
      <c r="H32" s="627">
        <v>1146181.6170000001</v>
      </c>
      <c r="I32" s="696"/>
      <c r="J32" s="627">
        <v>1039657.595</v>
      </c>
      <c r="K32" s="627"/>
      <c r="L32" s="918">
        <v>133714.84299999999</v>
      </c>
    </row>
    <row r="33" spans="2:19" ht="15.75" customHeight="1">
      <c r="B33" s="270" t="s">
        <v>233</v>
      </c>
      <c r="E33" s="1004"/>
      <c r="F33" s="1004"/>
      <c r="G33" s="495"/>
      <c r="H33" s="611"/>
      <c r="I33" s="617"/>
      <c r="J33" s="611"/>
      <c r="K33" s="787"/>
      <c r="L33" s="919"/>
    </row>
    <row r="34" spans="2:19" ht="14.1" customHeight="1">
      <c r="C34" s="265" t="s">
        <v>234</v>
      </c>
      <c r="E34" s="266">
        <v>102556</v>
      </c>
      <c r="F34" s="266">
        <v>246959</v>
      </c>
      <c r="G34" s="266">
        <v>185742</v>
      </c>
      <c r="H34" s="611">
        <v>293899.10600000003</v>
      </c>
      <c r="I34" s="696"/>
      <c r="J34" s="611">
        <v>350391.17300000001</v>
      </c>
      <c r="K34" s="627"/>
      <c r="L34" s="919">
        <v>88210.357999999993</v>
      </c>
    </row>
    <row r="35" spans="2:19" ht="14.1" customHeight="1">
      <c r="C35" s="265" t="s">
        <v>235</v>
      </c>
      <c r="E35" s="266">
        <v>1114005</v>
      </c>
      <c r="F35" s="266">
        <v>1162220</v>
      </c>
      <c r="G35" s="266">
        <v>1061618</v>
      </c>
      <c r="H35" s="611">
        <v>852282.51100000006</v>
      </c>
      <c r="I35" s="696"/>
      <c r="J35" s="611">
        <v>689266.42200000002</v>
      </c>
      <c r="K35" s="627"/>
      <c r="L35" s="919">
        <v>45504.485000000001</v>
      </c>
    </row>
    <row r="36" spans="2:19" ht="14.1" customHeight="1">
      <c r="C36" s="265" t="s">
        <v>448</v>
      </c>
      <c r="E36" s="266">
        <f>E32-E34-E35</f>
        <v>0</v>
      </c>
      <c r="F36" s="266">
        <f>F32-F34-F35</f>
        <v>0</v>
      </c>
      <c r="G36" s="266">
        <v>0</v>
      </c>
      <c r="H36" s="684" t="s">
        <v>188</v>
      </c>
      <c r="I36" s="696"/>
      <c r="J36" s="684">
        <v>0</v>
      </c>
      <c r="K36" s="627"/>
      <c r="L36" s="920">
        <v>0</v>
      </c>
    </row>
    <row r="37" spans="2:19" ht="10.5" customHeight="1">
      <c r="E37" s="266"/>
      <c r="F37" s="266"/>
      <c r="G37" s="266"/>
      <c r="H37" s="611"/>
      <c r="I37" s="697"/>
      <c r="J37" s="611"/>
      <c r="K37" s="787"/>
      <c r="L37" s="919"/>
    </row>
    <row r="38" spans="2:19" ht="14.1" customHeight="1">
      <c r="B38" s="260" t="s">
        <v>236</v>
      </c>
      <c r="E38" s="1001">
        <v>99664</v>
      </c>
      <c r="F38" s="990">
        <v>108047</v>
      </c>
      <c r="G38" s="293">
        <v>143190</v>
      </c>
      <c r="H38" s="627">
        <v>216269.50099999999</v>
      </c>
      <c r="I38" s="696"/>
      <c r="J38" s="627">
        <v>222626.03</v>
      </c>
      <c r="K38" s="627"/>
      <c r="L38" s="918">
        <v>116119.951</v>
      </c>
    </row>
    <row r="39" spans="2:19" ht="15.75" customHeight="1">
      <c r="B39" s="270" t="s">
        <v>237</v>
      </c>
      <c r="E39" s="1001"/>
      <c r="F39" s="990"/>
      <c r="G39" s="293"/>
      <c r="H39" s="611"/>
      <c r="I39" s="617"/>
      <c r="J39" s="611"/>
      <c r="K39" s="788"/>
      <c r="L39" s="919"/>
    </row>
    <row r="40" spans="2:19" ht="14.1" customHeight="1">
      <c r="C40" s="265" t="s">
        <v>238</v>
      </c>
      <c r="E40" s="266">
        <v>44201</v>
      </c>
      <c r="F40" s="273">
        <v>60672</v>
      </c>
      <c r="G40" s="273">
        <v>70745</v>
      </c>
      <c r="H40" s="626">
        <v>64833.760000000002</v>
      </c>
      <c r="I40" s="696"/>
      <c r="J40" s="626">
        <v>57431.595999999998</v>
      </c>
      <c r="K40" s="627"/>
      <c r="L40" s="919">
        <v>93597.067999999999</v>
      </c>
      <c r="S40" s="265" t="s">
        <v>483</v>
      </c>
    </row>
    <row r="41" spans="2:19" ht="14.1" customHeight="1">
      <c r="C41" s="265" t="s">
        <v>239</v>
      </c>
      <c r="E41" s="266">
        <v>206</v>
      </c>
      <c r="F41" s="273">
        <v>80</v>
      </c>
      <c r="G41" s="273">
        <v>1549</v>
      </c>
      <c r="H41" s="626">
        <v>6977.6769999999997</v>
      </c>
      <c r="I41" s="696"/>
      <c r="J41" s="626">
        <v>15084.232</v>
      </c>
      <c r="K41" s="627"/>
      <c r="L41" s="919">
        <v>1373.5519999999999</v>
      </c>
    </row>
    <row r="42" spans="2:19" ht="14.1" customHeight="1">
      <c r="C42" s="265" t="s">
        <v>240</v>
      </c>
      <c r="E42" s="266">
        <v>43280</v>
      </c>
      <c r="F42" s="273">
        <v>27692</v>
      </c>
      <c r="G42" s="273">
        <v>1981</v>
      </c>
      <c r="H42" s="611">
        <v>54667.69</v>
      </c>
      <c r="I42" s="696"/>
      <c r="J42" s="611">
        <v>18964.446</v>
      </c>
      <c r="K42" s="627"/>
      <c r="L42" s="919">
        <v>1265.566</v>
      </c>
    </row>
    <row r="43" spans="2:19" ht="14.1" customHeight="1">
      <c r="C43" s="265" t="s">
        <v>241</v>
      </c>
      <c r="E43" s="266">
        <v>8207</v>
      </c>
      <c r="F43" s="273">
        <v>15130</v>
      </c>
      <c r="G43" s="273">
        <v>60819</v>
      </c>
      <c r="H43" s="611">
        <v>83394.989000000001</v>
      </c>
      <c r="I43" s="696"/>
      <c r="J43" s="611">
        <v>117226.283</v>
      </c>
      <c r="K43" s="627"/>
      <c r="L43" s="919">
        <v>4097.6890000000003</v>
      </c>
    </row>
    <row r="44" spans="2:19" ht="14.1" customHeight="1">
      <c r="C44" s="265" t="s">
        <v>242</v>
      </c>
      <c r="E44" s="266">
        <v>756</v>
      </c>
      <c r="F44" s="273">
        <v>740</v>
      </c>
      <c r="G44" s="273">
        <v>172</v>
      </c>
      <c r="H44" s="611">
        <v>782.721</v>
      </c>
      <c r="I44" s="696"/>
      <c r="J44" s="611">
        <v>1700.722</v>
      </c>
      <c r="K44" s="627"/>
      <c r="L44" s="920">
        <v>0</v>
      </c>
    </row>
    <row r="45" spans="2:19" ht="14.1" customHeight="1">
      <c r="C45" s="265" t="s">
        <v>448</v>
      </c>
      <c r="E45" s="266">
        <f>E38-E40-E41-E42-E43-E44</f>
        <v>3014</v>
      </c>
      <c r="F45" s="266">
        <f>F38-F40-F41-F42-F43-F44</f>
        <v>3733</v>
      </c>
      <c r="G45" s="493">
        <f>SUM(G38-G40-G41-G42-G43-G44)</f>
        <v>7924</v>
      </c>
      <c r="H45" s="611">
        <v>5613</v>
      </c>
      <c r="I45" s="696"/>
      <c r="J45" s="611">
        <v>12218.751</v>
      </c>
      <c r="K45" s="627"/>
      <c r="L45" s="919">
        <v>15786.075999999999</v>
      </c>
    </row>
    <row r="46" spans="2:19" ht="13.5" customHeight="1">
      <c r="E46" s="266"/>
      <c r="F46" s="266"/>
      <c r="G46" s="266"/>
      <c r="H46" s="611"/>
      <c r="I46" s="697"/>
      <c r="J46" s="611"/>
      <c r="K46" s="787"/>
      <c r="L46" s="919"/>
    </row>
    <row r="47" spans="2:19" ht="14.1" customHeight="1">
      <c r="B47" s="260" t="s">
        <v>243</v>
      </c>
      <c r="E47" s="986">
        <v>156676</v>
      </c>
      <c r="F47" s="1002">
        <v>305427</v>
      </c>
      <c r="G47" s="293">
        <v>276595</v>
      </c>
      <c r="H47" s="627">
        <v>523626</v>
      </c>
      <c r="I47" s="696"/>
      <c r="J47" s="627">
        <v>879430.16599999997</v>
      </c>
      <c r="K47" s="627"/>
      <c r="L47" s="918">
        <v>137923.06200000001</v>
      </c>
    </row>
    <row r="48" spans="2:19" ht="15.75" customHeight="1">
      <c r="B48" s="270" t="s">
        <v>244</v>
      </c>
      <c r="E48" s="986"/>
      <c r="F48" s="1002"/>
      <c r="G48" s="293"/>
      <c r="H48" s="611"/>
      <c r="I48" s="617"/>
      <c r="J48" s="611"/>
      <c r="K48" s="787"/>
      <c r="L48" s="919"/>
    </row>
    <row r="49" spans="1:12" ht="14.1" customHeight="1">
      <c r="C49" s="265" t="s">
        <v>245</v>
      </c>
      <c r="E49" s="266">
        <v>123</v>
      </c>
      <c r="F49" s="273">
        <v>482</v>
      </c>
      <c r="G49" s="273">
        <v>2508</v>
      </c>
      <c r="H49" s="611">
        <v>7651</v>
      </c>
      <c r="I49" s="696"/>
      <c r="J49" s="611">
        <v>9964.7690000000002</v>
      </c>
      <c r="K49" s="627"/>
      <c r="L49" s="919">
        <v>207.517</v>
      </c>
    </row>
    <row r="50" spans="1:12" ht="14.1" customHeight="1">
      <c r="C50" s="265" t="s">
        <v>246</v>
      </c>
      <c r="E50" s="266">
        <v>148580</v>
      </c>
      <c r="F50" s="273">
        <v>265336</v>
      </c>
      <c r="G50" s="273">
        <v>203782</v>
      </c>
      <c r="H50" s="611">
        <v>494961.97600000002</v>
      </c>
      <c r="I50" s="696"/>
      <c r="J50" s="611">
        <v>792914.49600000004</v>
      </c>
      <c r="K50" s="627"/>
      <c r="L50" s="919">
        <v>130494.45299999999</v>
      </c>
    </row>
    <row r="51" spans="1:12" ht="14.1" customHeight="1">
      <c r="C51" s="265" t="s">
        <v>247</v>
      </c>
      <c r="E51" s="266">
        <v>7700</v>
      </c>
      <c r="F51" s="273">
        <v>39514</v>
      </c>
      <c r="G51" s="273">
        <v>69727</v>
      </c>
      <c r="H51" s="611">
        <v>18159.638999999999</v>
      </c>
      <c r="I51" s="696"/>
      <c r="J51" s="611">
        <v>72512.006999999998</v>
      </c>
      <c r="K51" s="627"/>
      <c r="L51" s="919">
        <v>6582.56</v>
      </c>
    </row>
    <row r="52" spans="1:12" ht="14.1" customHeight="1">
      <c r="C52" s="265" t="s">
        <v>448</v>
      </c>
      <c r="E52" s="266">
        <f>E47-E49-E50-E51</f>
        <v>273</v>
      </c>
      <c r="F52" s="266">
        <f>F47-F49-F50-F51</f>
        <v>95</v>
      </c>
      <c r="G52" s="266">
        <f>SUM(G47-G49-G50-G51)</f>
        <v>578</v>
      </c>
      <c r="H52" s="611">
        <v>2852.9850000000001</v>
      </c>
      <c r="I52" s="696"/>
      <c r="J52" s="611">
        <v>4038.8939999999998</v>
      </c>
      <c r="K52" s="627"/>
      <c r="L52" s="919">
        <v>638.53200000000004</v>
      </c>
    </row>
    <row r="53" spans="1:12" ht="8.25" customHeight="1">
      <c r="E53" s="266"/>
      <c r="F53" s="266"/>
      <c r="G53" s="266"/>
      <c r="H53" s="611"/>
      <c r="I53" s="697"/>
      <c r="J53" s="611"/>
      <c r="K53" s="787"/>
      <c r="L53" s="919"/>
    </row>
    <row r="54" spans="1:12" ht="14.1" customHeight="1">
      <c r="B54" s="260" t="s">
        <v>248</v>
      </c>
      <c r="E54" s="986">
        <v>3921308</v>
      </c>
      <c r="F54" s="1002">
        <v>4477823</v>
      </c>
      <c r="G54" s="293">
        <v>3315847</v>
      </c>
      <c r="H54" s="627">
        <v>3833228.1860000002</v>
      </c>
      <c r="I54" s="696"/>
      <c r="J54" s="627">
        <v>5313155.6660000002</v>
      </c>
      <c r="K54" s="627"/>
      <c r="L54" s="918">
        <v>1213610.6810000001</v>
      </c>
    </row>
    <row r="55" spans="1:12" ht="15.75" customHeight="1">
      <c r="B55" s="270" t="s">
        <v>249</v>
      </c>
      <c r="E55" s="986"/>
      <c r="F55" s="1002"/>
      <c r="G55" s="293"/>
      <c r="H55" s="611"/>
      <c r="I55" s="617"/>
      <c r="J55" s="611"/>
      <c r="K55" s="789"/>
      <c r="L55" s="919"/>
    </row>
    <row r="56" spans="1:12">
      <c r="C56" s="265" t="s">
        <v>250</v>
      </c>
      <c r="E56" s="265">
        <v>88427</v>
      </c>
      <c r="F56" s="265">
        <v>86305</v>
      </c>
      <c r="G56" s="275">
        <v>23444</v>
      </c>
      <c r="H56" s="611">
        <v>21137.578000000001</v>
      </c>
      <c r="I56" s="696"/>
      <c r="J56" s="611">
        <v>58635.989000000001</v>
      </c>
      <c r="K56" s="627"/>
      <c r="L56" s="919">
        <v>19745.84</v>
      </c>
    </row>
    <row r="57" spans="1:12">
      <c r="C57" s="265" t="s">
        <v>251</v>
      </c>
      <c r="E57" s="266">
        <v>456116</v>
      </c>
      <c r="F57" s="273">
        <v>440743</v>
      </c>
      <c r="G57" s="273">
        <v>927954</v>
      </c>
      <c r="H57" s="611">
        <v>1169728.608</v>
      </c>
      <c r="I57" s="696"/>
      <c r="J57" s="611">
        <v>1931420.865</v>
      </c>
      <c r="K57" s="627"/>
      <c r="L57" s="919">
        <v>474731.212</v>
      </c>
    </row>
    <row r="58" spans="1:12">
      <c r="C58" s="265" t="s">
        <v>252</v>
      </c>
      <c r="E58" s="266">
        <v>23609</v>
      </c>
      <c r="F58" s="273">
        <v>23455</v>
      </c>
      <c r="G58" s="273">
        <v>29195</v>
      </c>
      <c r="H58" s="611">
        <v>23137.526999999998</v>
      </c>
      <c r="I58" s="696"/>
      <c r="J58" s="611">
        <v>33543.055</v>
      </c>
      <c r="K58" s="627"/>
      <c r="L58" s="919">
        <v>15503.733</v>
      </c>
    </row>
    <row r="59" spans="1:12">
      <c r="C59" s="265" t="s">
        <v>253</v>
      </c>
      <c r="E59" s="266">
        <v>2512296</v>
      </c>
      <c r="F59" s="273">
        <v>3089299</v>
      </c>
      <c r="G59" s="273">
        <v>1284722</v>
      </c>
      <c r="H59" s="611">
        <v>1173760.132</v>
      </c>
      <c r="I59" s="696"/>
      <c r="J59" s="611">
        <v>1782902.696</v>
      </c>
      <c r="K59" s="627"/>
      <c r="L59" s="919">
        <v>560671.06599999999</v>
      </c>
    </row>
    <row r="60" spans="1:12">
      <c r="C60" s="265" t="s">
        <v>254</v>
      </c>
      <c r="E60" s="266">
        <v>609839</v>
      </c>
      <c r="F60" s="273">
        <v>578476</v>
      </c>
      <c r="G60" s="273">
        <v>599111</v>
      </c>
      <c r="H60" s="611">
        <v>636035.92000000004</v>
      </c>
      <c r="I60" s="696"/>
      <c r="J60" s="611">
        <v>856765.11</v>
      </c>
      <c r="K60" s="627"/>
      <c r="L60" s="919">
        <v>78491.604000000007</v>
      </c>
    </row>
    <row r="61" spans="1:12">
      <c r="C61" s="265" t="s">
        <v>255</v>
      </c>
      <c r="E61" s="266">
        <v>211603</v>
      </c>
      <c r="F61" s="273">
        <v>227986</v>
      </c>
      <c r="G61" s="273">
        <v>396428</v>
      </c>
      <c r="H61" s="611">
        <v>724640.68700000003</v>
      </c>
      <c r="I61" s="696"/>
      <c r="J61" s="611">
        <v>433494.625</v>
      </c>
      <c r="K61" s="627"/>
      <c r="L61" s="919">
        <v>59668.947</v>
      </c>
    </row>
    <row r="62" spans="1:12">
      <c r="C62" s="265" t="s">
        <v>448</v>
      </c>
      <c r="E62" s="266">
        <f>E54-E56-E57-E58-E59-E60-E61</f>
        <v>19418</v>
      </c>
      <c r="F62" s="266">
        <f>F54-F56-F57-F58-F59-F60-F61</f>
        <v>31559</v>
      </c>
      <c r="G62" s="266">
        <f>SUM(G54-G56-G57-G58-G59-G60-G61)</f>
        <v>54993</v>
      </c>
      <c r="H62" s="611">
        <v>84787.733999999997</v>
      </c>
      <c r="I62" s="696"/>
      <c r="J62" s="611">
        <v>216393.326</v>
      </c>
      <c r="K62" s="627"/>
      <c r="L62" s="919">
        <v>4798.2790000000005</v>
      </c>
    </row>
    <row r="63" spans="1:12" ht="15" customHeight="1" thickBot="1">
      <c r="A63" s="492"/>
      <c r="B63" s="489"/>
      <c r="C63" s="489"/>
      <c r="D63" s="489"/>
      <c r="E63" s="278"/>
      <c r="F63" s="491"/>
      <c r="G63" s="278"/>
      <c r="H63" s="490"/>
      <c r="I63" s="489"/>
      <c r="J63" s="520"/>
      <c r="K63" s="489"/>
      <c r="L63" s="520"/>
    </row>
    <row r="64" spans="1:12" ht="11.25" hidden="1" customHeight="1">
      <c r="B64" s="270"/>
      <c r="G64" s="265" t="e">
        <f>G12+G19+G25+G32+G38+G47+G54+#REF!+#REF!+#REF!+#REF!+#REF!+#REF!+#REF!</f>
        <v>#REF!</v>
      </c>
      <c r="H64" s="265" t="e">
        <f>H12+H19+H25+H32+H38+H47+H54+#REF!+#REF!+#REF!+#REF!+#REF!+#REF!+#REF!</f>
        <v>#REF!</v>
      </c>
      <c r="K64" s="488"/>
    </row>
    <row r="65" spans="1:11" ht="36" customHeight="1">
      <c r="A65" s="1003"/>
      <c r="B65" s="1003"/>
      <c r="C65" s="1003"/>
      <c r="D65" s="1003"/>
      <c r="E65" s="1003"/>
      <c r="F65" s="1003"/>
      <c r="G65" s="1003"/>
      <c r="K65" s="488"/>
    </row>
    <row r="66" spans="1:11">
      <c r="K66" s="488"/>
    </row>
    <row r="67" spans="1:11">
      <c r="K67" s="488"/>
    </row>
    <row r="68" spans="1:11">
      <c r="K68" s="488"/>
    </row>
    <row r="69" spans="1:11">
      <c r="K69" s="488"/>
    </row>
    <row r="70" spans="1:11">
      <c r="K70" s="488"/>
    </row>
    <row r="71" spans="1:11">
      <c r="K71" s="260"/>
    </row>
    <row r="72" spans="1:11">
      <c r="K72" s="260"/>
    </row>
    <row r="73" spans="1:11">
      <c r="K73" s="260"/>
    </row>
    <row r="74" spans="1:11">
      <c r="K74" s="260"/>
    </row>
    <row r="75" spans="1:11">
      <c r="K75" s="260"/>
    </row>
    <row r="76" spans="1:11">
      <c r="K76" s="260"/>
    </row>
    <row r="77" spans="1:11">
      <c r="K77" s="260"/>
    </row>
    <row r="78" spans="1:11">
      <c r="K78" s="260"/>
    </row>
    <row r="79" spans="1:11">
      <c r="K79" s="260"/>
    </row>
    <row r="80" spans="1:11">
      <c r="K80" s="260"/>
    </row>
    <row r="81" spans="2:33">
      <c r="K81" s="260"/>
    </row>
    <row r="82" spans="2:33">
      <c r="K82" s="260"/>
    </row>
    <row r="83" spans="2:33">
      <c r="K83" s="260"/>
    </row>
    <row r="84" spans="2:33">
      <c r="K84" s="260"/>
    </row>
    <row r="85" spans="2:33">
      <c r="K85" s="260"/>
    </row>
    <row r="86" spans="2:33">
      <c r="K86" s="260"/>
    </row>
    <row r="87" spans="2:33">
      <c r="K87" s="260"/>
    </row>
    <row r="88" spans="2:33">
      <c r="K88" s="260"/>
    </row>
    <row r="89" spans="2:33">
      <c r="K89" s="260"/>
    </row>
    <row r="90" spans="2:33">
      <c r="K90" s="260"/>
    </row>
    <row r="91" spans="2:33">
      <c r="K91" s="260"/>
    </row>
    <row r="92" spans="2:33">
      <c r="K92" s="260"/>
    </row>
    <row r="93" spans="2:33">
      <c r="K93" s="260"/>
    </row>
    <row r="94" spans="2:33">
      <c r="K94" s="260"/>
    </row>
    <row r="95" spans="2:33">
      <c r="B95" s="611"/>
      <c r="C95" s="611"/>
      <c r="D95" s="611"/>
      <c r="E95" s="611"/>
      <c r="F95" s="569">
        <v>4194.8440000000001</v>
      </c>
      <c r="G95" s="567"/>
      <c r="H95" s="567"/>
      <c r="I95" s="567"/>
      <c r="J95" s="568"/>
      <c r="K95" s="567"/>
      <c r="L95" s="567"/>
      <c r="M95" s="567"/>
      <c r="N95" s="567"/>
      <c r="O95" s="567"/>
      <c r="P95" s="566"/>
      <c r="Q95" s="611"/>
      <c r="R95" s="611"/>
      <c r="S95" s="611"/>
      <c r="T95" s="611"/>
      <c r="U95" s="611"/>
      <c r="V95" s="611"/>
      <c r="W95" s="611"/>
      <c r="X95" s="611"/>
      <c r="Y95" s="611"/>
      <c r="Z95" s="611"/>
      <c r="AA95" s="611"/>
      <c r="AB95" s="611"/>
      <c r="AC95" s="611"/>
      <c r="AD95" s="611"/>
      <c r="AE95" s="611"/>
      <c r="AF95" s="611"/>
      <c r="AG95" s="611"/>
    </row>
    <row r="96" spans="2:33">
      <c r="K96" s="260"/>
    </row>
    <row r="97" spans="11:11">
      <c r="K97" s="260"/>
    </row>
    <row r="98" spans="11:11">
      <c r="K98" s="260"/>
    </row>
    <row r="99" spans="11:11">
      <c r="K99" s="260"/>
    </row>
    <row r="100" spans="11:11">
      <c r="K100" s="260"/>
    </row>
    <row r="101" spans="11:11">
      <c r="K101" s="260"/>
    </row>
    <row r="102" spans="11:11">
      <c r="K102" s="260"/>
    </row>
    <row r="103" spans="11:11">
      <c r="K103" s="260"/>
    </row>
    <row r="104" spans="11:11">
      <c r="K104" s="260"/>
    </row>
    <row r="105" spans="11:11">
      <c r="K105" s="260"/>
    </row>
    <row r="106" spans="11:11">
      <c r="K106" s="260"/>
    </row>
    <row r="107" spans="11:11">
      <c r="K107" s="260"/>
    </row>
    <row r="108" spans="11:11">
      <c r="K108" s="260"/>
    </row>
    <row r="109" spans="11:11">
      <c r="K109" s="260"/>
    </row>
    <row r="110" spans="11:11">
      <c r="K110" s="260"/>
    </row>
    <row r="111" spans="11:11">
      <c r="K111" s="260"/>
    </row>
    <row r="112" spans="11:11">
      <c r="K112" s="260"/>
    </row>
    <row r="113" spans="11:11">
      <c r="K113" s="260"/>
    </row>
    <row r="114" spans="11:11">
      <c r="K114" s="260"/>
    </row>
    <row r="115" spans="11:11">
      <c r="K115" s="260"/>
    </row>
    <row r="116" spans="11:11">
      <c r="K116" s="260"/>
    </row>
    <row r="117" spans="11:11">
      <c r="K117" s="260"/>
    </row>
    <row r="118" spans="11:11">
      <c r="K118" s="260"/>
    </row>
    <row r="119" spans="11:11">
      <c r="K119" s="260"/>
    </row>
    <row r="120" spans="11:11">
      <c r="K120" s="260"/>
    </row>
    <row r="121" spans="11:11">
      <c r="K121" s="260"/>
    </row>
    <row r="122" spans="11:11">
      <c r="K122" s="260"/>
    </row>
    <row r="123" spans="11:11">
      <c r="K123" s="260"/>
    </row>
    <row r="124" spans="11:11">
      <c r="K124" s="260"/>
    </row>
    <row r="125" spans="11:11">
      <c r="K125" s="260"/>
    </row>
    <row r="126" spans="11:11">
      <c r="K126" s="260"/>
    </row>
    <row r="127" spans="11:11">
      <c r="K127" s="260"/>
    </row>
    <row r="128" spans="11:11">
      <c r="K128" s="260"/>
    </row>
    <row r="129" spans="11:11">
      <c r="K129" s="260"/>
    </row>
    <row r="130" spans="11:11">
      <c r="K130" s="260"/>
    </row>
    <row r="131" spans="11:11">
      <c r="K131" s="260"/>
    </row>
    <row r="132" spans="11:11">
      <c r="K132" s="260"/>
    </row>
    <row r="133" spans="11:11">
      <c r="K133" s="260"/>
    </row>
    <row r="134" spans="11:11">
      <c r="K134" s="260"/>
    </row>
    <row r="135" spans="11:11">
      <c r="K135" s="260"/>
    </row>
    <row r="136" spans="11:11">
      <c r="K136" s="260"/>
    </row>
    <row r="137" spans="11:11">
      <c r="K137" s="260"/>
    </row>
    <row r="138" spans="11:11">
      <c r="K138" s="260"/>
    </row>
    <row r="139" spans="11:11">
      <c r="K139" s="260"/>
    </row>
    <row r="140" spans="11:11">
      <c r="K140" s="260"/>
    </row>
    <row r="141" spans="11:11">
      <c r="K141" s="260"/>
    </row>
    <row r="142" spans="11:11">
      <c r="K142" s="260"/>
    </row>
    <row r="143" spans="11:11">
      <c r="K143" s="260"/>
    </row>
    <row r="144" spans="11:11">
      <c r="K144" s="260"/>
    </row>
    <row r="145" spans="11:11">
      <c r="K145" s="260"/>
    </row>
    <row r="146" spans="11:11">
      <c r="K146" s="260"/>
    </row>
    <row r="147" spans="11:11">
      <c r="K147" s="260"/>
    </row>
    <row r="148" spans="11:11">
      <c r="K148" s="260"/>
    </row>
    <row r="149" spans="11:11">
      <c r="K149" s="260"/>
    </row>
    <row r="150" spans="11:11">
      <c r="K150" s="260"/>
    </row>
    <row r="151" spans="11:11">
      <c r="K151" s="260"/>
    </row>
    <row r="152" spans="11:11">
      <c r="K152" s="260"/>
    </row>
    <row r="153" spans="11:11">
      <c r="K153" s="260"/>
    </row>
    <row r="154" spans="11:11">
      <c r="K154" s="260"/>
    </row>
    <row r="155" spans="11:11">
      <c r="K155" s="260"/>
    </row>
    <row r="156" spans="11:11">
      <c r="K156" s="260"/>
    </row>
    <row r="157" spans="11:11">
      <c r="K157" s="260"/>
    </row>
    <row r="158" spans="11:11">
      <c r="K158" s="260"/>
    </row>
    <row r="159" spans="11:11">
      <c r="K159" s="260"/>
    </row>
    <row r="160" spans="11:11">
      <c r="K160" s="260"/>
    </row>
    <row r="161" spans="11:11">
      <c r="K161" s="260"/>
    </row>
    <row r="162" spans="11:11">
      <c r="K162" s="260"/>
    </row>
    <row r="163" spans="11:11">
      <c r="K163" s="260"/>
    </row>
    <row r="164" spans="11:11">
      <c r="K164" s="260"/>
    </row>
    <row r="165" spans="11:11">
      <c r="K165" s="260"/>
    </row>
    <row r="166" spans="11:11">
      <c r="K166" s="260"/>
    </row>
    <row r="167" spans="11:11">
      <c r="K167" s="260"/>
    </row>
    <row r="168" spans="11:11">
      <c r="K168" s="260"/>
    </row>
    <row r="169" spans="11:11">
      <c r="K169" s="260"/>
    </row>
    <row r="170" spans="11:11">
      <c r="K170" s="260"/>
    </row>
    <row r="171" spans="11:11">
      <c r="K171" s="260"/>
    </row>
    <row r="172" spans="11:11">
      <c r="K172" s="260"/>
    </row>
    <row r="173" spans="11:11">
      <c r="K173" s="260"/>
    </row>
    <row r="174" spans="11:11">
      <c r="K174" s="260"/>
    </row>
    <row r="175" spans="11:11">
      <c r="K175" s="260"/>
    </row>
    <row r="176" spans="11:11">
      <c r="K176" s="260"/>
    </row>
    <row r="177" spans="11:11">
      <c r="K177" s="260"/>
    </row>
    <row r="178" spans="11:11">
      <c r="K178" s="260"/>
    </row>
    <row r="179" spans="11:11">
      <c r="K179" s="260"/>
    </row>
    <row r="180" spans="11:11">
      <c r="K180" s="260"/>
    </row>
    <row r="181" spans="11:11">
      <c r="K181" s="260"/>
    </row>
    <row r="182" spans="11:11">
      <c r="K182" s="260"/>
    </row>
    <row r="183" spans="11:11">
      <c r="K183" s="260"/>
    </row>
    <row r="184" spans="11:11">
      <c r="K184" s="260"/>
    </row>
    <row r="185" spans="11:11">
      <c r="K185" s="260"/>
    </row>
    <row r="186" spans="11:11">
      <c r="K186" s="260"/>
    </row>
    <row r="187" spans="11:11">
      <c r="K187" s="260"/>
    </row>
    <row r="188" spans="11:11">
      <c r="K188" s="260"/>
    </row>
    <row r="189" spans="11:11">
      <c r="K189" s="260"/>
    </row>
    <row r="190" spans="11:11">
      <c r="K190" s="260"/>
    </row>
    <row r="191" spans="11:11">
      <c r="K191" s="260"/>
    </row>
    <row r="192" spans="11:11">
      <c r="K192" s="260"/>
    </row>
    <row r="193" spans="11:11">
      <c r="K193" s="260"/>
    </row>
  </sheetData>
  <mergeCells count="15">
    <mergeCell ref="H10:L10"/>
    <mergeCell ref="E54:E55"/>
    <mergeCell ref="F54:F55"/>
    <mergeCell ref="A65:G65"/>
    <mergeCell ref="E38:E39"/>
    <mergeCell ref="F38:F39"/>
    <mergeCell ref="E47:E48"/>
    <mergeCell ref="F47:F48"/>
    <mergeCell ref="E32:E33"/>
    <mergeCell ref="F32:F33"/>
    <mergeCell ref="B1:C2"/>
    <mergeCell ref="E12:E13"/>
    <mergeCell ref="F12:F13"/>
    <mergeCell ref="E25:E26"/>
    <mergeCell ref="F25:F26"/>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view="pageBreakPreview" topLeftCell="B1" zoomScale="98" zoomScaleNormal="80" zoomScaleSheetLayoutView="98" workbookViewId="0">
      <pane xSplit="6" ySplit="11" topLeftCell="H12" activePane="bottomRight" state="frozen"/>
      <selection activeCell="P28" sqref="P28"/>
      <selection pane="topRight" activeCell="P28" sqref="P28"/>
      <selection pane="bottomLeft" activeCell="P28" sqref="P28"/>
      <selection pane="bottomRight" activeCell="P28" sqref="P28"/>
    </sheetView>
  </sheetViews>
  <sheetFormatPr defaultRowHeight="15.75"/>
  <cols>
    <col min="1" max="1" width="1.28515625" style="265" hidden="1" customWidth="1"/>
    <col min="2" max="2" width="1.85546875" style="265" customWidth="1"/>
    <col min="3" max="3" width="10.42578125" style="265" customWidth="1"/>
    <col min="4" max="4" width="35.7109375" style="265" customWidth="1"/>
    <col min="5" max="5" width="10" style="265" hidden="1" customWidth="1"/>
    <col min="6" max="6" width="10.5703125" style="265" hidden="1" customWidth="1"/>
    <col min="7" max="7" width="17.140625" style="265" hidden="1" customWidth="1"/>
    <col min="8" max="8" width="12.7109375" style="265" bestFit="1" customWidth="1"/>
    <col min="9" max="9" width="1.42578125" style="265" customWidth="1"/>
    <col min="10" max="10" width="13.28515625" style="265" bestFit="1" customWidth="1"/>
    <col min="11" max="11" width="1.28515625" style="265" customWidth="1"/>
    <col min="12" max="12" width="12.85546875" style="265" customWidth="1"/>
    <col min="13" max="16384" width="9.140625" style="265"/>
  </cols>
  <sheetData>
    <row r="1" spans="1:14">
      <c r="B1" s="940" t="s">
        <v>295</v>
      </c>
      <c r="C1" s="940"/>
      <c r="D1" s="512" t="s">
        <v>299</v>
      </c>
      <c r="H1" s="511"/>
    </row>
    <row r="2" spans="1:14">
      <c r="B2" s="940"/>
      <c r="C2" s="940"/>
      <c r="D2" s="510" t="s">
        <v>300</v>
      </c>
    </row>
    <row r="3" spans="1:14" ht="12" customHeight="1" thickBot="1">
      <c r="A3" s="489"/>
      <c r="B3" s="489"/>
      <c r="C3" s="489"/>
      <c r="D3" s="489"/>
      <c r="E3" s="489"/>
      <c r="F3" s="489"/>
      <c r="G3" s="489"/>
      <c r="H3" s="489"/>
      <c r="I3" s="489"/>
    </row>
    <row r="4" spans="1:14" ht="4.5" customHeight="1">
      <c r="A4" s="509"/>
      <c r="B4" s="508"/>
      <c r="C4" s="508"/>
      <c r="D4" s="508"/>
      <c r="E4" s="508"/>
      <c r="F4" s="508"/>
      <c r="G4" s="508"/>
      <c r="H4" s="508"/>
      <c r="I4" s="508"/>
      <c r="J4" s="507"/>
      <c r="K4" s="508"/>
      <c r="L4" s="507"/>
    </row>
    <row r="5" spans="1:14" ht="15.75" customHeight="1">
      <c r="A5" s="506"/>
      <c r="B5" s="540" t="s">
        <v>449</v>
      </c>
      <c r="C5" s="240"/>
      <c r="D5" s="240"/>
      <c r="E5" s="241"/>
      <c r="F5" s="236"/>
      <c r="G5" s="243">
        <v>2015</v>
      </c>
      <c r="H5" s="245" t="s">
        <v>480</v>
      </c>
      <c r="I5" s="735"/>
      <c r="J5" s="833" t="s">
        <v>510</v>
      </c>
      <c r="K5" s="244"/>
      <c r="L5" s="833" t="s">
        <v>488</v>
      </c>
    </row>
    <row r="6" spans="1:14">
      <c r="A6" s="502"/>
      <c r="B6" s="541" t="s">
        <v>210</v>
      </c>
      <c r="C6" s="248"/>
      <c r="D6" s="248"/>
      <c r="E6" s="249">
        <v>2010</v>
      </c>
      <c r="F6" s="249">
        <v>2011</v>
      </c>
      <c r="G6" s="249"/>
      <c r="H6" s="610"/>
      <c r="I6" s="249"/>
      <c r="J6" s="610" t="s">
        <v>466</v>
      </c>
      <c r="K6" s="242"/>
      <c r="L6" s="251" t="s">
        <v>446</v>
      </c>
    </row>
    <row r="7" spans="1:14">
      <c r="A7" s="502"/>
      <c r="B7" s="247"/>
      <c r="C7" s="248"/>
      <c r="D7" s="248"/>
      <c r="E7" s="249"/>
      <c r="F7" s="249"/>
      <c r="G7" s="249"/>
      <c r="H7" s="254"/>
      <c r="I7" s="249"/>
      <c r="J7" s="254" t="s">
        <v>467</v>
      </c>
      <c r="K7" s="255"/>
      <c r="L7" s="254" t="s">
        <v>511</v>
      </c>
    </row>
    <row r="8" spans="1:14" ht="4.9000000000000004" customHeight="1">
      <c r="A8" s="502"/>
      <c r="B8" s="248"/>
      <c r="C8" s="248"/>
      <c r="D8" s="248"/>
      <c r="E8" s="246"/>
      <c r="F8" s="246"/>
      <c r="G8" s="256"/>
      <c r="H8" s="256"/>
      <c r="I8" s="256"/>
      <c r="J8" s="236"/>
      <c r="K8" s="768"/>
      <c r="L8" s="236"/>
    </row>
    <row r="9" spans="1:14" ht="3" customHeight="1">
      <c r="A9" s="502"/>
      <c r="B9" s="248"/>
      <c r="C9" s="248"/>
      <c r="D9" s="248"/>
      <c r="E9" s="246"/>
      <c r="F9" s="246"/>
      <c r="G9" s="246"/>
      <c r="H9" s="246"/>
      <c r="I9" s="246"/>
      <c r="J9" s="503"/>
      <c r="K9" s="736"/>
      <c r="L9" s="503"/>
    </row>
    <row r="10" spans="1:14" ht="15.6" customHeight="1">
      <c r="A10" s="502"/>
      <c r="B10" s="248"/>
      <c r="C10" s="248"/>
      <c r="D10" s="248"/>
      <c r="E10" s="999" t="s">
        <v>211</v>
      </c>
      <c r="F10" s="999"/>
      <c r="G10" s="999"/>
      <c r="H10" s="999"/>
      <c r="I10" s="999"/>
      <c r="J10" s="999"/>
      <c r="K10" s="999"/>
      <c r="L10" s="999"/>
    </row>
    <row r="11" spans="1:14" ht="4.5" customHeight="1" thickBot="1">
      <c r="A11" s="501"/>
      <c r="B11" s="257"/>
      <c r="C11" s="257"/>
      <c r="D11" s="257"/>
      <c r="E11" s="257"/>
      <c r="F11" s="257"/>
      <c r="G11" s="257"/>
      <c r="H11" s="257"/>
      <c r="I11" s="257"/>
      <c r="J11" s="500"/>
      <c r="K11" s="500"/>
      <c r="L11" s="500"/>
    </row>
    <row r="12" spans="1:14" ht="22.5" customHeight="1">
      <c r="A12" s="258"/>
      <c r="B12" s="259" t="s">
        <v>256</v>
      </c>
      <c r="C12" s="258"/>
      <c r="D12" s="258"/>
      <c r="E12" s="480">
        <v>14711102</v>
      </c>
      <c r="F12" s="480">
        <v>16684553</v>
      </c>
      <c r="G12" s="260">
        <v>18994916</v>
      </c>
      <c r="H12" s="627">
        <v>19938460.787</v>
      </c>
      <c r="I12" s="782"/>
      <c r="J12" s="627">
        <v>23248744.802000001</v>
      </c>
      <c r="K12" s="830"/>
      <c r="L12" s="921">
        <v>2300588.0959999999</v>
      </c>
      <c r="N12" s="616"/>
    </row>
    <row r="13" spans="1:14">
      <c r="A13" s="258"/>
      <c r="B13" s="258"/>
      <c r="C13" s="258" t="s">
        <v>257</v>
      </c>
      <c r="D13" s="611"/>
      <c r="E13" s="655">
        <v>14192508</v>
      </c>
      <c r="F13" s="655">
        <v>16190104</v>
      </c>
      <c r="G13" s="611">
        <v>18746940</v>
      </c>
      <c r="H13" s="611">
        <v>19892589.625</v>
      </c>
      <c r="I13" s="656"/>
      <c r="J13" s="611">
        <v>23191651.272999998</v>
      </c>
      <c r="K13" s="830"/>
      <c r="L13" s="922">
        <v>2298237.3629999999</v>
      </c>
    </row>
    <row r="14" spans="1:14" ht="18">
      <c r="A14" s="258"/>
      <c r="B14" s="258"/>
      <c r="C14" s="258" t="s">
        <v>258</v>
      </c>
      <c r="D14" s="611"/>
      <c r="E14" s="655">
        <v>515834</v>
      </c>
      <c r="F14" s="655">
        <v>493064</v>
      </c>
      <c r="G14" s="611">
        <v>246002</v>
      </c>
      <c r="H14" s="611">
        <v>44802.930999999997</v>
      </c>
      <c r="I14" s="656"/>
      <c r="J14" s="611">
        <v>48720.794999999998</v>
      </c>
      <c r="K14" s="831"/>
      <c r="L14" s="922">
        <v>1512.0150000000001</v>
      </c>
    </row>
    <row r="15" spans="1:14">
      <c r="A15" s="258"/>
      <c r="B15" s="258"/>
      <c r="C15" s="258" t="s">
        <v>259</v>
      </c>
      <c r="D15" s="611"/>
      <c r="E15" s="655">
        <v>2761</v>
      </c>
      <c r="F15" s="655">
        <v>1384</v>
      </c>
      <c r="G15" s="656">
        <v>1974</v>
      </c>
      <c r="H15" s="626">
        <v>1068.231</v>
      </c>
      <c r="I15" s="656"/>
      <c r="J15" s="626">
        <v>8372.7340000000004</v>
      </c>
      <c r="K15" s="830"/>
      <c r="L15" s="922">
        <v>838.71799999999996</v>
      </c>
    </row>
    <row r="16" spans="1:14" ht="5.25" customHeight="1">
      <c r="A16" s="258"/>
      <c r="B16" s="258"/>
      <c r="C16" s="258"/>
      <c r="D16" s="611"/>
      <c r="E16" s="655"/>
      <c r="F16" s="655"/>
      <c r="G16" s="611"/>
      <c r="H16" s="611"/>
      <c r="I16" s="656"/>
      <c r="J16" s="611"/>
      <c r="K16" s="830"/>
      <c r="L16" s="922"/>
    </row>
    <row r="17" spans="1:12" ht="15" customHeight="1">
      <c r="A17" s="258"/>
      <c r="B17" s="259" t="s">
        <v>264</v>
      </c>
      <c r="C17" s="258"/>
      <c r="D17" s="611"/>
      <c r="E17" s="1007">
        <v>3720281</v>
      </c>
      <c r="F17" s="1007">
        <v>4811099</v>
      </c>
      <c r="G17" s="627">
        <v>7609477</v>
      </c>
      <c r="H17" s="627">
        <v>10516431.271</v>
      </c>
      <c r="I17" s="657"/>
      <c r="J17" s="627">
        <v>12760024.097999999</v>
      </c>
      <c r="K17" s="830"/>
      <c r="L17" s="921">
        <v>1442722.1040000001</v>
      </c>
    </row>
    <row r="18" spans="1:12" ht="15.75" customHeight="1">
      <c r="A18" s="272"/>
      <c r="B18" s="264" t="s">
        <v>265</v>
      </c>
      <c r="C18" s="272"/>
      <c r="D18" s="611"/>
      <c r="E18" s="1008"/>
      <c r="F18" s="1007"/>
      <c r="G18" s="611"/>
      <c r="H18" s="611"/>
      <c r="I18" s="657"/>
      <c r="J18" s="611"/>
      <c r="K18" s="830"/>
      <c r="L18" s="922"/>
    </row>
    <row r="19" spans="1:12">
      <c r="A19" s="258"/>
      <c r="B19" s="258"/>
      <c r="C19" s="258" t="s">
        <v>266</v>
      </c>
      <c r="D19" s="611"/>
      <c r="E19" s="655">
        <v>1677757</v>
      </c>
      <c r="F19" s="655">
        <v>2284370</v>
      </c>
      <c r="G19" s="611">
        <v>4514494</v>
      </c>
      <c r="H19" s="611">
        <v>6721733.1169999996</v>
      </c>
      <c r="I19" s="656"/>
      <c r="J19" s="611">
        <v>8411581.7609999999</v>
      </c>
      <c r="K19" s="830"/>
      <c r="L19" s="922">
        <v>1060394.746</v>
      </c>
    </row>
    <row r="20" spans="1:12">
      <c r="A20" s="258"/>
      <c r="B20" s="258"/>
      <c r="C20" s="258" t="s">
        <v>267</v>
      </c>
      <c r="D20" s="611"/>
      <c r="E20" s="655">
        <v>27460</v>
      </c>
      <c r="F20" s="655">
        <v>43602</v>
      </c>
      <c r="G20" s="611">
        <v>47112</v>
      </c>
      <c r="H20" s="611">
        <v>81023.350000000006</v>
      </c>
      <c r="I20" s="656"/>
      <c r="J20" s="611">
        <v>32198.39</v>
      </c>
      <c r="K20" s="830"/>
      <c r="L20" s="922">
        <v>10919.81</v>
      </c>
    </row>
    <row r="21" spans="1:12">
      <c r="A21" s="258"/>
      <c r="B21" s="258"/>
      <c r="C21" s="258" t="s">
        <v>268</v>
      </c>
      <c r="D21" s="611"/>
      <c r="E21" s="655">
        <v>1371418</v>
      </c>
      <c r="F21" s="655">
        <v>1686267</v>
      </c>
      <c r="G21" s="611">
        <v>1945843</v>
      </c>
      <c r="H21" s="611">
        <v>2348184.2370000002</v>
      </c>
      <c r="I21" s="656"/>
      <c r="J21" s="611">
        <v>2552169.1910000001</v>
      </c>
      <c r="K21" s="830"/>
      <c r="L21" s="922">
        <v>211273.897</v>
      </c>
    </row>
    <row r="22" spans="1:12">
      <c r="A22" s="258"/>
      <c r="B22" s="258"/>
      <c r="C22" s="258" t="s">
        <v>269</v>
      </c>
      <c r="D22" s="611"/>
      <c r="E22" s="655">
        <v>300642</v>
      </c>
      <c r="F22" s="655">
        <v>415547</v>
      </c>
      <c r="G22" s="611">
        <v>761673</v>
      </c>
      <c r="H22" s="611">
        <v>1048284.07</v>
      </c>
      <c r="I22" s="656"/>
      <c r="J22" s="611">
        <v>1395888.8840000001</v>
      </c>
      <c r="K22" s="830"/>
      <c r="L22" s="922">
        <v>108453.59</v>
      </c>
    </row>
    <row r="23" spans="1:12" ht="18">
      <c r="A23" s="258"/>
      <c r="B23" s="258"/>
      <c r="C23" s="258" t="s">
        <v>270</v>
      </c>
      <c r="D23" s="611"/>
      <c r="E23" s="655">
        <v>343004</v>
      </c>
      <c r="F23" s="655">
        <v>381312</v>
      </c>
      <c r="G23" s="611">
        <v>340255</v>
      </c>
      <c r="H23" s="611">
        <v>317200.74699999997</v>
      </c>
      <c r="I23" s="628"/>
      <c r="J23" s="611">
        <v>368181.67700000003</v>
      </c>
      <c r="K23" s="830"/>
      <c r="L23" s="922">
        <v>51679.482000000004</v>
      </c>
    </row>
    <row r="24" spans="1:12">
      <c r="A24" s="258"/>
      <c r="B24" s="258"/>
      <c r="C24" s="258" t="s">
        <v>450</v>
      </c>
      <c r="D24" s="611"/>
      <c r="E24" s="655">
        <f>E17-E19-E20-E21-E22-E23</f>
        <v>0</v>
      </c>
      <c r="F24" s="655">
        <f>F17-F19-F20-F21-F22-F23</f>
        <v>1</v>
      </c>
      <c r="G24" s="656">
        <f>G17-G19-G20-G21-G22-G23</f>
        <v>100</v>
      </c>
      <c r="H24" s="801">
        <v>5.75</v>
      </c>
      <c r="I24" s="656"/>
      <c r="J24" s="801">
        <v>4.1950000000000003</v>
      </c>
      <c r="K24" s="830"/>
      <c r="L24" s="922">
        <v>0.57899999999999996</v>
      </c>
    </row>
    <row r="25" spans="1:12" ht="5.25" customHeight="1">
      <c r="A25" s="258"/>
      <c r="B25" s="258"/>
      <c r="C25" s="258"/>
      <c r="D25" s="611"/>
      <c r="E25" s="655"/>
      <c r="F25" s="655"/>
      <c r="G25" s="611"/>
      <c r="H25" s="611"/>
      <c r="I25" s="656"/>
      <c r="J25" s="611"/>
      <c r="K25" s="830"/>
      <c r="L25" s="922"/>
    </row>
    <row r="26" spans="1:12">
      <c r="A26" s="258"/>
      <c r="B26" s="259" t="s">
        <v>271</v>
      </c>
      <c r="C26" s="258"/>
      <c r="D26" s="611"/>
      <c r="E26" s="1005">
        <v>1137149</v>
      </c>
      <c r="F26" s="1005">
        <v>1279741</v>
      </c>
      <c r="G26" s="627">
        <v>1363103</v>
      </c>
      <c r="H26" s="627">
        <v>824110.55299999996</v>
      </c>
      <c r="I26" s="658"/>
      <c r="J26" s="627">
        <v>1046397.72</v>
      </c>
      <c r="K26" s="830"/>
      <c r="L26" s="921">
        <v>109585.95699999999</v>
      </c>
    </row>
    <row r="27" spans="1:12">
      <c r="A27" s="258"/>
      <c r="B27" s="274" t="s">
        <v>272</v>
      </c>
      <c r="C27" s="258"/>
      <c r="D27" s="611"/>
      <c r="E27" s="1006"/>
      <c r="F27" s="1006"/>
      <c r="G27" s="611"/>
      <c r="H27" s="611"/>
      <c r="I27" s="659"/>
      <c r="J27" s="611"/>
      <c r="K27" s="830"/>
      <c r="L27" s="922"/>
    </row>
    <row r="28" spans="1:12">
      <c r="A28" s="258"/>
      <c r="B28" s="258"/>
      <c r="C28" s="258" t="s">
        <v>273</v>
      </c>
      <c r="D28" s="611"/>
      <c r="E28" s="655">
        <v>387967</v>
      </c>
      <c r="F28" s="655">
        <v>473218</v>
      </c>
      <c r="G28" s="611">
        <v>526799</v>
      </c>
      <c r="H28" s="611">
        <v>204625.78899999999</v>
      </c>
      <c r="I28" s="656"/>
      <c r="J28" s="611">
        <v>265993.39199999999</v>
      </c>
      <c r="K28" s="830"/>
      <c r="L28" s="922">
        <v>36082.684000000001</v>
      </c>
    </row>
    <row r="29" spans="1:12">
      <c r="A29" s="258"/>
      <c r="B29" s="258"/>
      <c r="C29" s="258" t="s">
        <v>274</v>
      </c>
      <c r="D29" s="611"/>
      <c r="E29" s="655">
        <v>153393</v>
      </c>
      <c r="F29" s="655">
        <v>181698</v>
      </c>
      <c r="G29" s="611">
        <v>200694</v>
      </c>
      <c r="H29" s="611">
        <v>154658.37899999999</v>
      </c>
      <c r="I29" s="656"/>
      <c r="J29" s="611">
        <v>177125.693</v>
      </c>
      <c r="K29" s="830"/>
      <c r="L29" s="922">
        <v>24848.22</v>
      </c>
    </row>
    <row r="30" spans="1:12">
      <c r="A30" s="258"/>
      <c r="B30" s="258"/>
      <c r="C30" s="258" t="s">
        <v>275</v>
      </c>
      <c r="D30" s="611"/>
      <c r="E30" s="655">
        <v>117736</v>
      </c>
      <c r="F30" s="655">
        <v>94359</v>
      </c>
      <c r="G30" s="611">
        <v>95710</v>
      </c>
      <c r="H30" s="611">
        <v>116111.73699999999</v>
      </c>
      <c r="I30" s="656"/>
      <c r="J30" s="611">
        <v>114410.724</v>
      </c>
      <c r="K30" s="830"/>
      <c r="L30" s="922">
        <v>5603.61</v>
      </c>
    </row>
    <row r="31" spans="1:12">
      <c r="A31" s="258"/>
      <c r="B31" s="258"/>
      <c r="C31" s="258" t="s">
        <v>276</v>
      </c>
      <c r="D31" s="611"/>
      <c r="E31" s="655">
        <v>11316</v>
      </c>
      <c r="F31" s="655">
        <v>25114</v>
      </c>
      <c r="G31" s="611">
        <v>35291</v>
      </c>
      <c r="H31" s="611">
        <v>35968.035000000003</v>
      </c>
      <c r="I31" s="656"/>
      <c r="J31" s="611">
        <v>41438.457000000002</v>
      </c>
      <c r="K31" s="830"/>
      <c r="L31" s="922">
        <v>7319.6660000000002</v>
      </c>
    </row>
    <row r="32" spans="1:12">
      <c r="A32" s="258"/>
      <c r="B32" s="258"/>
      <c r="C32" s="258" t="s">
        <v>450</v>
      </c>
      <c r="D32" s="611"/>
      <c r="E32" s="655" t="e">
        <f>E26-E28-E29-E30-E31-#REF!</f>
        <v>#REF!</v>
      </c>
      <c r="F32" s="655" t="e">
        <f>F26-F28-F29-F30-F31-#REF!</f>
        <v>#REF!</v>
      </c>
      <c r="G32" s="611" t="e">
        <f>SUM(G26-G28-G29-G30-G31-#REF!)</f>
        <v>#REF!</v>
      </c>
      <c r="H32" s="611">
        <v>312746.61300000001</v>
      </c>
      <c r="I32" s="656"/>
      <c r="J32" s="611">
        <v>447429.45400000003</v>
      </c>
      <c r="K32" s="830"/>
      <c r="L32" s="922">
        <v>35731.777000000002</v>
      </c>
    </row>
    <row r="33" spans="1:19" ht="6.75" customHeight="1">
      <c r="A33" s="258"/>
      <c r="B33" s="258"/>
      <c r="C33" s="258"/>
      <c r="D33" s="611"/>
      <c r="E33" s="655"/>
      <c r="F33" s="655"/>
      <c r="G33" s="611"/>
      <c r="H33" s="611"/>
      <c r="I33" s="656"/>
      <c r="J33" s="611"/>
      <c r="K33" s="830"/>
      <c r="L33" s="922"/>
    </row>
    <row r="34" spans="1:19">
      <c r="A34" s="258"/>
      <c r="B34" s="259" t="s">
        <v>277</v>
      </c>
      <c r="C34" s="258"/>
      <c r="D34" s="611"/>
      <c r="E34" s="1005">
        <v>129481</v>
      </c>
      <c r="F34" s="1011">
        <v>227901</v>
      </c>
      <c r="G34" s="627">
        <v>188994</v>
      </c>
      <c r="H34" s="627">
        <v>209927.8</v>
      </c>
      <c r="I34" s="660"/>
      <c r="J34" s="627">
        <v>207624.34299999999</v>
      </c>
      <c r="K34" s="830"/>
      <c r="L34" s="921">
        <v>18593.778999999999</v>
      </c>
    </row>
    <row r="35" spans="1:19">
      <c r="A35" s="258"/>
      <c r="B35" s="274" t="s">
        <v>278</v>
      </c>
      <c r="C35" s="258"/>
      <c r="D35" s="611"/>
      <c r="E35" s="1005"/>
      <c r="F35" s="1011"/>
      <c r="G35" s="611"/>
      <c r="H35" s="611"/>
      <c r="I35" s="660"/>
      <c r="J35" s="611"/>
      <c r="K35" s="830"/>
      <c r="L35" s="922"/>
    </row>
    <row r="36" spans="1:19">
      <c r="A36" s="258"/>
      <c r="B36" s="258"/>
      <c r="C36" s="258" t="s">
        <v>279</v>
      </c>
      <c r="D36" s="611"/>
      <c r="E36" s="655">
        <v>43442</v>
      </c>
      <c r="F36" s="661">
        <v>42752</v>
      </c>
      <c r="G36" s="611">
        <v>66102</v>
      </c>
      <c r="H36" s="611">
        <v>19012.458999999999</v>
      </c>
      <c r="I36" s="656"/>
      <c r="J36" s="611">
        <v>16994.294000000002</v>
      </c>
      <c r="K36" s="830"/>
      <c r="L36" s="922">
        <v>928.68700000000001</v>
      </c>
    </row>
    <row r="37" spans="1:19">
      <c r="A37" s="258"/>
      <c r="B37" s="258"/>
      <c r="C37" s="258" t="s">
        <v>280</v>
      </c>
      <c r="D37" s="611"/>
      <c r="E37" s="655">
        <v>75287</v>
      </c>
      <c r="F37" s="661">
        <v>172810</v>
      </c>
      <c r="G37" s="611">
        <v>98729</v>
      </c>
      <c r="H37" s="611">
        <v>69381.548999999999</v>
      </c>
      <c r="I37" s="656"/>
      <c r="J37" s="611">
        <v>63264.991000000002</v>
      </c>
      <c r="K37" s="830"/>
      <c r="L37" s="922">
        <v>2163.1410000000001</v>
      </c>
    </row>
    <row r="38" spans="1:19">
      <c r="A38" s="258"/>
      <c r="B38" s="258"/>
      <c r="C38" s="258" t="s">
        <v>281</v>
      </c>
      <c r="D38" s="611"/>
      <c r="E38" s="655">
        <v>9487</v>
      </c>
      <c r="F38" s="661">
        <v>9522</v>
      </c>
      <c r="G38" s="611">
        <v>24081</v>
      </c>
      <c r="H38" s="611">
        <v>18086.165000000001</v>
      </c>
      <c r="I38" s="656"/>
      <c r="J38" s="611">
        <v>29871.213</v>
      </c>
      <c r="K38" s="830"/>
      <c r="L38" s="922">
        <v>2270.4090000000001</v>
      </c>
    </row>
    <row r="39" spans="1:19" ht="18">
      <c r="A39" s="258"/>
      <c r="B39" s="258"/>
      <c r="C39" s="670" t="s">
        <v>478</v>
      </c>
      <c r="D39" s="611"/>
      <c r="E39" s="655"/>
      <c r="F39" s="661"/>
      <c r="G39" s="611"/>
      <c r="H39" s="611">
        <v>103177.47500000001</v>
      </c>
      <c r="I39" s="656"/>
      <c r="J39" s="611">
        <v>96298.206999999995</v>
      </c>
      <c r="K39" s="830"/>
      <c r="L39" s="922">
        <v>13222.73</v>
      </c>
    </row>
    <row r="40" spans="1:19">
      <c r="A40" s="258"/>
      <c r="B40" s="258"/>
      <c r="C40" s="258" t="s">
        <v>450</v>
      </c>
      <c r="D40" s="611"/>
      <c r="E40" s="655">
        <f>E34-E36-E37-E38</f>
        <v>1265</v>
      </c>
      <c r="F40" s="655">
        <f>F34-F36-F37-F38</f>
        <v>2817</v>
      </c>
      <c r="G40" s="611">
        <f>SUM(G34-G36-G37-G38)</f>
        <v>82</v>
      </c>
      <c r="H40" s="611">
        <v>270.15199999999999</v>
      </c>
      <c r="I40" s="656"/>
      <c r="J40" s="611">
        <v>1195.6379999999999</v>
      </c>
      <c r="K40" s="830"/>
      <c r="L40" s="922">
        <v>8.8119999999999994</v>
      </c>
      <c r="S40" s="265" t="s">
        <v>483</v>
      </c>
    </row>
    <row r="41" spans="1:19" ht="6" customHeight="1">
      <c r="A41" s="258"/>
      <c r="B41" s="258"/>
      <c r="C41" s="258"/>
      <c r="D41" s="611"/>
      <c r="E41" s="655"/>
      <c r="F41" s="655"/>
      <c r="G41" s="611"/>
      <c r="H41" s="611"/>
      <c r="I41" s="656"/>
      <c r="J41" s="611"/>
      <c r="K41" s="830"/>
      <c r="L41" s="922"/>
    </row>
    <row r="42" spans="1:19">
      <c r="A42" s="258"/>
      <c r="B42" s="259" t="s">
        <v>282</v>
      </c>
      <c r="C42" s="258"/>
      <c r="D42" s="611"/>
      <c r="E42" s="662">
        <v>152396</v>
      </c>
      <c r="F42" s="663">
        <v>214358</v>
      </c>
      <c r="G42" s="611"/>
      <c r="H42" s="627">
        <v>223686.64300000001</v>
      </c>
      <c r="I42" s="664"/>
      <c r="J42" s="627">
        <v>133757.43400000001</v>
      </c>
      <c r="K42" s="830"/>
      <c r="L42" s="921">
        <v>212.57</v>
      </c>
      <c r="N42" s="817"/>
    </row>
    <row r="43" spans="1:19">
      <c r="A43" s="258"/>
      <c r="B43" s="274" t="s">
        <v>283</v>
      </c>
      <c r="C43" s="258"/>
      <c r="D43" s="611"/>
      <c r="E43" s="662"/>
      <c r="F43" s="663"/>
      <c r="G43" s="627">
        <v>157526</v>
      </c>
      <c r="H43" s="627"/>
      <c r="I43" s="664"/>
      <c r="J43" s="627"/>
      <c r="K43" s="830"/>
      <c r="L43" s="922"/>
    </row>
    <row r="44" spans="1:19">
      <c r="A44" s="258"/>
      <c r="B44" s="274" t="s">
        <v>284</v>
      </c>
      <c r="C44" s="258"/>
      <c r="D44" s="611"/>
      <c r="E44" s="662"/>
      <c r="F44" s="663"/>
      <c r="G44" s="611"/>
      <c r="H44" s="611"/>
      <c r="I44" s="664"/>
      <c r="J44" s="611"/>
      <c r="K44" s="830"/>
      <c r="L44" s="922"/>
    </row>
    <row r="45" spans="1:19" ht="4.5" customHeight="1">
      <c r="A45" s="258"/>
      <c r="B45" s="274"/>
      <c r="C45" s="258"/>
      <c r="D45" s="611"/>
      <c r="E45" s="662"/>
      <c r="F45" s="663"/>
      <c r="G45" s="611"/>
      <c r="H45" s="611"/>
      <c r="I45" s="664"/>
      <c r="J45" s="611"/>
      <c r="K45" s="830"/>
      <c r="L45" s="922"/>
    </row>
    <row r="46" spans="1:19">
      <c r="A46" s="258"/>
      <c r="B46" s="274"/>
      <c r="C46" s="258" t="s">
        <v>285</v>
      </c>
      <c r="D46" s="611"/>
      <c r="E46" s="665">
        <v>113155</v>
      </c>
      <c r="F46" s="666">
        <v>64802</v>
      </c>
      <c r="G46" s="611">
        <v>127632</v>
      </c>
      <c r="H46" s="611">
        <v>164908.30900000001</v>
      </c>
      <c r="I46" s="667"/>
      <c r="J46" s="611">
        <v>110391.967</v>
      </c>
      <c r="K46" s="830"/>
      <c r="L46" s="922">
        <v>21.14</v>
      </c>
    </row>
    <row r="47" spans="1:19">
      <c r="A47" s="258"/>
      <c r="B47" s="274"/>
      <c r="C47" s="258" t="s">
        <v>286</v>
      </c>
      <c r="D47" s="611"/>
      <c r="E47" s="665">
        <v>27119</v>
      </c>
      <c r="F47" s="666">
        <v>74222</v>
      </c>
      <c r="G47" s="611">
        <v>24694</v>
      </c>
      <c r="H47" s="611">
        <v>48389.379000000001</v>
      </c>
      <c r="I47" s="667"/>
      <c r="J47" s="611">
        <v>13817.279</v>
      </c>
      <c r="K47" s="830"/>
      <c r="L47" s="922">
        <v>148.869</v>
      </c>
    </row>
    <row r="48" spans="1:19">
      <c r="A48" s="258"/>
      <c r="B48" s="274"/>
      <c r="C48" s="258" t="s">
        <v>450</v>
      </c>
      <c r="D48" s="611"/>
      <c r="E48" s="665">
        <f>E42-E46-E47</f>
        <v>12122</v>
      </c>
      <c r="F48" s="665">
        <f>F42-F46-F47</f>
        <v>75334</v>
      </c>
      <c r="G48" s="611">
        <f>SUM(G43-G46-G47)</f>
        <v>5200</v>
      </c>
      <c r="H48" s="611">
        <v>10388.955</v>
      </c>
      <c r="I48" s="668"/>
      <c r="J48" s="611">
        <v>9548.1880000000001</v>
      </c>
      <c r="K48" s="830"/>
      <c r="L48" s="922">
        <v>42.561</v>
      </c>
    </row>
    <row r="49" spans="1:12" ht="6.75" customHeight="1">
      <c r="A49" s="258"/>
      <c r="B49" s="258"/>
      <c r="C49" s="258"/>
      <c r="D49" s="611"/>
      <c r="E49" s="655"/>
      <c r="F49" s="661"/>
      <c r="G49" s="611"/>
      <c r="H49" s="611"/>
      <c r="I49" s="669"/>
      <c r="J49" s="611"/>
      <c r="K49" s="830"/>
      <c r="L49" s="922"/>
    </row>
    <row r="50" spans="1:12">
      <c r="A50" s="258"/>
      <c r="B50" s="259" t="s">
        <v>287</v>
      </c>
      <c r="C50" s="258"/>
      <c r="D50" s="611"/>
      <c r="E50" s="662">
        <v>559379</v>
      </c>
      <c r="F50" s="663">
        <v>728152</v>
      </c>
      <c r="G50" s="627">
        <v>1565301</v>
      </c>
      <c r="H50" s="627">
        <v>1990705.5930000001</v>
      </c>
      <c r="I50" s="664"/>
      <c r="J50" s="627">
        <v>2559062.4300000002</v>
      </c>
      <c r="K50" s="830"/>
      <c r="L50" s="921">
        <v>235047.391</v>
      </c>
    </row>
    <row r="51" spans="1:12" ht="18" customHeight="1">
      <c r="A51" s="258"/>
      <c r="B51" s="258"/>
      <c r="C51" s="258" t="s">
        <v>288</v>
      </c>
      <c r="D51" s="611"/>
      <c r="E51" s="655">
        <v>471537</v>
      </c>
      <c r="F51" s="661">
        <v>634391</v>
      </c>
      <c r="G51" s="611">
        <v>1411731</v>
      </c>
      <c r="H51" s="611">
        <v>1794444.55</v>
      </c>
      <c r="I51" s="656"/>
      <c r="J51" s="611">
        <v>2413930.0619999999</v>
      </c>
      <c r="K51" s="830"/>
      <c r="L51" s="922">
        <v>215480.636</v>
      </c>
    </row>
    <row r="52" spans="1:12">
      <c r="A52" s="258"/>
      <c r="B52" s="258"/>
      <c r="C52" s="258" t="s">
        <v>289</v>
      </c>
      <c r="D52" s="611"/>
      <c r="E52" s="655">
        <v>72988</v>
      </c>
      <c r="F52" s="661">
        <v>81871</v>
      </c>
      <c r="G52" s="611">
        <v>103062</v>
      </c>
      <c r="H52" s="611">
        <v>135039.33900000001</v>
      </c>
      <c r="I52" s="656"/>
      <c r="J52" s="611">
        <v>109054.79700000001</v>
      </c>
      <c r="K52" s="830"/>
      <c r="L52" s="922">
        <v>15225.662</v>
      </c>
    </row>
    <row r="53" spans="1:12">
      <c r="A53" s="258"/>
      <c r="B53" s="258"/>
      <c r="C53" s="258" t="s">
        <v>450</v>
      </c>
      <c r="D53" s="611"/>
      <c r="E53" s="655">
        <f>E50-E51-E52</f>
        <v>14854</v>
      </c>
      <c r="F53" s="655">
        <f>F50-F51-F52</f>
        <v>11890</v>
      </c>
      <c r="G53" s="611">
        <f>SUM(G50-G51-G52)</f>
        <v>50508</v>
      </c>
      <c r="H53" s="611">
        <v>61221.703999999998</v>
      </c>
      <c r="I53" s="656"/>
      <c r="J53" s="611">
        <v>36077.571000000004</v>
      </c>
      <c r="K53" s="830"/>
      <c r="L53" s="922">
        <v>4341.0929999999998</v>
      </c>
    </row>
    <row r="54" spans="1:12" ht="5.25" customHeight="1">
      <c r="A54" s="258"/>
      <c r="B54" s="258"/>
      <c r="C54" s="258"/>
      <c r="D54" s="670"/>
      <c r="E54" s="655"/>
      <c r="F54" s="661"/>
      <c r="G54" s="611"/>
      <c r="H54" s="611"/>
      <c r="I54" s="669"/>
      <c r="J54" s="611"/>
      <c r="K54" s="830"/>
      <c r="L54" s="922"/>
    </row>
    <row r="55" spans="1:12">
      <c r="A55" s="258"/>
      <c r="B55" s="259" t="s">
        <v>291</v>
      </c>
      <c r="C55" s="259"/>
      <c r="D55" s="670"/>
      <c r="E55" s="1006">
        <v>1</v>
      </c>
      <c r="F55" s="1012">
        <v>1</v>
      </c>
      <c r="G55" s="611">
        <v>11</v>
      </c>
      <c r="H55" s="801" t="s">
        <v>188</v>
      </c>
      <c r="I55" s="671"/>
      <c r="J55" s="611">
        <v>21.591999999999999</v>
      </c>
      <c r="K55" s="830"/>
      <c r="L55" s="922">
        <v>14.853999999999999</v>
      </c>
    </row>
    <row r="56" spans="1:12">
      <c r="A56" s="258"/>
      <c r="B56" s="274" t="s">
        <v>292</v>
      </c>
      <c r="C56" s="259"/>
      <c r="D56" s="670"/>
      <c r="E56" s="1006"/>
      <c r="F56" s="1012"/>
      <c r="G56" s="611"/>
      <c r="H56" s="611"/>
      <c r="I56" s="671"/>
      <c r="J56" s="611"/>
      <c r="K56" s="830"/>
      <c r="L56" s="922"/>
    </row>
    <row r="57" spans="1:12" ht="5.25" customHeight="1">
      <c r="A57" s="258"/>
      <c r="B57" s="258"/>
      <c r="C57" s="258"/>
      <c r="D57" s="670"/>
      <c r="E57" s="655"/>
      <c r="F57" s="661"/>
      <c r="G57" s="611"/>
      <c r="H57" s="611"/>
      <c r="I57" s="669"/>
      <c r="J57" s="611"/>
      <c r="K57" s="830"/>
      <c r="L57" s="922"/>
    </row>
    <row r="58" spans="1:12">
      <c r="A58" s="259" t="s">
        <v>293</v>
      </c>
      <c r="B58" s="259" t="s">
        <v>293</v>
      </c>
      <c r="C58" s="259"/>
      <c r="D58" s="670"/>
      <c r="E58" s="1013">
        <v>26151217</v>
      </c>
      <c r="F58" s="1013">
        <v>30507222</v>
      </c>
      <c r="G58" s="627">
        <v>35556947</v>
      </c>
      <c r="H58" s="627">
        <v>40872540.125</v>
      </c>
      <c r="I58" s="1009"/>
      <c r="J58" s="627">
        <v>49083614.965999998</v>
      </c>
      <c r="K58" s="830"/>
      <c r="L58" s="921">
        <v>5998294.4970000004</v>
      </c>
    </row>
    <row r="59" spans="1:12">
      <c r="A59" s="274" t="s">
        <v>294</v>
      </c>
      <c r="B59" s="274" t="s">
        <v>294</v>
      </c>
      <c r="C59" s="258"/>
      <c r="D59" s="670"/>
      <c r="E59" s="1013"/>
      <c r="F59" s="1013"/>
      <c r="G59" s="611"/>
      <c r="H59" s="611"/>
      <c r="I59" s="1009"/>
      <c r="J59" s="611"/>
      <c r="K59" s="611"/>
      <c r="L59" s="611"/>
    </row>
    <row r="60" spans="1:12" ht="7.5" customHeight="1" thickBot="1">
      <c r="A60" s="517"/>
      <c r="B60" s="276"/>
      <c r="C60" s="276"/>
      <c r="D60" s="276"/>
      <c r="E60" s="516"/>
      <c r="F60" s="516"/>
      <c r="G60" s="516"/>
      <c r="H60" s="732"/>
      <c r="I60" s="515"/>
      <c r="J60" s="523"/>
      <c r="K60" s="489"/>
      <c r="L60" s="523"/>
    </row>
    <row r="61" spans="1:12">
      <c r="A61" s="274"/>
      <c r="B61" s="804" t="s">
        <v>214</v>
      </c>
      <c r="C61" s="461" t="s">
        <v>473</v>
      </c>
      <c r="D61" s="258"/>
      <c r="E61" s="514"/>
      <c r="F61" s="514"/>
      <c r="G61" s="514"/>
      <c r="H61" s="513"/>
      <c r="I61" s="513"/>
      <c r="L61" s="611"/>
    </row>
    <row r="62" spans="1:12">
      <c r="A62" s="670"/>
      <c r="B62" s="806" t="s">
        <v>474</v>
      </c>
      <c r="C62" s="1014" t="s">
        <v>475</v>
      </c>
      <c r="D62" s="1014"/>
      <c r="E62" s="1014"/>
      <c r="F62" s="1014"/>
      <c r="G62" s="1014"/>
      <c r="H62" s="1014"/>
      <c r="I62" s="1014"/>
      <c r="J62" s="1014"/>
      <c r="K62" s="1014"/>
      <c r="L62" s="1014"/>
    </row>
    <row r="63" spans="1:12">
      <c r="A63" s="611"/>
      <c r="B63" s="811"/>
      <c r="C63" s="1014"/>
      <c r="D63" s="1014"/>
      <c r="E63" s="1014"/>
      <c r="F63" s="1014"/>
      <c r="G63" s="1014"/>
      <c r="H63" s="1014"/>
      <c r="I63" s="1014"/>
      <c r="J63" s="1014"/>
      <c r="K63" s="1014"/>
      <c r="L63" s="1014"/>
    </row>
    <row r="64" spans="1:12" ht="25.5" customHeight="1">
      <c r="A64" s="611"/>
      <c r="B64" s="811"/>
      <c r="C64" s="1015" t="s">
        <v>477</v>
      </c>
      <c r="D64" s="1015"/>
      <c r="E64" s="1015"/>
      <c r="F64" s="1015"/>
      <c r="G64" s="1015"/>
      <c r="H64" s="1015"/>
      <c r="I64" s="1015"/>
      <c r="J64" s="1015"/>
      <c r="K64" s="1015"/>
      <c r="L64" s="1015"/>
    </row>
    <row r="65" spans="1:12">
      <c r="A65" s="1010"/>
      <c r="B65" s="1010"/>
      <c r="C65" s="1010"/>
      <c r="D65" s="1010"/>
      <c r="E65" s="1010"/>
      <c r="F65" s="1010"/>
      <c r="G65" s="1010"/>
      <c r="H65" s="611"/>
      <c r="I65" s="611"/>
      <c r="J65" s="611"/>
      <c r="K65" s="611"/>
      <c r="L65" s="611"/>
    </row>
    <row r="66" spans="1:12">
      <c r="L66" s="611"/>
    </row>
    <row r="67" spans="1:12">
      <c r="L67" s="611"/>
    </row>
    <row r="68" spans="1:12">
      <c r="L68" s="611"/>
    </row>
    <row r="69" spans="1:12">
      <c r="L69" s="611"/>
    </row>
    <row r="70" spans="1:12">
      <c r="L70" s="611"/>
    </row>
    <row r="71" spans="1:12">
      <c r="L71" s="611"/>
    </row>
    <row r="72" spans="1:12">
      <c r="L72" s="611"/>
    </row>
    <row r="73" spans="1:12">
      <c r="L73" s="611"/>
    </row>
    <row r="74" spans="1:12">
      <c r="L74" s="611"/>
    </row>
    <row r="75" spans="1:12">
      <c r="L75" s="611"/>
    </row>
    <row r="76" spans="1:12">
      <c r="L76" s="611"/>
    </row>
    <row r="77" spans="1:12">
      <c r="L77" s="611"/>
    </row>
    <row r="78" spans="1:12">
      <c r="L78" s="611"/>
    </row>
    <row r="79" spans="1:12">
      <c r="L79" s="611"/>
    </row>
    <row r="96" spans="2:33">
      <c r="B96" s="611"/>
      <c r="C96" s="611"/>
      <c r="D96" s="611"/>
      <c r="E96" s="611"/>
      <c r="F96" s="569"/>
      <c r="G96" s="567"/>
      <c r="H96" s="567"/>
      <c r="I96" s="567"/>
      <c r="J96" s="568"/>
      <c r="K96" s="567"/>
      <c r="L96" s="567"/>
      <c r="M96" s="567"/>
      <c r="N96" s="567"/>
      <c r="O96" s="567"/>
      <c r="P96" s="566"/>
      <c r="Q96" s="611"/>
      <c r="R96" s="611"/>
      <c r="S96" s="611"/>
      <c r="T96" s="611"/>
      <c r="U96" s="611"/>
      <c r="V96" s="611"/>
      <c r="W96" s="611"/>
      <c r="X96" s="611"/>
      <c r="Y96" s="611"/>
      <c r="Z96" s="611"/>
      <c r="AA96" s="611"/>
      <c r="AB96" s="611"/>
      <c r="AC96" s="611"/>
      <c r="AD96" s="611"/>
      <c r="AE96" s="611"/>
      <c r="AF96" s="611"/>
      <c r="AG96" s="611"/>
    </row>
  </sheetData>
  <mergeCells count="16">
    <mergeCell ref="I58:I59"/>
    <mergeCell ref="A65:G65"/>
    <mergeCell ref="E34:E35"/>
    <mergeCell ref="F34:F35"/>
    <mergeCell ref="E55:E56"/>
    <mergeCell ref="F55:F56"/>
    <mergeCell ref="E58:E59"/>
    <mergeCell ref="F58:F59"/>
    <mergeCell ref="C62:L63"/>
    <mergeCell ref="C64:L64"/>
    <mergeCell ref="E26:E27"/>
    <mergeCell ref="F26:F27"/>
    <mergeCell ref="B1:C2"/>
    <mergeCell ref="E17:E18"/>
    <mergeCell ref="F17:F18"/>
    <mergeCell ref="E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2022-09-29T06:43:39Z</cp:lastPrinted>
  <dcterms:created xsi:type="dcterms:W3CDTF">2018-08-08T03:12:16Z</dcterms:created>
  <dcterms:modified xsi:type="dcterms:W3CDTF">2022-09-29T06:46:01Z</dcterms:modified>
</cp:coreProperties>
</file>