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2\6. JUN 2022\"/>
    </mc:Choice>
  </mc:AlternateContent>
  <bookViews>
    <workbookView xWindow="45" yWindow="15" windowWidth="10605" windowHeight="7665" tabRatio="703" firstSheet="2" activeTab="2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12.3'!$A$1:$T$78</definedName>
    <definedName name="_xlnm.Print_Area" localSheetId="5">'Jadual 12.4'!$A$1:$Q$78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41" l="1"/>
  <c r="E73" i="40"/>
  <c r="D58" i="41" l="1"/>
  <c r="E58" i="40"/>
  <c r="D56" i="41"/>
  <c r="D55" i="41"/>
  <c r="D54" i="41"/>
  <c r="D53" i="41"/>
  <c r="D51" i="41"/>
  <c r="D50" i="41"/>
  <c r="D49" i="41"/>
  <c r="D48" i="41"/>
  <c r="D19" i="41"/>
  <c r="E56" i="40"/>
  <c r="E55" i="40"/>
  <c r="E54" i="40"/>
  <c r="E53" i="40"/>
  <c r="E51" i="40"/>
  <c r="E50" i="40"/>
  <c r="E49" i="40"/>
  <c r="E48" i="40"/>
  <c r="T35" i="40"/>
  <c r="S15" i="40"/>
  <c r="Q15" i="40"/>
  <c r="O15" i="40"/>
  <c r="M15" i="40"/>
  <c r="K15" i="40"/>
  <c r="I15" i="40"/>
  <c r="G15" i="40"/>
  <c r="E15" i="40"/>
</calcChain>
</file>

<file path=xl/sharedStrings.xml><?xml version="1.0" encoding="utf-8"?>
<sst xmlns="http://schemas.openxmlformats.org/spreadsheetml/2006/main" count="545" uniqueCount="234">
  <si>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</si>
  <si>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</si>
  <si>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</si>
  <si>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</si>
  <si>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</si>
  <si>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</si>
  <si>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</si>
  <si>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</si>
  <si>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</si>
  <si>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</si>
  <si>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</si>
  <si>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</si>
  <si>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</si>
  <si>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</si>
  <si>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</si>
  <si>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</si>
  <si>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</si>
  <si>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</si>
  <si>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</si>
  <si>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</si>
  <si>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</si>
  <si>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</si>
  <si>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</si>
  <si>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</si>
  <si>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</si>
  <si>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</si>
  <si>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</si>
  <si>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</si>
  <si>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</si>
  <si>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</si>
  <si>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</si>
  <si>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</si>
  <si>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</si>
  <si>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</si>
  <si>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</si>
  <si>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</si>
  <si>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</si>
  <si>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</si>
  <si>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</si>
  <si>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</si>
  <si>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</si>
  <si>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</si>
  <si>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</si>
  <si>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</si>
  <si>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</si>
  <si>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</si>
  <si>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</si>
  <si>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</si>
  <si>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</si>
  <si>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</si>
  <si>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</si>
  <si>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</si>
  <si>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</si>
  <si>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</si>
  <si>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</si>
  <si>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</si>
  <si>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</si>
  <si>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</si>
  <si>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</si>
  <si>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</si>
  <si>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</si>
  <si>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</si>
  <si>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</si>
  <si>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</si>
  <si>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</si>
  <si>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</si>
  <si>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</si>
  <si>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</si>
  <si>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</si>
  <si>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</si>
  <si>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</si>
  <si>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</si>
  <si>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</si>
  <si>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</si>
  <si>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</si>
  <si>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</si>
  <si>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</si>
  <si>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</si>
  <si>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</si>
  <si>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</si>
  <si>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</si>
  <si>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</si>
  <si>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</si>
  <si>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</si>
  <si>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</si>
  <si>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</si>
  <si>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</si>
  <si>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</si>
  <si>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</si>
  <si>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</si>
  <si>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</si>
  <si>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</si>
  <si>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</si>
  <si>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</si>
  <si>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</si>
  <si>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</si>
  <si>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</si>
  <si>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</si>
  <si>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</si>
  <si>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</si>
  <si>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</si>
  <si>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</si>
  <si>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</si>
  <si>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</si>
  <si>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</si>
  <si>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</si>
  <si>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</si>
  <si>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</si>
  <si>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</si>
  <si>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</si>
  <si>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</si>
  <si>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</si>
  <si>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</si>
  <si>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</si>
  <si>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</si>
  <si>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</si>
  <si>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</si>
  <si>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</si>
  <si>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</si>
  <si>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</si>
  <si>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</si>
  <si>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</si>
  <si>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</si>
  <si>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</si>
  <si>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</si>
  <si>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</si>
  <si>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</si>
  <si>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</si>
  <si>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</si>
  <si>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</si>
  <si>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</si>
  <si>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</si>
  <si>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</si>
  <si>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</si>
  <si>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</si>
  <si>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</si>
  <si>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</si>
  <si>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</si>
  <si>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</si>
  <si>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</si>
  <si>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</si>
  <si>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</si>
  <si>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</si>
  <si>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</si>
  <si>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</si>
  <si>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</si>
  <si>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</si>
  <si>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</si>
  <si>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</si>
  <si>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</si>
  <si>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</si>
  <si>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</si>
  <si>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</si>
  <si>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</si>
  <si>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</si>
  <si>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</si>
  <si>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</si>
  <si>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</si>
  <si>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</si>
  <si>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</si>
  <si>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</si>
  <si>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</si>
  <si>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</si>
  <si>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</si>
  <si>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</si>
  <si>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</si>
  <si>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</si>
  <si>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</si>
  <si>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</si>
  <si>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</si>
  <si>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</si>
  <si>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</si>
  <si>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</si>
  <si>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</si>
  <si>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</si>
  <si>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</si>
  <si>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</si>
  <si>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</si>
  <si>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</si>
  <si>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</si>
  <si>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</si>
  <si>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</si>
  <si>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</si>
  <si>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</si>
  <si>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</si>
  <si>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</si>
  <si>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</si>
  <si>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</si>
  <si>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</si>
  <si>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</si>
  <si>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</si>
  <si>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</si>
  <si>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</si>
  <si>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</si>
  <si>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</si>
  <si>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</si>
  <si>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</si>
  <si>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</si>
  <si>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</si>
  <si>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</si>
  <si>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</si>
  <si>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</si>
  <si>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</si>
  <si>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</si>
  <si>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</si>
  <si>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</si>
  <si>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</si>
  <si>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</si>
  <si>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</si>
  <si>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</si>
  <si>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</si>
  <si>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</si>
  <si>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</si>
  <si>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</si>
  <si>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</si>
  <si>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</si>
  <si>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</si>
  <si>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</si>
  <si>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</si>
  <si>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</si>
  <si>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</si>
  <si>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</si>
  <si>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</si>
  <si>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</si>
  <si>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</si>
  <si>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</si>
  <si>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</si>
  <si>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</si>
  <si>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</si>
  <si>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</si>
  <si>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</si>
  <si>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</si>
  <si>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Jun, 2022 - Malaysia</t>
  </si>
  <si>
    <t>Meteorological Observations at Principal Meteorological Stations, June,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</si>
</sst>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3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129" fillId="0" borderId="0" applyFont="0" applyFill="0" applyBorder="0" applyAlignment="0" applyProtection="0"/>
  </cellStyleXfs>
  <cellXfs count="424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173" fontId="104" fillId="0" borderId="0" xfId="1282" applyNumberFormat="1" applyFont="1" applyFill="1" applyAlignment="1">
      <alignment horizontal="center"/>
    </xf>
    <xf numFmtId="43" fontId="104" fillId="0" borderId="0" xfId="1282" applyFont="1" applyFill="1" applyAlignment="1">
      <alignment horizontal="center"/>
    </xf>
  </cellXfs>
  <cellStyles count="1283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" xfId="1282" builtinId="3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76</xdr:row>
      <xdr:rowOff>28575</xdr:rowOff>
    </xdr:from>
    <xdr:to>
      <xdr:col>20</xdr:col>
      <xdr:colOff>0</xdr:colOff>
      <xdr:row>78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76</xdr:row>
      <xdr:rowOff>16672</xdr:rowOff>
    </xdr:from>
    <xdr:to>
      <xdr:col>17</xdr:col>
      <xdr:colOff>338138</xdr:colOff>
      <xdr:row>78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0">
        <v>12.1</v>
      </c>
      <c r="B1" s="400"/>
      <c r="C1" s="401" t="s">
        <v>189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20" s="47" customFormat="1" ht="18" customHeight="1">
      <c r="A2" s="400"/>
      <c r="B2" s="400"/>
      <c r="C2" s="402" t="s">
        <v>190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399"/>
      <c r="B47" s="399"/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0">
        <v>12.1</v>
      </c>
      <c r="B1" s="400"/>
      <c r="C1" s="401" t="s">
        <v>191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74"/>
    </row>
    <row r="2" spans="1:20" s="47" customFormat="1" ht="18" customHeight="1">
      <c r="A2" s="400"/>
      <c r="B2" s="400"/>
      <c r="C2" s="402" t="s">
        <v>192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399"/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="90" zoomScaleNormal="90" zoomScaleSheetLayoutView="90" workbookViewId="0">
      <pane xSplit="5" ySplit="17" topLeftCell="F24" activePane="bottomRight" state="frozen"/>
      <selection pane="topRight" activeCell="F1" sqref="F1"/>
      <selection pane="bottomLeft" activeCell="A18" sqref="A18"/>
      <selection pane="bottomRight" activeCell="N39" sqref="N39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8.71093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0">
        <v>12.1</v>
      </c>
      <c r="B1" s="400"/>
      <c r="C1" s="408" t="s">
        <v>232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74"/>
    </row>
    <row r="2" spans="1:18" s="47" customFormat="1" ht="18" customHeight="1">
      <c r="A2" s="400"/>
      <c r="B2" s="400"/>
      <c r="C2" s="409" t="s">
        <v>233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0" t="s">
        <v>211</v>
      </c>
      <c r="G5" s="410"/>
      <c r="H5" s="410"/>
      <c r="I5" s="410"/>
      <c r="J5" s="410"/>
      <c r="K5" s="410"/>
      <c r="L5" s="410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1" t="s">
        <v>212</v>
      </c>
      <c r="G6" s="411"/>
      <c r="H6" s="411"/>
      <c r="I6" s="411"/>
      <c r="J6" s="411"/>
      <c r="K6" s="411"/>
      <c r="L6" s="411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0" t="s">
        <v>102</v>
      </c>
      <c r="G9" s="410"/>
      <c r="H9" s="410"/>
      <c r="I9" s="301"/>
      <c r="J9" s="410" t="s">
        <v>110</v>
      </c>
      <c r="K9" s="410"/>
      <c r="L9" s="410"/>
      <c r="M9" s="301"/>
      <c r="N9" s="277" t="s">
        <v>114</v>
      </c>
      <c r="O9" s="301"/>
      <c r="P9" s="366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6" t="s">
        <v>114</v>
      </c>
      <c r="G10" s="406"/>
      <c r="H10" s="406"/>
      <c r="I10" s="107"/>
      <c r="J10" s="406" t="s">
        <v>115</v>
      </c>
      <c r="K10" s="406"/>
      <c r="L10" s="406"/>
      <c r="M10" s="107"/>
      <c r="N10" s="276" t="s">
        <v>119</v>
      </c>
      <c r="O10" s="107"/>
      <c r="P10" s="371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0"/>
      <c r="G19" s="390"/>
      <c r="H19" s="390"/>
      <c r="I19" s="390"/>
      <c r="J19" s="390"/>
      <c r="K19" s="390"/>
      <c r="L19" s="390"/>
      <c r="M19" s="390"/>
      <c r="N19" s="390"/>
      <c r="O19" s="391"/>
      <c r="P19" s="392"/>
      <c r="Q19" s="125"/>
      <c r="S19" s="225"/>
      <c r="T19" s="225"/>
    </row>
    <row r="20" spans="1:20" s="369" customFormat="1" ht="15" customHeight="1">
      <c r="A20" s="372" t="s">
        <v>198</v>
      </c>
      <c r="B20" s="372"/>
      <c r="C20" s="372"/>
      <c r="D20" s="367"/>
      <c r="E20" s="367"/>
      <c r="F20" s="382">
        <v>31.81066666666667</v>
      </c>
      <c r="G20" s="382"/>
      <c r="H20" s="382">
        <v>24.823333333333334</v>
      </c>
      <c r="I20" s="382"/>
      <c r="J20" s="382">
        <v>33.660000000000004</v>
      </c>
      <c r="K20" s="382"/>
      <c r="L20" s="382">
        <v>23.4</v>
      </c>
      <c r="M20" s="382"/>
      <c r="N20" s="382">
        <v>83.346666666666664</v>
      </c>
      <c r="O20" s="382"/>
      <c r="P20" s="422">
        <v>1020</v>
      </c>
      <c r="Q20" s="373"/>
      <c r="S20" s="374"/>
      <c r="T20" s="375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68"/>
      <c r="G21" s="368"/>
      <c r="H21" s="382"/>
      <c r="I21" s="382"/>
      <c r="J21" s="382"/>
      <c r="K21" s="382"/>
      <c r="L21" s="382"/>
      <c r="M21" s="382"/>
      <c r="N21" s="382"/>
      <c r="O21" s="382"/>
      <c r="P21" s="382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0"/>
      <c r="G22" s="370"/>
      <c r="H22" s="382"/>
      <c r="I22" s="382"/>
      <c r="J22" s="382"/>
      <c r="K22" s="382"/>
      <c r="L22" s="382"/>
      <c r="M22" s="382"/>
      <c r="N22" s="382"/>
      <c r="O22" s="382"/>
      <c r="P22" s="382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0"/>
      <c r="G23" s="390"/>
      <c r="H23" s="382"/>
      <c r="I23" s="382"/>
      <c r="J23" s="382"/>
      <c r="K23" s="382"/>
      <c r="L23" s="382"/>
      <c r="M23" s="382"/>
      <c r="N23" s="382"/>
      <c r="O23" s="382"/>
      <c r="P23" s="382"/>
      <c r="Q23" s="129"/>
      <c r="S23" s="225"/>
      <c r="T23" s="225"/>
    </row>
    <row r="24" spans="1:20" s="369" customFormat="1" ht="15" customHeight="1">
      <c r="A24" s="372" t="s">
        <v>201</v>
      </c>
      <c r="B24" s="376"/>
      <c r="C24" s="376"/>
      <c r="D24" s="368"/>
      <c r="E24" s="368"/>
      <c r="F24" s="382">
        <v>32.793888888888887</v>
      </c>
      <c r="G24" s="382"/>
      <c r="H24" s="382">
        <v>24.317777777777778</v>
      </c>
      <c r="I24" s="382"/>
      <c r="J24" s="382">
        <v>35.333333333333336</v>
      </c>
      <c r="K24" s="382"/>
      <c r="L24" s="382">
        <v>22.633333333333329</v>
      </c>
      <c r="M24" s="382"/>
      <c r="N24" s="382">
        <v>78.806111111111122</v>
      </c>
      <c r="O24" s="382"/>
      <c r="P24" s="422">
        <v>1503.2</v>
      </c>
      <c r="Q24" s="377"/>
      <c r="S24" s="378"/>
      <c r="T24" s="379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0"/>
      <c r="G25" s="370"/>
      <c r="H25" s="382"/>
      <c r="I25" s="382"/>
      <c r="J25" s="382"/>
      <c r="K25" s="382"/>
      <c r="L25" s="382"/>
      <c r="M25" s="382"/>
      <c r="N25" s="382"/>
      <c r="O25" s="382"/>
      <c r="P25" s="423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0"/>
      <c r="G26" s="370"/>
      <c r="H26" s="382"/>
      <c r="I26" s="382"/>
      <c r="J26" s="382"/>
      <c r="K26" s="382"/>
      <c r="L26" s="382"/>
      <c r="M26" s="382"/>
      <c r="N26" s="382"/>
      <c r="O26" s="382"/>
      <c r="P26" s="423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0"/>
      <c r="G27" s="370"/>
      <c r="H27" s="382"/>
      <c r="I27" s="382"/>
      <c r="J27" s="382"/>
      <c r="K27" s="382"/>
      <c r="L27" s="382"/>
      <c r="M27" s="382"/>
      <c r="N27" s="382"/>
      <c r="O27" s="382"/>
      <c r="P27" s="423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0"/>
      <c r="G28" s="370"/>
      <c r="H28" s="382"/>
      <c r="I28" s="382"/>
      <c r="J28" s="382"/>
      <c r="K28" s="382"/>
      <c r="L28" s="382"/>
      <c r="M28" s="382"/>
      <c r="N28" s="382"/>
      <c r="O28" s="382"/>
      <c r="P28" s="423"/>
      <c r="Q28" s="120"/>
      <c r="S28" s="226"/>
      <c r="T28" s="226"/>
    </row>
    <row r="29" spans="1:20" s="369" customFormat="1" ht="15" customHeight="1">
      <c r="A29" s="372" t="s">
        <v>205</v>
      </c>
      <c r="B29" s="372"/>
      <c r="C29" s="372"/>
      <c r="D29" s="370"/>
      <c r="E29" s="370"/>
      <c r="F29" s="382">
        <v>31.774999999999999</v>
      </c>
      <c r="G29" s="382"/>
      <c r="H29" s="382">
        <v>23.251333333333339</v>
      </c>
      <c r="I29" s="382"/>
      <c r="J29" s="382">
        <v>33.4</v>
      </c>
      <c r="K29" s="382"/>
      <c r="L29" s="382">
        <v>21.949999999999996</v>
      </c>
      <c r="M29" s="382"/>
      <c r="N29" s="382">
        <v>83.306666666666658</v>
      </c>
      <c r="O29" s="382"/>
      <c r="P29" s="422">
        <v>1713.0000000000002</v>
      </c>
      <c r="Q29" s="377"/>
      <c r="S29" s="378"/>
      <c r="T29" s="379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0"/>
      <c r="G30" s="370"/>
      <c r="H30" s="382"/>
      <c r="I30" s="382"/>
      <c r="J30" s="382"/>
      <c r="K30" s="382"/>
      <c r="L30" s="382"/>
      <c r="M30" s="382"/>
      <c r="N30" s="382"/>
      <c r="O30" s="382"/>
      <c r="P30" s="423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0"/>
      <c r="G31" s="370"/>
      <c r="H31" s="382"/>
      <c r="I31" s="382"/>
      <c r="J31" s="382"/>
      <c r="K31" s="382"/>
      <c r="L31" s="382"/>
      <c r="M31" s="382"/>
      <c r="N31" s="382"/>
      <c r="O31" s="382"/>
      <c r="P31" s="423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0"/>
      <c r="G32" s="370"/>
      <c r="H32" s="382"/>
      <c r="I32" s="382"/>
      <c r="J32" s="382"/>
      <c r="K32" s="382"/>
      <c r="L32" s="382"/>
      <c r="M32" s="382"/>
      <c r="N32" s="382"/>
      <c r="O32" s="382"/>
      <c r="P32" s="423"/>
      <c r="Q32" s="120"/>
      <c r="S32" s="226"/>
      <c r="T32" s="226"/>
    </row>
    <row r="33" spans="1:20" s="369" customFormat="1" ht="15" customHeight="1">
      <c r="A33" s="372" t="s">
        <v>208</v>
      </c>
      <c r="B33" s="372"/>
      <c r="C33" s="372"/>
      <c r="D33" s="370"/>
      <c r="E33" s="370"/>
      <c r="F33" s="382">
        <v>31.91055555555555</v>
      </c>
      <c r="G33" s="382"/>
      <c r="H33" s="382">
        <v>23.934444444444441</v>
      </c>
      <c r="I33" s="382"/>
      <c r="J33" s="382">
        <v>33.93333333333333</v>
      </c>
      <c r="K33" s="382"/>
      <c r="L33" s="382">
        <v>22.633333333333336</v>
      </c>
      <c r="M33" s="382"/>
      <c r="N33" s="382">
        <v>83.827222222222233</v>
      </c>
      <c r="O33" s="382"/>
      <c r="P33" s="422">
        <v>1436.2</v>
      </c>
      <c r="Q33" s="382"/>
      <c r="S33" s="378"/>
      <c r="T33" s="379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0"/>
      <c r="G34" s="370"/>
      <c r="H34" s="382"/>
      <c r="I34" s="382"/>
      <c r="J34" s="382"/>
      <c r="K34" s="382"/>
      <c r="L34" s="382"/>
      <c r="M34" s="382"/>
      <c r="N34" s="382"/>
      <c r="O34" s="382"/>
      <c r="P34" s="423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0"/>
      <c r="G35" s="370"/>
      <c r="H35" s="382"/>
      <c r="I35" s="382"/>
      <c r="J35" s="382"/>
      <c r="K35" s="382"/>
      <c r="L35" s="382"/>
      <c r="M35" s="382"/>
      <c r="N35" s="382"/>
      <c r="O35" s="382"/>
      <c r="P35" s="423"/>
      <c r="Q35" s="120"/>
      <c r="S35" s="224"/>
      <c r="T35" s="223"/>
    </row>
    <row r="36" spans="1:20" s="369" customFormat="1" ht="20.100000000000001" customHeight="1">
      <c r="A36" s="380" t="s">
        <v>210</v>
      </c>
      <c r="B36" s="372"/>
      <c r="C36" s="372"/>
      <c r="D36" s="370"/>
      <c r="E36" s="370"/>
      <c r="F36" s="382">
        <v>31.66238095238095</v>
      </c>
      <c r="G36" s="382"/>
      <c r="H36" s="382">
        <v>23.574285714285715</v>
      </c>
      <c r="I36" s="382"/>
      <c r="J36" s="382">
        <v>33.171428571428571</v>
      </c>
      <c r="K36" s="382"/>
      <c r="L36" s="382">
        <v>22.099999999999998</v>
      </c>
      <c r="M36" s="382"/>
      <c r="N36" s="382">
        <v>83.497891156462586</v>
      </c>
      <c r="O36" s="382"/>
      <c r="P36" s="422">
        <v>1527.4</v>
      </c>
      <c r="Q36" s="377"/>
      <c r="S36" s="381"/>
      <c r="T36" s="381"/>
    </row>
    <row r="37" spans="1:20" s="26" customFormat="1" ht="33.75" customHeight="1">
      <c r="A37" s="117"/>
      <c r="B37" s="117"/>
      <c r="C37" s="117"/>
      <c r="D37" s="127"/>
      <c r="E37" s="127"/>
      <c r="F37" s="370"/>
      <c r="G37" s="370"/>
      <c r="H37" s="382"/>
      <c r="I37" s="382"/>
      <c r="J37" s="382"/>
      <c r="K37" s="382"/>
      <c r="L37" s="382"/>
      <c r="M37" s="382"/>
      <c r="N37" s="382"/>
      <c r="O37" s="382"/>
      <c r="P37" s="423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2">
        <v>31.923206075533663</v>
      </c>
      <c r="G38" s="382"/>
      <c r="H38" s="382">
        <v>23.478624794745485</v>
      </c>
      <c r="I38" s="382"/>
      <c r="J38" s="382">
        <v>33.9</v>
      </c>
      <c r="K38" s="382"/>
      <c r="L38" s="382">
        <v>22.183333333333334</v>
      </c>
      <c r="M38" s="382"/>
      <c r="N38" s="382">
        <v>86.445673234811167</v>
      </c>
      <c r="O38" s="382"/>
      <c r="P38" s="422">
        <v>3027.9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82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7"/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topLeftCell="A20" zoomScale="80" zoomScaleSheetLayoutView="80" workbookViewId="0">
      <selection activeCell="J63" sqref="J63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2">
        <v>12.2</v>
      </c>
      <c r="B1" s="412"/>
      <c r="C1" s="365" t="s">
        <v>226</v>
      </c>
      <c r="D1" s="365"/>
      <c r="E1" s="365"/>
      <c r="F1" s="365"/>
      <c r="G1" s="365"/>
      <c r="H1" s="365"/>
      <c r="I1" s="365"/>
      <c r="J1" s="365"/>
      <c r="K1" s="365"/>
      <c r="L1" s="365"/>
      <c r="M1" s="360"/>
    </row>
    <row r="2" spans="1:14" s="155" customFormat="1" ht="18" customHeight="1">
      <c r="A2" s="412"/>
      <c r="B2" s="412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3" t="s">
        <v>32</v>
      </c>
      <c r="E5" s="413"/>
      <c r="F5" s="413"/>
      <c r="G5" s="413"/>
      <c r="H5" s="413"/>
      <c r="I5" s="413"/>
      <c r="J5" s="413"/>
      <c r="K5" s="413"/>
      <c r="L5" s="413"/>
      <c r="M5" s="413"/>
    </row>
    <row r="6" spans="1:14" s="165" customFormat="1" ht="12" customHeight="1">
      <c r="A6" s="164"/>
      <c r="B6" s="164"/>
      <c r="C6" s="164"/>
      <c r="D6" s="414" t="s">
        <v>31</v>
      </c>
      <c r="E6" s="414"/>
      <c r="F6" s="414"/>
      <c r="G6" s="414"/>
      <c r="H6" s="414"/>
      <c r="I6" s="414"/>
      <c r="J6" s="414"/>
      <c r="K6" s="414"/>
      <c r="L6" s="414"/>
      <c r="M6" s="414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6"/>
      <c r="G20" s="356"/>
      <c r="H20" s="356"/>
      <c r="I20" s="356"/>
      <c r="J20" s="356"/>
      <c r="K20" s="356"/>
      <c r="L20" s="356"/>
      <c r="M20" s="357"/>
      <c r="N20" s="335"/>
      <c r="O20" s="336"/>
      <c r="P20" s="336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6"/>
      <c r="G21" s="356"/>
      <c r="H21" s="356"/>
      <c r="I21" s="356"/>
      <c r="J21" s="356"/>
      <c r="K21" s="356"/>
      <c r="L21" s="356"/>
      <c r="M21" s="357"/>
      <c r="N21" s="335"/>
      <c r="O21" s="336"/>
      <c r="P21" s="336"/>
    </row>
    <row r="22" spans="1:16" s="177" customFormat="1" ht="10.5" customHeight="1">
      <c r="A22" s="183"/>
      <c r="B22" s="184"/>
      <c r="C22" s="184"/>
      <c r="D22" s="215"/>
      <c r="E22" s="205"/>
      <c r="F22" s="358"/>
      <c r="G22" s="358"/>
      <c r="H22" s="358"/>
      <c r="I22" s="358"/>
      <c r="J22" s="358"/>
      <c r="K22" s="358"/>
      <c r="L22" s="358"/>
      <c r="M22" s="359"/>
      <c r="N22" s="337"/>
      <c r="O22" s="336"/>
      <c r="P22" s="336"/>
    </row>
    <row r="23" spans="1:16" s="177" customFormat="1" ht="10.5" customHeight="1">
      <c r="A23" s="173"/>
      <c r="B23" s="172"/>
      <c r="C23" s="172"/>
      <c r="D23" s="214"/>
      <c r="E23" s="204"/>
      <c r="F23" s="356"/>
      <c r="G23" s="356"/>
      <c r="H23" s="356"/>
      <c r="I23" s="356"/>
      <c r="J23" s="356"/>
      <c r="K23" s="356"/>
      <c r="L23" s="356"/>
      <c r="M23" s="357"/>
      <c r="N23" s="337"/>
      <c r="O23" s="336"/>
      <c r="P23" s="336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3"/>
      <c r="G24" s="338"/>
      <c r="H24" s="333"/>
      <c r="I24" s="338"/>
      <c r="J24" s="333"/>
      <c r="K24" s="338"/>
      <c r="L24" s="333"/>
      <c r="M24" s="339"/>
      <c r="N24" s="335"/>
      <c r="O24" s="336"/>
      <c r="P24" s="336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3"/>
      <c r="G25" s="338"/>
      <c r="H25" s="333"/>
      <c r="I25" s="338"/>
      <c r="J25" s="333"/>
      <c r="K25" s="338"/>
      <c r="L25" s="333"/>
      <c r="M25" s="334"/>
      <c r="N25" s="335"/>
      <c r="O25" s="336"/>
      <c r="P25" s="336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3"/>
      <c r="G26" s="338"/>
      <c r="H26" s="333"/>
      <c r="I26" s="338"/>
      <c r="J26" s="333"/>
      <c r="K26" s="338"/>
      <c r="L26" s="333"/>
      <c r="M26" s="334"/>
      <c r="N26" s="335"/>
      <c r="O26" s="336"/>
      <c r="P26" s="336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3"/>
      <c r="G27" s="338"/>
      <c r="H27" s="333"/>
      <c r="I27" s="338"/>
      <c r="J27" s="333"/>
      <c r="K27" s="338"/>
      <c r="L27" s="333"/>
      <c r="M27" s="340"/>
      <c r="N27" s="335"/>
      <c r="O27" s="336"/>
      <c r="P27" s="336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3"/>
      <c r="G28" s="338"/>
      <c r="H28" s="333"/>
      <c r="I28" s="338"/>
      <c r="J28" s="333"/>
      <c r="K28" s="338"/>
      <c r="L28" s="333"/>
      <c r="M28" s="339"/>
      <c r="N28" s="335"/>
      <c r="O28" s="336"/>
      <c r="P28" s="336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3"/>
      <c r="G29" s="338"/>
      <c r="H29" s="333"/>
      <c r="I29" s="338"/>
      <c r="J29" s="333"/>
      <c r="K29" s="338"/>
      <c r="L29" s="333"/>
      <c r="M29" s="339"/>
      <c r="N29" s="335"/>
      <c r="O29" s="336"/>
      <c r="P29" s="336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3"/>
      <c r="G30" s="338"/>
      <c r="H30" s="333"/>
      <c r="I30" s="338"/>
      <c r="J30" s="333"/>
      <c r="K30" s="338"/>
      <c r="L30" s="333"/>
      <c r="M30" s="340"/>
      <c r="N30" s="335"/>
      <c r="O30" s="336"/>
      <c r="P30" s="336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3"/>
      <c r="G31" s="338"/>
      <c r="H31" s="333"/>
      <c r="I31" s="338"/>
      <c r="J31" s="333"/>
      <c r="K31" s="338"/>
      <c r="L31" s="333"/>
      <c r="M31" s="339"/>
      <c r="N31" s="335"/>
      <c r="O31" s="336"/>
      <c r="P31" s="336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3"/>
      <c r="G32" s="338"/>
      <c r="H32" s="333"/>
      <c r="I32" s="338"/>
      <c r="J32" s="333"/>
      <c r="K32" s="338"/>
      <c r="L32" s="333"/>
      <c r="M32" s="339"/>
      <c r="N32" s="337"/>
      <c r="O32" s="336"/>
      <c r="P32" s="336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3"/>
      <c r="G33" s="341"/>
      <c r="H33" s="333"/>
      <c r="I33" s="341"/>
      <c r="J33" s="333"/>
      <c r="K33" s="341"/>
      <c r="L33" s="333"/>
      <c r="M33" s="339"/>
      <c r="N33" s="337"/>
      <c r="O33" s="336"/>
      <c r="P33" s="336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3"/>
      <c r="G34" s="338"/>
      <c r="H34" s="333"/>
      <c r="I34" s="338"/>
      <c r="J34" s="333"/>
      <c r="K34" s="338"/>
      <c r="L34" s="333"/>
      <c r="M34" s="342"/>
      <c r="N34" s="336"/>
      <c r="O34" s="336"/>
      <c r="P34" s="336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3"/>
      <c r="G35" s="338"/>
      <c r="H35" s="333"/>
      <c r="I35" s="338"/>
      <c r="J35" s="333"/>
      <c r="K35" s="338"/>
      <c r="L35" s="333"/>
      <c r="M35" s="343"/>
      <c r="N35" s="336"/>
      <c r="O35" s="344"/>
      <c r="P35" s="344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5"/>
      <c r="G36" s="345"/>
      <c r="H36" s="345"/>
      <c r="I36" s="345"/>
      <c r="J36" s="345"/>
      <c r="K36" s="345"/>
      <c r="L36" s="345"/>
      <c r="M36" s="343"/>
      <c r="N36" s="336"/>
      <c r="O36" s="336"/>
      <c r="P36" s="336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3"/>
      <c r="G37" s="338"/>
      <c r="H37" s="333"/>
      <c r="I37" s="338"/>
      <c r="J37" s="333"/>
      <c r="K37" s="338"/>
      <c r="L37" s="333"/>
      <c r="M37" s="343"/>
      <c r="N37" s="336"/>
      <c r="O37" s="336"/>
      <c r="P37" s="336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3"/>
      <c r="G38" s="338"/>
      <c r="H38" s="333"/>
      <c r="I38" s="338"/>
      <c r="J38" s="333"/>
      <c r="K38" s="338"/>
      <c r="L38" s="333"/>
      <c r="M38" s="343"/>
      <c r="N38" s="336"/>
      <c r="O38" s="336"/>
      <c r="P38" s="336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5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view="pageBreakPreview" zoomScaleSheetLayoutView="100" workbookViewId="0">
      <pane ySplit="13" topLeftCell="A56" activePane="bottomLeft" state="frozen"/>
      <selection activeCell="P13" sqref="P13"/>
      <selection pane="bottomLeft" activeCell="H62" sqref="H62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0">
        <v>12.3</v>
      </c>
      <c r="B1" s="400"/>
      <c r="C1" s="416"/>
      <c r="D1" s="418" t="s">
        <v>64</v>
      </c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98"/>
      <c r="S1" s="98"/>
      <c r="T1" s="98"/>
    </row>
    <row r="2" spans="1:20" s="2" customFormat="1" ht="18" customHeight="1">
      <c r="A2" s="400"/>
      <c r="B2" s="400"/>
      <c r="C2" s="417"/>
      <c r="D2" s="419" t="s">
        <v>63</v>
      </c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0" t="s">
        <v>62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1" t="s">
        <v>61</v>
      </c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9" customFormat="1" ht="20.100000000000001" customHeight="1">
      <c r="A15" s="241">
        <v>2016</v>
      </c>
      <c r="B15" s="248" t="s">
        <v>37</v>
      </c>
      <c r="C15" s="248"/>
      <c r="D15" s="239"/>
      <c r="E15" s="243">
        <f>SUM(E43:E46)</f>
        <v>49875</v>
      </c>
      <c r="F15" s="244"/>
      <c r="G15" s="244">
        <f t="shared" ref="G15:S15" si="0">SUM(G43:G46)</f>
        <v>5485</v>
      </c>
      <c r="H15" s="244"/>
      <c r="I15" s="244">
        <f t="shared" si="0"/>
        <v>3894</v>
      </c>
      <c r="J15" s="244"/>
      <c r="K15" s="244">
        <f t="shared" si="0"/>
        <v>1550</v>
      </c>
      <c r="L15" s="244"/>
      <c r="M15" s="245">
        <f t="shared" si="0"/>
        <v>534</v>
      </c>
      <c r="N15" s="244"/>
      <c r="O15" s="246">
        <f t="shared" si="0"/>
        <v>26072</v>
      </c>
      <c r="P15" s="244"/>
      <c r="Q15" s="244">
        <f t="shared" si="0"/>
        <v>127</v>
      </c>
      <c r="R15" s="244"/>
      <c r="S15" s="249">
        <f t="shared" si="0"/>
        <v>12213</v>
      </c>
      <c r="T15" s="285"/>
    </row>
    <row r="16" spans="1:20" s="19" customFormat="1" ht="20.100000000000001" customHeight="1">
      <c r="A16" s="241">
        <v>2017</v>
      </c>
      <c r="B16" s="248" t="s">
        <v>37</v>
      </c>
      <c r="C16" s="248"/>
      <c r="D16" s="239"/>
      <c r="E16" s="243">
        <v>26775</v>
      </c>
      <c r="F16" s="350"/>
      <c r="G16" s="244">
        <v>5485</v>
      </c>
      <c r="H16" s="244"/>
      <c r="I16" s="244">
        <v>3813</v>
      </c>
      <c r="J16" s="244"/>
      <c r="K16" s="244">
        <v>1697</v>
      </c>
      <c r="L16" s="244"/>
      <c r="M16" s="245">
        <v>598</v>
      </c>
      <c r="N16" s="244"/>
      <c r="O16" s="246">
        <v>7459</v>
      </c>
      <c r="P16" s="348"/>
      <c r="Q16" s="244">
        <v>125</v>
      </c>
      <c r="R16" s="244"/>
      <c r="S16" s="249">
        <v>7598</v>
      </c>
      <c r="T16" s="221"/>
    </row>
    <row r="17" spans="1:20" s="19" customFormat="1" ht="20.100000000000001" customHeight="1">
      <c r="A17" s="241">
        <v>2018</v>
      </c>
      <c r="B17" s="248" t="s">
        <v>37</v>
      </c>
      <c r="C17" s="248"/>
      <c r="D17" s="239"/>
      <c r="E17" s="243">
        <v>33680</v>
      </c>
      <c r="F17" s="350"/>
      <c r="G17" s="244">
        <v>5368</v>
      </c>
      <c r="H17" s="244"/>
      <c r="I17" s="244">
        <v>3762</v>
      </c>
      <c r="J17" s="244"/>
      <c r="K17" s="244">
        <v>1642</v>
      </c>
      <c r="L17" s="244"/>
      <c r="M17" s="245">
        <v>600</v>
      </c>
      <c r="N17" s="244"/>
      <c r="O17" s="246">
        <v>13519</v>
      </c>
      <c r="P17" s="348"/>
      <c r="Q17" s="244">
        <v>86</v>
      </c>
      <c r="R17" s="244"/>
      <c r="S17" s="249">
        <v>8703</v>
      </c>
      <c r="T17" s="221"/>
    </row>
    <row r="18" spans="1:20" s="328" customFormat="1" ht="20.100000000000001" customHeight="1">
      <c r="A18" s="319">
        <v>2019</v>
      </c>
      <c r="B18" s="361"/>
      <c r="C18" s="361"/>
      <c r="D18" s="321"/>
      <c r="E18" s="350">
        <v>45730</v>
      </c>
      <c r="F18" s="350"/>
      <c r="G18" s="348">
        <v>5449</v>
      </c>
      <c r="H18" s="348"/>
      <c r="I18" s="348">
        <v>4004</v>
      </c>
      <c r="J18" s="348"/>
      <c r="K18" s="348">
        <v>1787</v>
      </c>
      <c r="L18" s="348"/>
      <c r="M18" s="349">
        <v>603</v>
      </c>
      <c r="N18" s="348"/>
      <c r="O18" s="354">
        <v>23948</v>
      </c>
      <c r="P18" s="348"/>
      <c r="Q18" s="348">
        <v>113</v>
      </c>
      <c r="R18" s="348"/>
      <c r="S18" s="362">
        <v>9826</v>
      </c>
      <c r="T18" s="363"/>
    </row>
    <row r="19" spans="1:20" s="328" customFormat="1" ht="20.100000000000001" customHeight="1">
      <c r="A19" s="319">
        <v>2020</v>
      </c>
      <c r="B19" s="361"/>
      <c r="C19" s="361"/>
      <c r="D19" s="321"/>
      <c r="E19" s="350">
        <v>35474</v>
      </c>
      <c r="F19" s="350"/>
      <c r="G19" s="348">
        <v>4599</v>
      </c>
      <c r="H19" s="348"/>
      <c r="I19" s="348">
        <v>3622</v>
      </c>
      <c r="J19" s="348"/>
      <c r="K19" s="348">
        <v>1585</v>
      </c>
      <c r="L19" s="348"/>
      <c r="M19" s="349">
        <v>516</v>
      </c>
      <c r="N19" s="348"/>
      <c r="O19" s="354">
        <v>15727</v>
      </c>
      <c r="P19" s="348"/>
      <c r="Q19" s="348">
        <v>100</v>
      </c>
      <c r="R19" s="348"/>
      <c r="S19" s="362">
        <v>9325</v>
      </c>
      <c r="T19" s="363"/>
    </row>
    <row r="20" spans="1:20" s="328" customFormat="1" ht="20.100000000000001" customHeight="1">
      <c r="A20" s="319">
        <v>2021</v>
      </c>
      <c r="B20" s="361"/>
      <c r="C20" s="361"/>
      <c r="D20" s="321"/>
      <c r="E20" s="350">
        <v>32750</v>
      </c>
      <c r="F20" s="350"/>
      <c r="G20" s="348">
        <v>4538</v>
      </c>
      <c r="H20" s="348"/>
      <c r="I20" s="348">
        <v>3328</v>
      </c>
      <c r="J20" s="348"/>
      <c r="K20" s="348">
        <v>1281</v>
      </c>
      <c r="L20" s="348"/>
      <c r="M20" s="349">
        <v>440</v>
      </c>
      <c r="N20" s="348"/>
      <c r="O20" s="354">
        <v>13806</v>
      </c>
      <c r="P20" s="348"/>
      <c r="Q20" s="348">
        <v>77</v>
      </c>
      <c r="R20" s="348">
        <v>0</v>
      </c>
      <c r="S20" s="362">
        <v>9280</v>
      </c>
      <c r="T20" s="363"/>
    </row>
    <row r="21" spans="1:20" s="14" customFormat="1" ht="11.25" customHeight="1">
      <c r="A21" s="250"/>
      <c r="B21" s="251"/>
      <c r="C21" s="251"/>
      <c r="D21" s="252"/>
      <c r="E21" s="253"/>
      <c r="F21" s="351"/>
      <c r="G21" s="346"/>
      <c r="H21" s="346"/>
      <c r="I21" s="346"/>
      <c r="J21" s="346"/>
      <c r="K21" s="346"/>
      <c r="L21" s="346"/>
      <c r="M21" s="347"/>
      <c r="N21" s="347"/>
      <c r="O21" s="353"/>
      <c r="P21" s="346"/>
      <c r="Q21" s="254"/>
      <c r="R21" s="254"/>
      <c r="S21" s="255"/>
      <c r="T21" s="286"/>
    </row>
    <row r="22" spans="1:20" s="14" customFormat="1" ht="11.25" customHeight="1">
      <c r="A22" s="256"/>
      <c r="B22" s="242"/>
      <c r="C22" s="242"/>
      <c r="D22" s="239"/>
      <c r="E22" s="243"/>
      <c r="F22" s="322"/>
      <c r="G22" s="348"/>
      <c r="H22" s="348"/>
      <c r="I22" s="348"/>
      <c r="J22" s="348"/>
      <c r="K22" s="348"/>
      <c r="L22" s="348"/>
      <c r="M22" s="349"/>
      <c r="N22" s="349"/>
      <c r="O22" s="354"/>
      <c r="P22" s="348"/>
      <c r="Q22" s="244"/>
      <c r="R22" s="244"/>
      <c r="S22" s="247"/>
      <c r="T22" s="285"/>
    </row>
    <row r="23" spans="1:20" s="19" customFormat="1" ht="18" hidden="1" customHeight="1">
      <c r="A23" s="241">
        <v>2012</v>
      </c>
      <c r="B23" s="242" t="s">
        <v>38</v>
      </c>
      <c r="C23" s="242"/>
      <c r="D23" s="239" t="s">
        <v>36</v>
      </c>
      <c r="E23" s="258">
        <v>6915</v>
      </c>
      <c r="F23" s="322"/>
      <c r="G23" s="330"/>
      <c r="H23" s="330"/>
      <c r="I23" s="330"/>
      <c r="J23" s="330"/>
      <c r="K23" s="330"/>
      <c r="L23" s="330"/>
      <c r="M23" s="332"/>
      <c r="N23" s="332"/>
      <c r="O23" s="331"/>
      <c r="P23" s="313"/>
      <c r="Q23" s="259">
        <v>46</v>
      </c>
      <c r="R23" s="259"/>
      <c r="S23" s="262">
        <v>2150</v>
      </c>
      <c r="T23" s="287"/>
    </row>
    <row r="24" spans="1:20" s="19" customFormat="1" ht="18" hidden="1" customHeight="1">
      <c r="A24" s="241"/>
      <c r="B24" s="242"/>
      <c r="C24" s="242"/>
      <c r="D24" s="239" t="s">
        <v>35</v>
      </c>
      <c r="E24" s="258">
        <v>7794</v>
      </c>
      <c r="F24" s="322"/>
      <c r="G24" s="330"/>
      <c r="H24" s="330"/>
      <c r="I24" s="330"/>
      <c r="J24" s="330"/>
      <c r="K24" s="330"/>
      <c r="L24" s="330"/>
      <c r="M24" s="332"/>
      <c r="N24" s="332"/>
      <c r="O24" s="331"/>
      <c r="P24" s="313"/>
      <c r="Q24" s="259">
        <v>24</v>
      </c>
      <c r="R24" s="259"/>
      <c r="S24" s="262">
        <v>2357</v>
      </c>
      <c r="T24" s="287"/>
    </row>
    <row r="25" spans="1:20" s="19" customFormat="1" ht="18" hidden="1" customHeight="1">
      <c r="A25" s="241"/>
      <c r="B25" s="242"/>
      <c r="C25" s="242"/>
      <c r="D25" s="239" t="s">
        <v>34</v>
      </c>
      <c r="E25" s="258">
        <v>10048</v>
      </c>
      <c r="F25" s="322"/>
      <c r="G25" s="330"/>
      <c r="H25" s="330"/>
      <c r="I25" s="330"/>
      <c r="J25" s="330"/>
      <c r="K25" s="330"/>
      <c r="L25" s="330"/>
      <c r="M25" s="332"/>
      <c r="N25" s="332"/>
      <c r="O25" s="331"/>
      <c r="P25" s="313"/>
      <c r="Q25" s="259">
        <v>42</v>
      </c>
      <c r="R25" s="259"/>
      <c r="S25" s="262">
        <v>2748</v>
      </c>
      <c r="T25" s="287"/>
    </row>
    <row r="26" spans="1:20" s="19" customFormat="1" ht="18" hidden="1" customHeight="1">
      <c r="A26" s="241"/>
      <c r="B26" s="242"/>
      <c r="C26" s="242"/>
      <c r="D26" s="239" t="s">
        <v>33</v>
      </c>
      <c r="E26" s="258">
        <v>5091</v>
      </c>
      <c r="F26" s="322"/>
      <c r="G26" s="330"/>
      <c r="H26" s="330"/>
      <c r="I26" s="330"/>
      <c r="J26" s="330"/>
      <c r="K26" s="330"/>
      <c r="L26" s="330"/>
      <c r="M26" s="332"/>
      <c r="N26" s="332"/>
      <c r="O26" s="331"/>
      <c r="P26" s="313"/>
      <c r="Q26" s="259">
        <v>30</v>
      </c>
      <c r="R26" s="259"/>
      <c r="S26" s="262">
        <v>1647</v>
      </c>
      <c r="T26" s="287"/>
    </row>
    <row r="27" spans="1:20" s="19" customFormat="1" ht="18" hidden="1" customHeight="1">
      <c r="A27" s="241"/>
      <c r="B27" s="242"/>
      <c r="C27" s="242"/>
      <c r="D27" s="239"/>
      <c r="E27" s="258"/>
      <c r="F27" s="322"/>
      <c r="G27" s="330"/>
      <c r="H27" s="330"/>
      <c r="I27" s="330"/>
      <c r="J27" s="330"/>
      <c r="K27" s="330"/>
      <c r="L27" s="330"/>
      <c r="M27" s="332"/>
      <c r="N27" s="332"/>
      <c r="O27" s="331"/>
      <c r="P27" s="313"/>
      <c r="Q27" s="259"/>
      <c r="R27" s="259"/>
      <c r="S27" s="262"/>
      <c r="T27" s="287"/>
    </row>
    <row r="28" spans="1:20" s="19" customFormat="1" ht="19.5" hidden="1" customHeight="1">
      <c r="A28" s="241">
        <v>2013</v>
      </c>
      <c r="B28" s="242" t="s">
        <v>37</v>
      </c>
      <c r="C28" s="242"/>
      <c r="D28" s="239" t="s">
        <v>36</v>
      </c>
      <c r="E28" s="258">
        <v>8589</v>
      </c>
      <c r="F28" s="313"/>
      <c r="G28" s="259">
        <v>1514</v>
      </c>
      <c r="H28" s="259"/>
      <c r="I28" s="259">
        <v>820</v>
      </c>
      <c r="J28" s="259"/>
      <c r="K28" s="259">
        <v>346</v>
      </c>
      <c r="L28" s="259"/>
      <c r="M28" s="260">
        <v>197</v>
      </c>
      <c r="N28" s="260"/>
      <c r="O28" s="261">
        <v>3465</v>
      </c>
      <c r="P28" s="313"/>
      <c r="Q28" s="259">
        <v>40</v>
      </c>
      <c r="R28" s="262"/>
      <c r="S28" s="262">
        <v>2207</v>
      </c>
      <c r="T28" s="287"/>
    </row>
    <row r="29" spans="1:20" s="19" customFormat="1" ht="18" hidden="1" customHeight="1">
      <c r="A29" s="241"/>
      <c r="B29" s="242"/>
      <c r="C29" s="242"/>
      <c r="D29" s="239" t="s">
        <v>35</v>
      </c>
      <c r="E29" s="258">
        <v>9276</v>
      </c>
      <c r="F29" s="313"/>
      <c r="G29" s="259">
        <v>1373</v>
      </c>
      <c r="H29" s="259"/>
      <c r="I29" s="259">
        <v>866</v>
      </c>
      <c r="J29" s="259"/>
      <c r="K29" s="259">
        <v>370</v>
      </c>
      <c r="L29" s="259"/>
      <c r="M29" s="260">
        <v>187</v>
      </c>
      <c r="N29" s="260"/>
      <c r="O29" s="261">
        <v>4141</v>
      </c>
      <c r="P29" s="313"/>
      <c r="Q29" s="259">
        <v>39</v>
      </c>
      <c r="R29" s="259"/>
      <c r="S29" s="262">
        <v>2300</v>
      </c>
      <c r="T29" s="287"/>
    </row>
    <row r="30" spans="1:20" s="19" customFormat="1" ht="18" hidden="1" customHeight="1">
      <c r="A30" s="241"/>
      <c r="B30" s="242"/>
      <c r="C30" s="242"/>
      <c r="D30" s="239" t="s">
        <v>34</v>
      </c>
      <c r="E30" s="258">
        <v>10217</v>
      </c>
      <c r="F30" s="313"/>
      <c r="G30" s="259">
        <v>1557</v>
      </c>
      <c r="H30" s="259"/>
      <c r="I30" s="259">
        <v>844</v>
      </c>
      <c r="J30" s="259"/>
      <c r="K30" s="259">
        <v>419</v>
      </c>
      <c r="L30" s="259"/>
      <c r="M30" s="260">
        <v>161</v>
      </c>
      <c r="N30" s="260"/>
      <c r="O30" s="261">
        <v>4789</v>
      </c>
      <c r="P30" s="313"/>
      <c r="Q30" s="259">
        <v>55</v>
      </c>
      <c r="R30" s="259"/>
      <c r="S30" s="262">
        <v>2392</v>
      </c>
      <c r="T30" s="287"/>
    </row>
    <row r="31" spans="1:20" s="19" customFormat="1" ht="18" hidden="1" customHeight="1">
      <c r="A31" s="241"/>
      <c r="B31" s="242"/>
      <c r="C31" s="242"/>
      <c r="D31" s="239" t="s">
        <v>33</v>
      </c>
      <c r="E31" s="258">
        <v>5558</v>
      </c>
      <c r="F31" s="352"/>
      <c r="G31" s="259">
        <v>1373</v>
      </c>
      <c r="H31" s="259"/>
      <c r="I31" s="259">
        <v>783</v>
      </c>
      <c r="J31" s="259"/>
      <c r="K31" s="259">
        <v>340</v>
      </c>
      <c r="L31" s="259"/>
      <c r="M31" s="260">
        <v>147</v>
      </c>
      <c r="N31" s="260"/>
      <c r="O31" s="261">
        <v>1160</v>
      </c>
      <c r="P31" s="313"/>
      <c r="Q31" s="259">
        <v>33</v>
      </c>
      <c r="R31" s="259"/>
      <c r="S31" s="262"/>
      <c r="T31" s="287"/>
    </row>
    <row r="32" spans="1:20" s="19" customFormat="1" ht="18" hidden="1" customHeight="1">
      <c r="A32" s="241"/>
      <c r="B32" s="242"/>
      <c r="C32" s="242"/>
      <c r="D32" s="239"/>
      <c r="E32" s="258"/>
      <c r="F32" s="322"/>
      <c r="G32" s="259"/>
      <c r="H32" s="259"/>
      <c r="I32" s="259"/>
      <c r="J32" s="259"/>
      <c r="K32" s="259"/>
      <c r="L32" s="259"/>
      <c r="M32" s="260"/>
      <c r="N32" s="260"/>
      <c r="O32" s="261"/>
      <c r="P32" s="313"/>
      <c r="Q32" s="259"/>
      <c r="R32" s="259"/>
      <c r="S32" s="262"/>
      <c r="T32" s="287"/>
    </row>
    <row r="33" spans="1:20" s="19" customFormat="1" ht="19.5" hidden="1" customHeight="1">
      <c r="A33" s="241">
        <v>2014</v>
      </c>
      <c r="B33" s="242" t="s">
        <v>11</v>
      </c>
      <c r="C33" s="242"/>
      <c r="D33" s="239" t="s">
        <v>36</v>
      </c>
      <c r="E33" s="258">
        <v>29219</v>
      </c>
      <c r="F33" s="313"/>
      <c r="G33" s="259">
        <v>1672</v>
      </c>
      <c r="H33" s="259"/>
      <c r="I33" s="259">
        <v>874</v>
      </c>
      <c r="J33" s="259"/>
      <c r="K33" s="259">
        <v>381</v>
      </c>
      <c r="L33" s="259"/>
      <c r="M33" s="260">
        <v>136</v>
      </c>
      <c r="N33" s="260"/>
      <c r="O33" s="261">
        <v>21507</v>
      </c>
      <c r="P33" s="313"/>
      <c r="Q33" s="259">
        <v>52</v>
      </c>
      <c r="R33" s="259"/>
      <c r="S33" s="262">
        <v>4597</v>
      </c>
      <c r="T33" s="287"/>
    </row>
    <row r="34" spans="1:20" s="19" customFormat="1" ht="19.5" hidden="1" customHeight="1">
      <c r="A34" s="241"/>
      <c r="B34" s="242"/>
      <c r="C34" s="242"/>
      <c r="D34" s="239" t="s">
        <v>35</v>
      </c>
      <c r="E34" s="258">
        <v>9910</v>
      </c>
      <c r="F34" s="313"/>
      <c r="G34" s="259">
        <v>1331</v>
      </c>
      <c r="H34" s="259"/>
      <c r="I34" s="259">
        <v>864</v>
      </c>
      <c r="J34" s="259"/>
      <c r="K34" s="259">
        <v>400</v>
      </c>
      <c r="L34" s="259"/>
      <c r="M34" s="260">
        <v>151</v>
      </c>
      <c r="N34" s="260"/>
      <c r="O34" s="261">
        <v>4426</v>
      </c>
      <c r="P34" s="313"/>
      <c r="Q34" s="259">
        <v>46</v>
      </c>
      <c r="R34" s="259"/>
      <c r="S34" s="262">
        <v>2692</v>
      </c>
      <c r="T34" s="287"/>
    </row>
    <row r="35" spans="1:20" s="14" customFormat="1" ht="19.5" hidden="1" customHeight="1">
      <c r="A35" s="241"/>
      <c r="B35" s="263"/>
      <c r="C35" s="263"/>
      <c r="D35" s="264" t="s">
        <v>34</v>
      </c>
      <c r="E35" s="258">
        <v>10003</v>
      </c>
      <c r="F35" s="313"/>
      <c r="G35" s="259">
        <v>1473</v>
      </c>
      <c r="H35" s="259"/>
      <c r="I35" s="259">
        <v>927</v>
      </c>
      <c r="J35" s="259"/>
      <c r="K35" s="259">
        <v>413</v>
      </c>
      <c r="L35" s="259"/>
      <c r="M35" s="260">
        <v>174</v>
      </c>
      <c r="N35" s="260"/>
      <c r="O35" s="261">
        <v>4003</v>
      </c>
      <c r="P35" s="313"/>
      <c r="Q35" s="259">
        <v>53</v>
      </c>
      <c r="R35" s="259"/>
      <c r="S35" s="262">
        <v>2960</v>
      </c>
      <c r="T35" s="288" t="e">
        <f>0.265*#REF!</f>
        <v>#REF!</v>
      </c>
    </row>
    <row r="36" spans="1:20" s="19" customFormat="1" ht="19.5" hidden="1" customHeight="1">
      <c r="A36" s="241"/>
      <c r="B36" s="242"/>
      <c r="C36" s="242"/>
      <c r="D36" s="239" t="s">
        <v>33</v>
      </c>
      <c r="E36" s="258">
        <v>5408</v>
      </c>
      <c r="F36" s="313"/>
      <c r="G36" s="259">
        <v>1201</v>
      </c>
      <c r="H36" s="259"/>
      <c r="I36" s="259">
        <v>893</v>
      </c>
      <c r="J36" s="259"/>
      <c r="K36" s="259">
        <v>365</v>
      </c>
      <c r="L36" s="259"/>
      <c r="M36" s="260">
        <v>148</v>
      </c>
      <c r="N36" s="260"/>
      <c r="O36" s="261">
        <v>792</v>
      </c>
      <c r="P36" s="313"/>
      <c r="Q36" s="259">
        <v>38</v>
      </c>
      <c r="R36" s="259"/>
      <c r="S36" s="262">
        <v>1971</v>
      </c>
      <c r="T36" s="287"/>
    </row>
    <row r="37" spans="1:20" s="19" customFormat="1" ht="18" hidden="1" customHeight="1">
      <c r="A37" s="241"/>
      <c r="B37" s="242"/>
      <c r="C37" s="242"/>
      <c r="D37" s="239"/>
      <c r="E37" s="258"/>
      <c r="F37" s="322"/>
      <c r="G37" s="313"/>
      <c r="H37" s="313"/>
      <c r="I37" s="313"/>
      <c r="J37" s="313"/>
      <c r="K37" s="313"/>
      <c r="L37" s="313"/>
      <c r="M37" s="314"/>
      <c r="N37" s="314"/>
      <c r="O37" s="315"/>
      <c r="P37" s="313"/>
      <c r="Q37" s="259"/>
      <c r="R37" s="259"/>
      <c r="S37" s="262"/>
      <c r="T37" s="287"/>
    </row>
    <row r="38" spans="1:20" s="19" customFormat="1" ht="19.5" customHeight="1">
      <c r="A38" s="241">
        <v>2015</v>
      </c>
      <c r="B38" s="242" t="s">
        <v>11</v>
      </c>
      <c r="C38" s="242"/>
      <c r="D38" s="239" t="s">
        <v>36</v>
      </c>
      <c r="E38" s="258">
        <v>17174</v>
      </c>
      <c r="F38" s="257"/>
      <c r="G38" s="259">
        <v>1473</v>
      </c>
      <c r="H38" s="259"/>
      <c r="I38" s="259">
        <v>993</v>
      </c>
      <c r="J38" s="259"/>
      <c r="K38" s="259">
        <v>425</v>
      </c>
      <c r="L38" s="259"/>
      <c r="M38" s="260">
        <v>160</v>
      </c>
      <c r="N38" s="260"/>
      <c r="O38" s="261">
        <v>10395</v>
      </c>
      <c r="P38" s="259"/>
      <c r="Q38" s="259">
        <v>37</v>
      </c>
      <c r="R38" s="259"/>
      <c r="S38" s="262">
        <v>3691</v>
      </c>
      <c r="T38" s="287"/>
    </row>
    <row r="39" spans="1:20" s="19" customFormat="1" ht="19.5" customHeight="1">
      <c r="A39" s="265"/>
      <c r="B39" s="242"/>
      <c r="C39" s="242"/>
      <c r="D39" s="239" t="s">
        <v>35</v>
      </c>
      <c r="E39" s="258">
        <v>8804</v>
      </c>
      <c r="F39" s="257"/>
      <c r="G39" s="259">
        <v>1370</v>
      </c>
      <c r="H39" s="259"/>
      <c r="I39" s="259">
        <v>942</v>
      </c>
      <c r="J39" s="259"/>
      <c r="K39" s="259">
        <v>399</v>
      </c>
      <c r="L39" s="259"/>
      <c r="M39" s="260">
        <v>144</v>
      </c>
      <c r="N39" s="260"/>
      <c r="O39" s="261">
        <v>3377</v>
      </c>
      <c r="P39" s="259"/>
      <c r="Q39" s="259">
        <v>28</v>
      </c>
      <c r="R39" s="259"/>
      <c r="S39" s="262">
        <v>2544</v>
      </c>
      <c r="T39" s="287"/>
    </row>
    <row r="40" spans="1:20" s="14" customFormat="1" ht="19.5" customHeight="1">
      <c r="A40" s="266"/>
      <c r="B40" s="263"/>
      <c r="C40" s="263"/>
      <c r="D40" s="264" t="s">
        <v>34</v>
      </c>
      <c r="E40" s="267">
        <v>8885</v>
      </c>
      <c r="F40" s="268"/>
      <c r="G40" s="269">
        <v>1555</v>
      </c>
      <c r="H40" s="269"/>
      <c r="I40" s="269">
        <v>948</v>
      </c>
      <c r="J40" s="269"/>
      <c r="K40" s="269">
        <v>392</v>
      </c>
      <c r="L40" s="269"/>
      <c r="M40" s="270">
        <v>148</v>
      </c>
      <c r="N40" s="270"/>
      <c r="O40" s="271">
        <v>3014</v>
      </c>
      <c r="P40" s="269"/>
      <c r="Q40" s="269">
        <v>33</v>
      </c>
      <c r="R40" s="269"/>
      <c r="S40" s="272">
        <v>2795</v>
      </c>
      <c r="T40" s="153"/>
    </row>
    <row r="41" spans="1:20" s="19" customFormat="1" ht="19.5" customHeight="1">
      <c r="A41" s="265"/>
      <c r="B41" s="242"/>
      <c r="C41" s="242"/>
      <c r="D41" s="239" t="s">
        <v>33</v>
      </c>
      <c r="E41" s="258">
        <v>6002</v>
      </c>
      <c r="F41" s="257"/>
      <c r="G41" s="259">
        <v>1211</v>
      </c>
      <c r="H41" s="259"/>
      <c r="I41" s="259">
        <v>862</v>
      </c>
      <c r="J41" s="259"/>
      <c r="K41" s="259">
        <v>392</v>
      </c>
      <c r="L41" s="259"/>
      <c r="M41" s="260">
        <v>164</v>
      </c>
      <c r="N41" s="260"/>
      <c r="O41" s="261">
        <v>1165</v>
      </c>
      <c r="P41" s="259"/>
      <c r="Q41" s="259">
        <v>27</v>
      </c>
      <c r="R41" s="259"/>
      <c r="S41" s="262">
        <v>2181</v>
      </c>
      <c r="T41" s="287"/>
    </row>
    <row r="42" spans="1:20" s="19" customFormat="1" ht="19.5" customHeight="1">
      <c r="A42" s="265"/>
      <c r="B42" s="242"/>
      <c r="C42" s="242"/>
      <c r="D42" s="239"/>
      <c r="E42" s="258"/>
      <c r="F42" s="257"/>
      <c r="G42" s="259"/>
      <c r="H42" s="259"/>
      <c r="I42" s="259"/>
      <c r="J42" s="259"/>
      <c r="K42" s="259"/>
      <c r="L42" s="259"/>
      <c r="M42" s="260"/>
      <c r="N42" s="260"/>
      <c r="O42" s="261"/>
      <c r="P42" s="259"/>
      <c r="Q42" s="259"/>
      <c r="R42" s="259"/>
      <c r="S42" s="262"/>
      <c r="T42" s="287"/>
    </row>
    <row r="43" spans="1:20" s="19" customFormat="1" ht="19.5" customHeight="1">
      <c r="A43" s="241">
        <v>2016</v>
      </c>
      <c r="B43" s="242" t="s">
        <v>11</v>
      </c>
      <c r="C43" s="242"/>
      <c r="D43" s="239" t="s">
        <v>36</v>
      </c>
      <c r="E43" s="258">
        <v>19588</v>
      </c>
      <c r="F43" s="257"/>
      <c r="G43" s="259">
        <v>1444</v>
      </c>
      <c r="H43" s="259"/>
      <c r="I43" s="259">
        <v>1030</v>
      </c>
      <c r="J43" s="259"/>
      <c r="K43" s="259">
        <v>435</v>
      </c>
      <c r="L43" s="259"/>
      <c r="M43" s="260">
        <v>125</v>
      </c>
      <c r="N43" s="260"/>
      <c r="O43" s="261">
        <v>12646</v>
      </c>
      <c r="P43" s="259"/>
      <c r="Q43" s="259">
        <v>39</v>
      </c>
      <c r="R43" s="259"/>
      <c r="S43" s="262">
        <v>3869</v>
      </c>
      <c r="T43" s="287"/>
    </row>
    <row r="44" spans="1:20" s="19" customFormat="1" ht="19.5" customHeight="1">
      <c r="A44" s="265"/>
      <c r="B44" s="242"/>
      <c r="C44" s="242"/>
      <c r="D44" s="239" t="s">
        <v>35</v>
      </c>
      <c r="E44" s="258">
        <v>13920</v>
      </c>
      <c r="F44" s="257"/>
      <c r="G44" s="259">
        <v>1372</v>
      </c>
      <c r="H44" s="259"/>
      <c r="I44" s="259">
        <v>1001</v>
      </c>
      <c r="J44" s="259"/>
      <c r="K44" s="259">
        <v>388</v>
      </c>
      <c r="L44" s="259"/>
      <c r="M44" s="260">
        <v>128</v>
      </c>
      <c r="N44" s="260"/>
      <c r="O44" s="261">
        <v>7924</v>
      </c>
      <c r="P44" s="259"/>
      <c r="Q44" s="259">
        <v>29</v>
      </c>
      <c r="R44" s="259"/>
      <c r="S44" s="262">
        <v>3078</v>
      </c>
      <c r="T44" s="287"/>
    </row>
    <row r="45" spans="1:20" s="19" customFormat="1" ht="19.5" customHeight="1">
      <c r="A45" s="265"/>
      <c r="B45" s="242"/>
      <c r="C45" s="242"/>
      <c r="D45" s="239" t="s">
        <v>34</v>
      </c>
      <c r="E45" s="258">
        <v>9819</v>
      </c>
      <c r="F45" s="257"/>
      <c r="G45" s="259">
        <v>1444</v>
      </c>
      <c r="H45" s="259"/>
      <c r="I45" s="259">
        <v>971</v>
      </c>
      <c r="J45" s="259"/>
      <c r="K45" s="259">
        <v>341</v>
      </c>
      <c r="L45" s="259"/>
      <c r="M45" s="260">
        <v>145</v>
      </c>
      <c r="N45" s="260"/>
      <c r="O45" s="261">
        <v>3921</v>
      </c>
      <c r="P45" s="259"/>
      <c r="Q45" s="259">
        <v>28</v>
      </c>
      <c r="R45" s="259"/>
      <c r="S45" s="262">
        <v>2969</v>
      </c>
      <c r="T45" s="287"/>
    </row>
    <row r="46" spans="1:20" s="19" customFormat="1" ht="19.5" customHeight="1">
      <c r="A46" s="265"/>
      <c r="B46" s="242"/>
      <c r="C46" s="242"/>
      <c r="D46" s="239" t="s">
        <v>33</v>
      </c>
      <c r="E46" s="258">
        <v>6548</v>
      </c>
      <c r="F46" s="257"/>
      <c r="G46" s="259">
        <v>1225</v>
      </c>
      <c r="H46" s="259"/>
      <c r="I46" s="259">
        <v>892</v>
      </c>
      <c r="J46" s="259"/>
      <c r="K46" s="259">
        <v>386</v>
      </c>
      <c r="L46" s="259"/>
      <c r="M46" s="260">
        <v>136</v>
      </c>
      <c r="N46" s="260"/>
      <c r="O46" s="261">
        <v>1581</v>
      </c>
      <c r="P46" s="259"/>
      <c r="Q46" s="259">
        <v>31</v>
      </c>
      <c r="R46" s="259"/>
      <c r="S46" s="262">
        <v>2297</v>
      </c>
      <c r="T46" s="287"/>
    </row>
    <row r="47" spans="1:20" s="19" customFormat="1" ht="19.5" customHeight="1">
      <c r="A47" s="265"/>
      <c r="B47" s="242"/>
      <c r="C47" s="242"/>
      <c r="D47" s="239"/>
      <c r="E47" s="258"/>
      <c r="F47" s="257"/>
      <c r="G47" s="259"/>
      <c r="H47" s="259"/>
      <c r="I47" s="259"/>
      <c r="J47" s="259"/>
      <c r="K47" s="259"/>
      <c r="L47" s="259"/>
      <c r="M47" s="260"/>
      <c r="N47" s="260"/>
      <c r="O47" s="261"/>
      <c r="P47" s="259"/>
      <c r="Q47" s="259"/>
      <c r="R47" s="259"/>
      <c r="S47" s="262"/>
      <c r="T47" s="287"/>
    </row>
    <row r="48" spans="1:20" s="19" customFormat="1" ht="19.5" customHeight="1">
      <c r="A48" s="241">
        <v>2017</v>
      </c>
      <c r="B48" s="242" t="s">
        <v>11</v>
      </c>
      <c r="C48" s="242"/>
      <c r="D48" s="239" t="s">
        <v>36</v>
      </c>
      <c r="E48" s="258">
        <f>SUM(G48:S48)</f>
        <v>6918</v>
      </c>
      <c r="F48" s="257"/>
      <c r="G48" s="259">
        <v>1409</v>
      </c>
      <c r="H48" s="259"/>
      <c r="I48" s="259">
        <v>958</v>
      </c>
      <c r="J48" s="259"/>
      <c r="K48" s="259">
        <v>420</v>
      </c>
      <c r="L48" s="259"/>
      <c r="M48" s="260">
        <v>129</v>
      </c>
      <c r="N48" s="260"/>
      <c r="O48" s="261">
        <v>2136</v>
      </c>
      <c r="P48" s="259"/>
      <c r="Q48" s="259">
        <v>31</v>
      </c>
      <c r="R48" s="259"/>
      <c r="S48" s="262">
        <v>1835</v>
      </c>
      <c r="T48" s="287"/>
    </row>
    <row r="49" spans="1:20" s="19" customFormat="1" ht="19.5" customHeight="1">
      <c r="A49" s="241"/>
      <c r="B49" s="242"/>
      <c r="C49" s="242"/>
      <c r="D49" s="239" t="s">
        <v>35</v>
      </c>
      <c r="E49" s="258">
        <f>SUM(G49:S49)</f>
        <v>6340</v>
      </c>
      <c r="F49" s="273"/>
      <c r="G49" s="259">
        <v>1445</v>
      </c>
      <c r="H49" s="273"/>
      <c r="I49" s="259">
        <v>891</v>
      </c>
      <c r="J49" s="273"/>
      <c r="K49" s="259">
        <v>456</v>
      </c>
      <c r="L49" s="273"/>
      <c r="M49" s="260">
        <v>150</v>
      </c>
      <c r="N49" s="273"/>
      <c r="O49" s="261">
        <v>1439</v>
      </c>
      <c r="P49" s="273"/>
      <c r="Q49" s="259">
        <v>28</v>
      </c>
      <c r="R49" s="273"/>
      <c r="S49" s="262">
        <v>1931</v>
      </c>
      <c r="T49" s="287"/>
    </row>
    <row r="50" spans="1:20" s="19" customFormat="1" ht="19.5" customHeight="1">
      <c r="A50" s="241"/>
      <c r="B50" s="242"/>
      <c r="C50" s="242"/>
      <c r="D50" s="239" t="s">
        <v>34</v>
      </c>
      <c r="E50" s="258">
        <f>SUM(G50:S50)</f>
        <v>7464</v>
      </c>
      <c r="F50" s="273"/>
      <c r="G50" s="259">
        <v>1444</v>
      </c>
      <c r="H50" s="273"/>
      <c r="I50" s="259">
        <v>994</v>
      </c>
      <c r="J50" s="273"/>
      <c r="K50" s="259">
        <v>406</v>
      </c>
      <c r="L50" s="273"/>
      <c r="M50" s="260">
        <v>163</v>
      </c>
      <c r="N50" s="273"/>
      <c r="O50" s="261">
        <v>2437</v>
      </c>
      <c r="P50" s="273"/>
      <c r="Q50" s="259">
        <v>37</v>
      </c>
      <c r="R50" s="273"/>
      <c r="S50" s="262">
        <v>1983</v>
      </c>
      <c r="T50" s="287"/>
    </row>
    <row r="51" spans="1:20" s="19" customFormat="1" ht="19.5" customHeight="1">
      <c r="A51" s="241"/>
      <c r="B51" s="242"/>
      <c r="C51" s="242"/>
      <c r="D51" s="239" t="s">
        <v>33</v>
      </c>
      <c r="E51" s="258">
        <f>SUM(G51:S51)</f>
        <v>6053</v>
      </c>
      <c r="F51" s="273"/>
      <c r="G51" s="259">
        <v>1187</v>
      </c>
      <c r="H51" s="273"/>
      <c r="I51" s="259">
        <v>970</v>
      </c>
      <c r="J51" s="273"/>
      <c r="K51" s="259">
        <v>415</v>
      </c>
      <c r="L51" s="273"/>
      <c r="M51" s="260">
        <v>156</v>
      </c>
      <c r="N51" s="273"/>
      <c r="O51" s="261">
        <v>1447</v>
      </c>
      <c r="P51" s="273"/>
      <c r="Q51" s="259">
        <v>29</v>
      </c>
      <c r="R51" s="273"/>
      <c r="S51" s="262">
        <v>1849</v>
      </c>
      <c r="T51" s="287"/>
    </row>
    <row r="52" spans="1:20" s="19" customFormat="1" ht="19.5" customHeight="1">
      <c r="A52" s="265"/>
      <c r="B52" s="242"/>
      <c r="C52" s="242"/>
      <c r="D52" s="239"/>
      <c r="E52" s="258"/>
      <c r="F52" s="257"/>
      <c r="G52" s="259"/>
      <c r="H52" s="259"/>
      <c r="I52" s="259"/>
      <c r="J52" s="259"/>
      <c r="K52" s="259"/>
      <c r="L52" s="259"/>
      <c r="M52" s="260"/>
      <c r="N52" s="260"/>
      <c r="O52" s="261"/>
      <c r="P52" s="259"/>
      <c r="Q52" s="259"/>
      <c r="R52" s="259"/>
      <c r="S52" s="262"/>
      <c r="T52" s="287"/>
    </row>
    <row r="53" spans="1:20" s="19" customFormat="1" ht="19.5" customHeight="1">
      <c r="A53" s="241">
        <v>2018</v>
      </c>
      <c r="B53" s="242" t="s">
        <v>11</v>
      </c>
      <c r="C53" s="242"/>
      <c r="D53" s="239" t="s">
        <v>36</v>
      </c>
      <c r="E53" s="258">
        <f>SUM(G53:S53)</f>
        <v>10076</v>
      </c>
      <c r="F53" s="257"/>
      <c r="G53" s="259">
        <v>1447</v>
      </c>
      <c r="H53" s="259"/>
      <c r="I53" s="259">
        <v>961</v>
      </c>
      <c r="J53" s="259"/>
      <c r="K53" s="259">
        <v>441</v>
      </c>
      <c r="L53" s="259"/>
      <c r="M53" s="260">
        <v>165</v>
      </c>
      <c r="N53" s="260"/>
      <c r="O53" s="261">
        <v>4772</v>
      </c>
      <c r="P53" s="259"/>
      <c r="Q53" s="259">
        <v>27</v>
      </c>
      <c r="R53" s="259"/>
      <c r="S53" s="262">
        <v>2263</v>
      </c>
      <c r="T53" s="287"/>
    </row>
    <row r="54" spans="1:20" s="19" customFormat="1" ht="19.5" customHeight="1">
      <c r="A54" s="241"/>
      <c r="B54" s="242"/>
      <c r="C54" s="242"/>
      <c r="D54" s="239" t="s">
        <v>35</v>
      </c>
      <c r="E54" s="258">
        <f>SUM(G54:S54)</f>
        <v>8010</v>
      </c>
      <c r="F54" s="257"/>
      <c r="G54" s="259">
        <v>1370</v>
      </c>
      <c r="H54" s="259"/>
      <c r="I54" s="259">
        <v>934</v>
      </c>
      <c r="J54" s="259"/>
      <c r="K54" s="259">
        <v>402</v>
      </c>
      <c r="L54" s="259"/>
      <c r="M54" s="260">
        <v>154</v>
      </c>
      <c r="N54" s="260"/>
      <c r="O54" s="261">
        <v>2853</v>
      </c>
      <c r="P54" s="259"/>
      <c r="Q54" s="259">
        <v>24</v>
      </c>
      <c r="R54" s="259"/>
      <c r="S54" s="262">
        <v>2273</v>
      </c>
      <c r="T54" s="287"/>
    </row>
    <row r="55" spans="1:20" s="19" customFormat="1" ht="19.5" customHeight="1">
      <c r="A55" s="241"/>
      <c r="B55" s="242"/>
      <c r="C55" s="242"/>
      <c r="D55" s="239" t="s">
        <v>34</v>
      </c>
      <c r="E55" s="258">
        <f>SUM(G55:S55)</f>
        <v>10173</v>
      </c>
      <c r="F55" s="257"/>
      <c r="G55" s="259">
        <v>1346</v>
      </c>
      <c r="H55" s="259"/>
      <c r="I55" s="259">
        <v>976</v>
      </c>
      <c r="J55" s="259"/>
      <c r="K55" s="259">
        <v>400</v>
      </c>
      <c r="L55" s="259"/>
      <c r="M55" s="260">
        <v>133</v>
      </c>
      <c r="N55" s="260"/>
      <c r="O55" s="261">
        <v>5109</v>
      </c>
      <c r="P55" s="259"/>
      <c r="Q55" s="259">
        <v>23</v>
      </c>
      <c r="R55" s="259"/>
      <c r="S55" s="262">
        <v>2186</v>
      </c>
      <c r="T55" s="287"/>
    </row>
    <row r="56" spans="1:20" s="19" customFormat="1" ht="19.5" customHeight="1">
      <c r="A56" s="241"/>
      <c r="B56" s="242"/>
      <c r="C56" s="242"/>
      <c r="D56" s="239" t="s">
        <v>33</v>
      </c>
      <c r="E56" s="258">
        <f>SUM(G56:S56)</f>
        <v>5421</v>
      </c>
      <c r="F56" s="273"/>
      <c r="G56" s="259">
        <v>1205</v>
      </c>
      <c r="H56" s="273"/>
      <c r="I56" s="259">
        <v>891</v>
      </c>
      <c r="J56" s="273"/>
      <c r="K56" s="259">
        <v>399</v>
      </c>
      <c r="L56" s="273"/>
      <c r="M56" s="260">
        <v>148</v>
      </c>
      <c r="N56" s="273"/>
      <c r="O56" s="261">
        <v>785</v>
      </c>
      <c r="P56" s="273"/>
      <c r="Q56" s="259">
        <v>12</v>
      </c>
      <c r="R56" s="273"/>
      <c r="S56" s="262">
        <v>1981</v>
      </c>
      <c r="T56" s="287"/>
    </row>
    <row r="57" spans="1:20" s="19" customFormat="1" ht="19.5" customHeight="1">
      <c r="A57" s="241"/>
      <c r="B57" s="242"/>
      <c r="C57" s="242"/>
      <c r="D57" s="239"/>
      <c r="E57" s="258"/>
      <c r="F57" s="273"/>
      <c r="G57" s="259"/>
      <c r="H57" s="273"/>
      <c r="I57" s="259"/>
      <c r="J57" s="273"/>
      <c r="K57" s="259"/>
      <c r="L57" s="273"/>
      <c r="M57" s="260"/>
      <c r="N57" s="273"/>
      <c r="O57" s="261"/>
      <c r="P57" s="273"/>
      <c r="Q57" s="259"/>
      <c r="R57" s="273"/>
      <c r="S57" s="262"/>
      <c r="T57" s="287"/>
    </row>
    <row r="58" spans="1:20" s="19" customFormat="1" ht="19.5" customHeight="1">
      <c r="A58" s="241">
        <v>2019</v>
      </c>
      <c r="B58" s="242"/>
      <c r="C58" s="242"/>
      <c r="D58" s="239" t="s">
        <v>36</v>
      </c>
      <c r="E58" s="311">
        <f>SUM(G58:S58)</f>
        <v>18594</v>
      </c>
      <c r="F58" s="312"/>
      <c r="G58" s="313">
        <v>1499</v>
      </c>
      <c r="H58" s="312"/>
      <c r="I58" s="313">
        <v>1008</v>
      </c>
      <c r="J58" s="312"/>
      <c r="K58" s="313">
        <v>470</v>
      </c>
      <c r="L58" s="312"/>
      <c r="M58" s="314">
        <v>129</v>
      </c>
      <c r="N58" s="312"/>
      <c r="O58" s="315">
        <v>12516</v>
      </c>
      <c r="P58" s="312"/>
      <c r="Q58" s="313">
        <v>35</v>
      </c>
      <c r="R58" s="312"/>
      <c r="S58" s="316">
        <v>2937</v>
      </c>
      <c r="T58" s="310"/>
    </row>
    <row r="59" spans="1:20" s="19" customFormat="1" ht="19.5" customHeight="1">
      <c r="A59" s="241"/>
      <c r="B59" s="242"/>
      <c r="C59" s="242"/>
      <c r="D59" s="239" t="s">
        <v>35</v>
      </c>
      <c r="E59" s="311">
        <v>8914</v>
      </c>
      <c r="F59" s="312"/>
      <c r="G59" s="313">
        <v>1365</v>
      </c>
      <c r="H59" s="312"/>
      <c r="I59" s="313">
        <v>968</v>
      </c>
      <c r="J59" s="312"/>
      <c r="K59" s="313">
        <v>450</v>
      </c>
      <c r="L59" s="312"/>
      <c r="M59" s="314">
        <v>149</v>
      </c>
      <c r="N59" s="312"/>
      <c r="O59" s="315">
        <v>3418</v>
      </c>
      <c r="P59" s="312"/>
      <c r="Q59" s="313">
        <v>30</v>
      </c>
      <c r="R59" s="312"/>
      <c r="S59" s="316">
        <v>2534</v>
      </c>
      <c r="T59" s="310"/>
    </row>
    <row r="60" spans="1:20" s="19" customFormat="1" ht="19.5" customHeight="1">
      <c r="A60" s="241"/>
      <c r="B60" s="242"/>
      <c r="C60" s="242"/>
      <c r="D60" s="321" t="s">
        <v>34</v>
      </c>
      <c r="E60" s="311">
        <v>12243</v>
      </c>
      <c r="F60" s="312"/>
      <c r="G60" s="313">
        <v>1333</v>
      </c>
      <c r="H60" s="312"/>
      <c r="I60" s="313">
        <v>1072</v>
      </c>
      <c r="J60" s="312"/>
      <c r="K60" s="313">
        <v>436</v>
      </c>
      <c r="L60" s="312"/>
      <c r="M60" s="314">
        <v>155</v>
      </c>
      <c r="N60" s="312"/>
      <c r="O60" s="315">
        <v>6778</v>
      </c>
      <c r="P60" s="312"/>
      <c r="Q60" s="313">
        <v>23</v>
      </c>
      <c r="R60" s="312"/>
      <c r="S60" s="316">
        <v>2446</v>
      </c>
      <c r="T60" s="310"/>
    </row>
    <row r="61" spans="1:20" s="328" customFormat="1" ht="19.5" customHeight="1">
      <c r="A61" s="319"/>
      <c r="B61" s="320"/>
      <c r="C61" s="320"/>
      <c r="D61" s="321" t="s">
        <v>33</v>
      </c>
      <c r="E61" s="311">
        <v>5979</v>
      </c>
      <c r="F61" s="312"/>
      <c r="G61" s="313">
        <v>1252</v>
      </c>
      <c r="H61" s="312"/>
      <c r="I61" s="313">
        <v>956</v>
      </c>
      <c r="J61" s="312"/>
      <c r="K61" s="313">
        <v>431</v>
      </c>
      <c r="L61" s="312"/>
      <c r="M61" s="314">
        <v>170</v>
      </c>
      <c r="N61" s="312"/>
      <c r="O61" s="315">
        <v>1236</v>
      </c>
      <c r="P61" s="312"/>
      <c r="Q61" s="313">
        <v>25</v>
      </c>
      <c r="R61" s="312"/>
      <c r="S61" s="316">
        <v>1909</v>
      </c>
      <c r="T61" s="364"/>
    </row>
    <row r="62" spans="1:20" s="328" customFormat="1" ht="19.5" customHeight="1">
      <c r="A62" s="319"/>
      <c r="B62" s="320"/>
      <c r="C62" s="320"/>
      <c r="D62" s="321"/>
      <c r="E62" s="311"/>
      <c r="F62" s="312"/>
      <c r="G62" s="313"/>
      <c r="H62" s="312"/>
      <c r="I62" s="313"/>
      <c r="J62" s="312"/>
      <c r="K62" s="313"/>
      <c r="L62" s="312"/>
      <c r="M62" s="314"/>
      <c r="N62" s="312"/>
      <c r="O62" s="315"/>
      <c r="P62" s="312"/>
      <c r="Q62" s="313"/>
      <c r="R62" s="312"/>
      <c r="S62" s="316"/>
      <c r="T62" s="364"/>
    </row>
    <row r="63" spans="1:20" s="328" customFormat="1" ht="19.5" customHeight="1">
      <c r="A63" s="319">
        <v>2020</v>
      </c>
      <c r="B63" s="320"/>
      <c r="C63" s="320"/>
      <c r="D63" s="321" t="s">
        <v>36</v>
      </c>
      <c r="E63" s="311">
        <v>16136</v>
      </c>
      <c r="F63" s="312"/>
      <c r="G63" s="313">
        <v>1343</v>
      </c>
      <c r="H63" s="312"/>
      <c r="I63" s="313">
        <v>1003</v>
      </c>
      <c r="J63" s="312"/>
      <c r="K63" s="313">
        <v>476</v>
      </c>
      <c r="L63" s="312"/>
      <c r="M63" s="314">
        <v>139</v>
      </c>
      <c r="N63" s="312"/>
      <c r="O63" s="315">
        <v>10244</v>
      </c>
      <c r="P63" s="312"/>
      <c r="Q63" s="313">
        <v>33</v>
      </c>
      <c r="R63" s="312"/>
      <c r="S63" s="316">
        <v>2898</v>
      </c>
      <c r="T63" s="364"/>
    </row>
    <row r="64" spans="1:20" s="328" customFormat="1" ht="19.5" customHeight="1">
      <c r="A64" s="319"/>
      <c r="B64" s="320"/>
      <c r="C64" s="320"/>
      <c r="D64" s="321" t="s">
        <v>35</v>
      </c>
      <c r="E64" s="311">
        <v>6604</v>
      </c>
      <c r="F64" s="312"/>
      <c r="G64" s="313">
        <v>940</v>
      </c>
      <c r="H64" s="312"/>
      <c r="I64" s="313">
        <v>709</v>
      </c>
      <c r="J64" s="312"/>
      <c r="K64" s="313">
        <v>313</v>
      </c>
      <c r="L64" s="312"/>
      <c r="M64" s="314">
        <v>107</v>
      </c>
      <c r="N64" s="312"/>
      <c r="O64" s="315">
        <v>2477</v>
      </c>
      <c r="P64" s="312"/>
      <c r="Q64" s="313">
        <v>22</v>
      </c>
      <c r="R64" s="312"/>
      <c r="S64" s="316">
        <v>2036</v>
      </c>
      <c r="T64" s="364"/>
    </row>
    <row r="65" spans="1:20" s="328" customFormat="1" ht="19.5" customHeight="1">
      <c r="A65" s="319"/>
      <c r="B65" s="320"/>
      <c r="C65" s="320"/>
      <c r="D65" s="321" t="s">
        <v>34</v>
      </c>
      <c r="E65" s="311">
        <v>7081</v>
      </c>
      <c r="F65" s="312"/>
      <c r="G65" s="313">
        <v>1239</v>
      </c>
      <c r="H65" s="312"/>
      <c r="I65" s="313">
        <v>985</v>
      </c>
      <c r="J65" s="312"/>
      <c r="K65" s="313">
        <v>416</v>
      </c>
      <c r="L65" s="312"/>
      <c r="M65" s="314">
        <v>128</v>
      </c>
      <c r="N65" s="312"/>
      <c r="O65" s="315">
        <v>2031</v>
      </c>
      <c r="P65" s="312"/>
      <c r="Q65" s="313">
        <v>24</v>
      </c>
      <c r="R65" s="312"/>
      <c r="S65" s="316">
        <v>2258</v>
      </c>
      <c r="T65" s="364"/>
    </row>
    <row r="66" spans="1:20" s="328" customFormat="1" ht="19.5" customHeight="1">
      <c r="A66" s="319"/>
      <c r="B66" s="320"/>
      <c r="C66" s="320"/>
      <c r="D66" s="321" t="s">
        <v>33</v>
      </c>
      <c r="E66" s="311">
        <v>5653</v>
      </c>
      <c r="F66" s="312"/>
      <c r="G66" s="313">
        <v>1077</v>
      </c>
      <c r="H66" s="312"/>
      <c r="I66" s="313">
        <v>925</v>
      </c>
      <c r="J66" s="312"/>
      <c r="K66" s="313">
        <v>380</v>
      </c>
      <c r="L66" s="312"/>
      <c r="M66" s="314">
        <v>142</v>
      </c>
      <c r="N66" s="312"/>
      <c r="O66" s="315">
        <v>975</v>
      </c>
      <c r="P66" s="312"/>
      <c r="Q66" s="313">
        <v>21</v>
      </c>
      <c r="R66" s="312"/>
      <c r="S66" s="316">
        <v>2133</v>
      </c>
      <c r="T66" s="364"/>
    </row>
    <row r="67" spans="1:20" s="328" customFormat="1" ht="19.5" customHeight="1">
      <c r="A67" s="319"/>
      <c r="B67" s="320"/>
      <c r="C67" s="320"/>
      <c r="D67" s="321"/>
      <c r="E67" s="311"/>
      <c r="F67" s="312"/>
      <c r="G67" s="313"/>
      <c r="H67" s="312"/>
      <c r="I67" s="313"/>
      <c r="J67" s="312"/>
      <c r="K67" s="313"/>
      <c r="L67" s="312"/>
      <c r="M67" s="314"/>
      <c r="N67" s="312"/>
      <c r="O67" s="315"/>
      <c r="P67" s="312"/>
      <c r="Q67" s="313"/>
      <c r="R67" s="312"/>
      <c r="S67" s="316"/>
      <c r="T67" s="364"/>
    </row>
    <row r="68" spans="1:20" s="328" customFormat="1" ht="19.5" customHeight="1">
      <c r="A68" s="319">
        <v>2021</v>
      </c>
      <c r="B68" s="320"/>
      <c r="C68" s="320"/>
      <c r="D68" s="321" t="s">
        <v>36</v>
      </c>
      <c r="E68" s="311">
        <v>13594</v>
      </c>
      <c r="F68" s="312"/>
      <c r="G68" s="313">
        <v>1278</v>
      </c>
      <c r="H68" s="312"/>
      <c r="I68" s="313">
        <v>865</v>
      </c>
      <c r="J68" s="312"/>
      <c r="K68" s="313">
        <v>344</v>
      </c>
      <c r="L68" s="312"/>
      <c r="M68" s="314">
        <v>113</v>
      </c>
      <c r="N68" s="312"/>
      <c r="O68" s="315">
        <v>8241</v>
      </c>
      <c r="P68" s="312"/>
      <c r="Q68" s="313">
        <v>29</v>
      </c>
      <c r="R68" s="312"/>
      <c r="S68" s="316">
        <v>2724</v>
      </c>
      <c r="T68" s="364"/>
    </row>
    <row r="69" spans="1:20" s="328" customFormat="1" ht="19.5" customHeight="1">
      <c r="A69" s="319"/>
      <c r="B69" s="320"/>
      <c r="C69" s="320"/>
      <c r="D69" s="321" t="s">
        <v>35</v>
      </c>
      <c r="E69" s="311">
        <v>6611</v>
      </c>
      <c r="F69" s="312"/>
      <c r="G69" s="313">
        <v>1110</v>
      </c>
      <c r="H69" s="312"/>
      <c r="I69" s="313">
        <v>822</v>
      </c>
      <c r="J69" s="312"/>
      <c r="K69" s="313">
        <v>328</v>
      </c>
      <c r="L69" s="312"/>
      <c r="M69" s="314">
        <v>117</v>
      </c>
      <c r="N69" s="312"/>
      <c r="O69" s="315">
        <v>1819</v>
      </c>
      <c r="P69" s="312"/>
      <c r="Q69" s="313">
        <v>15</v>
      </c>
      <c r="R69" s="312"/>
      <c r="S69" s="316">
        <v>2400</v>
      </c>
      <c r="T69" s="364"/>
    </row>
    <row r="70" spans="1:20" s="328" customFormat="1" ht="19.5" customHeight="1">
      <c r="A70" s="319"/>
      <c r="B70" s="320"/>
      <c r="C70" s="320"/>
      <c r="D70" s="321" t="s">
        <v>34</v>
      </c>
      <c r="E70" s="311">
        <v>6632</v>
      </c>
      <c r="F70" s="312"/>
      <c r="G70" s="313">
        <v>1019</v>
      </c>
      <c r="H70" s="312"/>
      <c r="I70" s="313">
        <v>710</v>
      </c>
      <c r="J70" s="312"/>
      <c r="K70" s="313">
        <v>268</v>
      </c>
      <c r="L70" s="312"/>
      <c r="M70" s="314">
        <v>97</v>
      </c>
      <c r="N70" s="312"/>
      <c r="O70" s="315">
        <v>2404</v>
      </c>
      <c r="P70" s="312"/>
      <c r="Q70" s="313">
        <v>17</v>
      </c>
      <c r="R70" s="312"/>
      <c r="S70" s="316">
        <v>2117</v>
      </c>
      <c r="T70" s="364"/>
    </row>
    <row r="71" spans="1:20" s="328" customFormat="1" ht="19.5" customHeight="1">
      <c r="A71" s="319"/>
      <c r="B71" s="320"/>
      <c r="C71" s="320"/>
      <c r="D71" s="321" t="s">
        <v>33</v>
      </c>
      <c r="E71" s="311">
        <v>5913</v>
      </c>
      <c r="F71" s="312"/>
      <c r="G71" s="313">
        <v>1131</v>
      </c>
      <c r="H71" s="312"/>
      <c r="I71" s="313">
        <v>931</v>
      </c>
      <c r="J71" s="312"/>
      <c r="K71" s="313">
        <v>341</v>
      </c>
      <c r="L71" s="312"/>
      <c r="M71" s="314">
        <v>113</v>
      </c>
      <c r="N71" s="312"/>
      <c r="O71" s="315">
        <v>1342</v>
      </c>
      <c r="P71" s="312"/>
      <c r="Q71" s="313">
        <v>16</v>
      </c>
      <c r="R71" s="312"/>
      <c r="S71" s="316">
        <v>2039</v>
      </c>
      <c r="T71" s="364"/>
    </row>
    <row r="72" spans="1:20" s="328" customFormat="1" ht="19.5" customHeight="1">
      <c r="A72" s="319"/>
      <c r="B72" s="320"/>
      <c r="C72" s="320"/>
      <c r="D72" s="321"/>
      <c r="E72" s="311"/>
      <c r="F72" s="312"/>
      <c r="G72" s="313"/>
      <c r="H72" s="312"/>
      <c r="I72" s="313"/>
      <c r="J72" s="312"/>
      <c r="K72" s="313"/>
      <c r="L72" s="312"/>
      <c r="M72" s="314"/>
      <c r="N72" s="312"/>
      <c r="O72" s="315"/>
      <c r="P72" s="312"/>
      <c r="Q72" s="313"/>
      <c r="R72" s="312"/>
      <c r="S72" s="316"/>
      <c r="T72" s="364"/>
    </row>
    <row r="73" spans="1:20" s="328" customFormat="1" ht="19.5" customHeight="1">
      <c r="A73" s="319">
        <v>2022</v>
      </c>
      <c r="B73" s="320"/>
      <c r="C73" s="320"/>
      <c r="D73" s="321" t="s">
        <v>36</v>
      </c>
      <c r="E73" s="311">
        <f>SUM(G73+I73+K73+M73+O73+Q73+S73)</f>
        <v>7916</v>
      </c>
      <c r="F73" s="312"/>
      <c r="G73" s="313">
        <v>1161</v>
      </c>
      <c r="H73" s="312"/>
      <c r="I73" s="313">
        <v>888</v>
      </c>
      <c r="J73" s="312"/>
      <c r="K73" s="313">
        <v>344</v>
      </c>
      <c r="L73" s="312"/>
      <c r="M73" s="314">
        <v>111</v>
      </c>
      <c r="N73" s="312"/>
      <c r="O73" s="315">
        <v>3191</v>
      </c>
      <c r="P73" s="312"/>
      <c r="Q73" s="313">
        <v>18</v>
      </c>
      <c r="R73" s="312"/>
      <c r="S73" s="316">
        <v>2203</v>
      </c>
      <c r="T73" s="364"/>
    </row>
    <row r="74" spans="1:20" s="328" customFormat="1" ht="19.5" hidden="1" customHeight="1">
      <c r="A74" s="319">
        <v>2022</v>
      </c>
      <c r="B74" s="320"/>
      <c r="C74" s="320"/>
      <c r="D74" s="321" t="s">
        <v>35</v>
      </c>
      <c r="E74" s="311"/>
      <c r="F74" s="312"/>
      <c r="G74" s="313"/>
      <c r="H74" s="312"/>
      <c r="I74" s="313"/>
      <c r="J74" s="312"/>
      <c r="K74" s="313"/>
      <c r="L74" s="312"/>
      <c r="M74" s="314"/>
      <c r="N74" s="312"/>
      <c r="O74" s="315"/>
      <c r="P74" s="312"/>
      <c r="Q74" s="313"/>
      <c r="R74" s="312"/>
      <c r="S74" s="316"/>
      <c r="T74" s="364"/>
    </row>
    <row r="75" spans="1:20" s="328" customFormat="1" ht="19.5" customHeight="1">
      <c r="A75" s="319"/>
      <c r="B75" s="320"/>
      <c r="C75" s="320"/>
      <c r="D75" s="321" t="s">
        <v>35</v>
      </c>
      <c r="E75" s="311">
        <v>6429</v>
      </c>
      <c r="F75" s="312"/>
      <c r="G75" s="313">
        <v>1241</v>
      </c>
      <c r="H75" s="312"/>
      <c r="I75" s="313">
        <v>914</v>
      </c>
      <c r="J75" s="312"/>
      <c r="K75" s="313">
        <v>398</v>
      </c>
      <c r="L75" s="312"/>
      <c r="M75" s="314">
        <v>114</v>
      </c>
      <c r="N75" s="312"/>
      <c r="O75" s="315">
        <v>1515</v>
      </c>
      <c r="P75" s="312"/>
      <c r="Q75" s="313">
        <v>21</v>
      </c>
      <c r="R75" s="312"/>
      <c r="S75" s="316">
        <v>2226</v>
      </c>
      <c r="T75" s="364"/>
    </row>
    <row r="76" spans="1:20" s="14" customFormat="1" ht="14.25" customHeight="1" thickBot="1">
      <c r="A76" s="289"/>
      <c r="B76" s="154"/>
      <c r="C76" s="154"/>
      <c r="D76" s="290"/>
      <c r="E76" s="317"/>
      <c r="F76" s="318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291"/>
    </row>
    <row r="77" spans="1:20" s="14" customFormat="1" ht="14.25" customHeight="1">
      <c r="A77" s="293"/>
      <c r="B77" s="151"/>
      <c r="C77" s="151"/>
      <c r="D77" s="294"/>
      <c r="E77" s="295"/>
      <c r="F77" s="296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</row>
    <row r="78" spans="1:20" s="23" customFormat="1" ht="18.75">
      <c r="A78" s="415"/>
      <c r="B78" s="415"/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280"/>
      <c r="R78" s="280"/>
      <c r="S78" s="280"/>
      <c r="T78" s="280"/>
    </row>
    <row r="79" spans="1:20" ht="20.100000000000001" customHeight="1"/>
  </sheetData>
  <mergeCells count="6">
    <mergeCell ref="A78:P78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view="pageBreakPreview" topLeftCell="A47" zoomScale="90" zoomScaleSheetLayoutView="90" workbookViewId="0">
      <selection activeCell="C76" sqref="C76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0">
        <v>12.4</v>
      </c>
      <c r="B1" s="400"/>
      <c r="C1" s="418" t="s">
        <v>228</v>
      </c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98"/>
    </row>
    <row r="2" spans="1:17" s="2" customFormat="1" ht="18" customHeight="1">
      <c r="A2" s="400"/>
      <c r="B2" s="400"/>
      <c r="C2" s="419" t="s">
        <v>229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0" t="s">
        <v>99</v>
      </c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</row>
    <row r="6" spans="1:17" s="25" customFormat="1" ht="14.25" customHeight="1">
      <c r="A6" s="143"/>
      <c r="B6" s="143"/>
      <c r="C6" s="144"/>
      <c r="D6" s="144"/>
      <c r="E6" s="144"/>
      <c r="F6" s="421" t="s">
        <v>98</v>
      </c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9" customFormat="1" ht="20.100000000000001" customHeight="1">
      <c r="A19" s="241">
        <v>2016</v>
      </c>
      <c r="B19" s="248"/>
      <c r="C19" s="239"/>
      <c r="D19" s="243">
        <f>SUM(D43:D46)</f>
        <v>40402</v>
      </c>
      <c r="E19" s="244"/>
      <c r="F19" s="348">
        <v>6203</v>
      </c>
      <c r="G19" s="348"/>
      <c r="H19" s="348">
        <v>1869</v>
      </c>
      <c r="I19" s="348"/>
      <c r="J19" s="348">
        <v>2652</v>
      </c>
      <c r="K19" s="348"/>
      <c r="L19" s="354">
        <v>797</v>
      </c>
      <c r="M19" s="348"/>
      <c r="N19" s="348">
        <v>3388</v>
      </c>
      <c r="O19" s="348"/>
      <c r="P19" s="348">
        <v>25493</v>
      </c>
      <c r="Q19" s="297"/>
      <c r="R19" s="10"/>
      <c r="S19" s="15"/>
      <c r="T19" s="16"/>
      <c r="U19" s="15"/>
      <c r="V19" s="17"/>
      <c r="W19" s="17"/>
      <c r="X19" s="18"/>
      <c r="Y19" s="17"/>
    </row>
    <row r="20" spans="1:25" s="19" customFormat="1" ht="20.100000000000001" customHeight="1">
      <c r="A20" s="241">
        <v>2017</v>
      </c>
      <c r="B20" s="248"/>
      <c r="C20" s="239"/>
      <c r="D20" s="243">
        <v>54928</v>
      </c>
      <c r="E20" s="243"/>
      <c r="F20" s="348">
        <v>7471</v>
      </c>
      <c r="G20" s="348"/>
      <c r="H20" s="348">
        <v>2589</v>
      </c>
      <c r="I20" s="348"/>
      <c r="J20" s="348">
        <v>2769</v>
      </c>
      <c r="K20" s="348"/>
      <c r="L20" s="354">
        <v>950</v>
      </c>
      <c r="M20" s="348"/>
      <c r="N20" s="348">
        <v>4897</v>
      </c>
      <c r="O20" s="348"/>
      <c r="P20" s="348">
        <v>36252</v>
      </c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2018</v>
      </c>
      <c r="B21" s="248"/>
      <c r="C21" s="239"/>
      <c r="D21" s="243">
        <v>59155</v>
      </c>
      <c r="E21" s="243"/>
      <c r="F21" s="348">
        <v>7801</v>
      </c>
      <c r="G21" s="348"/>
      <c r="H21" s="348">
        <v>2385</v>
      </c>
      <c r="I21" s="348"/>
      <c r="J21" s="348">
        <v>2614</v>
      </c>
      <c r="K21" s="348"/>
      <c r="L21" s="354">
        <v>953</v>
      </c>
      <c r="M21" s="348"/>
      <c r="N21" s="348">
        <v>4955</v>
      </c>
      <c r="O21" s="348"/>
      <c r="P21" s="348">
        <v>40447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319">
        <v>2019</v>
      </c>
      <c r="B22" s="361"/>
      <c r="C22" s="321"/>
      <c r="D22" s="350">
        <v>63005</v>
      </c>
      <c r="E22" s="350"/>
      <c r="F22" s="348">
        <v>7370</v>
      </c>
      <c r="G22" s="348"/>
      <c r="H22" s="348">
        <v>2464</v>
      </c>
      <c r="I22" s="348"/>
      <c r="J22" s="348">
        <v>3086</v>
      </c>
      <c r="K22" s="348"/>
      <c r="L22" s="354">
        <v>967</v>
      </c>
      <c r="M22" s="348"/>
      <c r="N22" s="348">
        <v>5128</v>
      </c>
      <c r="O22" s="348"/>
      <c r="P22" s="348">
        <v>43990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328" customFormat="1" ht="20.100000000000001" customHeight="1">
      <c r="A23" s="319">
        <v>2020</v>
      </c>
      <c r="B23" s="361"/>
      <c r="C23" s="321"/>
      <c r="D23" s="350">
        <v>71588</v>
      </c>
      <c r="E23" s="350"/>
      <c r="F23" s="348">
        <v>5515</v>
      </c>
      <c r="G23" s="348"/>
      <c r="H23" s="348">
        <v>2399</v>
      </c>
      <c r="I23" s="348"/>
      <c r="J23" s="348">
        <v>2874</v>
      </c>
      <c r="K23" s="348"/>
      <c r="L23" s="354">
        <v>927</v>
      </c>
      <c r="M23" s="348"/>
      <c r="N23" s="348">
        <v>5624</v>
      </c>
      <c r="O23" s="348"/>
      <c r="P23" s="348">
        <v>54249</v>
      </c>
      <c r="Q23" s="383"/>
      <c r="R23" s="324"/>
      <c r="S23" s="325"/>
      <c r="T23" s="326"/>
      <c r="U23" s="325"/>
      <c r="V23" s="327"/>
      <c r="W23" s="327"/>
      <c r="X23" s="384"/>
      <c r="Y23" s="327"/>
    </row>
    <row r="24" spans="1:25" s="328" customFormat="1" ht="20.100000000000001" customHeight="1">
      <c r="A24" s="319">
        <v>2021</v>
      </c>
      <c r="B24" s="361"/>
      <c r="C24" s="321"/>
      <c r="D24" s="350">
        <v>84449</v>
      </c>
      <c r="E24" s="350"/>
      <c r="F24" s="348">
        <v>4939</v>
      </c>
      <c r="G24" s="348"/>
      <c r="H24" s="348">
        <v>2255</v>
      </c>
      <c r="I24" s="348"/>
      <c r="J24" s="348">
        <v>3517</v>
      </c>
      <c r="K24" s="348"/>
      <c r="L24" s="354">
        <v>830</v>
      </c>
      <c r="M24" s="348"/>
      <c r="N24" s="348">
        <v>6221</v>
      </c>
      <c r="O24" s="348"/>
      <c r="P24" s="348">
        <v>66687</v>
      </c>
      <c r="Q24" s="383"/>
      <c r="R24" s="324"/>
      <c r="S24" s="325"/>
      <c r="T24" s="326"/>
      <c r="U24" s="325"/>
      <c r="V24" s="327"/>
      <c r="W24" s="327"/>
      <c r="X24" s="384"/>
      <c r="Y24" s="327"/>
    </row>
    <row r="25" spans="1:25" s="14" customFormat="1" ht="18">
      <c r="A25" s="394"/>
      <c r="B25" s="395"/>
      <c r="C25" s="396"/>
      <c r="D25" s="397"/>
      <c r="E25" s="351"/>
      <c r="F25" s="346"/>
      <c r="G25" s="346"/>
      <c r="H25" s="346"/>
      <c r="I25" s="346"/>
      <c r="J25" s="346"/>
      <c r="K25" s="346"/>
      <c r="L25" s="347"/>
      <c r="M25" s="347"/>
      <c r="N25" s="346"/>
      <c r="O25" s="346"/>
      <c r="P25" s="346"/>
      <c r="Q25" s="298"/>
      <c r="R25" s="10"/>
      <c r="S25" s="10"/>
      <c r="T25" s="11"/>
      <c r="U25" s="20"/>
      <c r="V25" s="12"/>
      <c r="W25" s="12"/>
      <c r="X25" s="13"/>
      <c r="Y25" s="12"/>
    </row>
    <row r="26" spans="1:25" s="14" customFormat="1" ht="11.25" customHeight="1">
      <c r="A26" s="256"/>
      <c r="B26" s="242"/>
      <c r="C26" s="239"/>
      <c r="D26" s="243"/>
      <c r="E26" s="257"/>
      <c r="F26" s="348"/>
      <c r="G26" s="348"/>
      <c r="H26" s="348"/>
      <c r="I26" s="348"/>
      <c r="J26" s="348"/>
      <c r="K26" s="348"/>
      <c r="L26" s="349"/>
      <c r="M26" s="349"/>
      <c r="N26" s="348"/>
      <c r="O26" s="348"/>
      <c r="P26" s="348"/>
      <c r="Q26" s="297"/>
      <c r="R26" s="10"/>
      <c r="S26" s="10"/>
      <c r="T26" s="11"/>
      <c r="U26" s="20"/>
      <c r="V26" s="12"/>
      <c r="W26" s="12"/>
      <c r="X26" s="13"/>
      <c r="Y26" s="12"/>
    </row>
    <row r="27" spans="1:25" s="14" customFormat="1" ht="18" hidden="1" customHeight="1">
      <c r="A27" s="241">
        <v>2012</v>
      </c>
      <c r="B27" s="242"/>
      <c r="C27" s="239" t="s">
        <v>36</v>
      </c>
      <c r="D27" s="258">
        <v>7725</v>
      </c>
      <c r="E27" s="259"/>
      <c r="F27" s="313"/>
      <c r="G27" s="313"/>
      <c r="H27" s="313"/>
      <c r="I27" s="313"/>
      <c r="J27" s="313"/>
      <c r="K27" s="313"/>
      <c r="L27" s="315"/>
      <c r="M27" s="315"/>
      <c r="N27" s="313"/>
      <c r="O27" s="313"/>
      <c r="P27" s="313"/>
      <c r="Q27" s="288"/>
      <c r="R27" s="10"/>
      <c r="S27" s="10"/>
      <c r="T27" s="11"/>
      <c r="U27" s="12"/>
      <c r="V27" s="12"/>
      <c r="W27" s="12"/>
      <c r="X27" s="12"/>
      <c r="Y27" s="12"/>
    </row>
    <row r="28" spans="1:25" s="14" customFormat="1" ht="18" hidden="1" customHeight="1">
      <c r="A28" s="241"/>
      <c r="B28" s="242"/>
      <c r="C28" s="239" t="s">
        <v>35</v>
      </c>
      <c r="D28" s="258">
        <v>7968</v>
      </c>
      <c r="E28" s="259"/>
      <c r="F28" s="313"/>
      <c r="G28" s="313"/>
      <c r="H28" s="313"/>
      <c r="I28" s="313"/>
      <c r="J28" s="313"/>
      <c r="K28" s="313"/>
      <c r="L28" s="315"/>
      <c r="M28" s="315"/>
      <c r="N28" s="313"/>
      <c r="O28" s="313"/>
      <c r="P28" s="313"/>
      <c r="Q28" s="288"/>
      <c r="R28" s="10"/>
      <c r="S28" s="10"/>
      <c r="T28" s="11"/>
      <c r="U28" s="12"/>
      <c r="V28" s="12"/>
      <c r="W28" s="12"/>
      <c r="X28" s="12"/>
      <c r="Y28" s="12"/>
    </row>
    <row r="29" spans="1:25" s="14" customFormat="1" ht="18" hidden="1" customHeight="1">
      <c r="A29" s="241"/>
      <c r="B29" s="242"/>
      <c r="C29" s="239" t="s">
        <v>34</v>
      </c>
      <c r="D29" s="258">
        <v>8377</v>
      </c>
      <c r="E29" s="259"/>
      <c r="F29" s="313"/>
      <c r="G29" s="313"/>
      <c r="H29" s="313"/>
      <c r="I29" s="313"/>
      <c r="J29" s="313"/>
      <c r="K29" s="313"/>
      <c r="L29" s="315"/>
      <c r="M29" s="315"/>
      <c r="N29" s="313"/>
      <c r="O29" s="313"/>
      <c r="P29" s="313"/>
      <c r="Q29" s="288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33</v>
      </c>
      <c r="D30" s="258">
        <v>8792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/>
      <c r="D31" s="258"/>
      <c r="E31" s="257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9" customFormat="1" ht="18" hidden="1" customHeight="1">
      <c r="A32" s="241"/>
      <c r="B32" s="242"/>
      <c r="C32" s="239"/>
      <c r="D32" s="258"/>
      <c r="E32" s="257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5"/>
      <c r="T32" s="16"/>
      <c r="U32" s="17"/>
      <c r="V32" s="17"/>
      <c r="W32" s="17"/>
      <c r="X32" s="17"/>
      <c r="Y32" s="17"/>
    </row>
    <row r="33" spans="1:25" s="19" customFormat="1" ht="19.5" hidden="1" customHeight="1">
      <c r="A33" s="241">
        <v>2014</v>
      </c>
      <c r="B33" s="242"/>
      <c r="C33" s="239" t="s">
        <v>36</v>
      </c>
      <c r="D33" s="258">
        <v>6861</v>
      </c>
      <c r="E33" s="259"/>
      <c r="F33" s="313">
        <v>1274</v>
      </c>
      <c r="G33" s="313"/>
      <c r="H33" s="313">
        <v>383</v>
      </c>
      <c r="I33" s="313"/>
      <c r="J33" s="313">
        <v>490</v>
      </c>
      <c r="K33" s="313"/>
      <c r="L33" s="315">
        <v>169</v>
      </c>
      <c r="M33" s="315"/>
      <c r="N33" s="313">
        <v>465</v>
      </c>
      <c r="O33" s="313"/>
      <c r="P33" s="313">
        <v>4080</v>
      </c>
      <c r="Q33" s="288"/>
      <c r="R33" s="10"/>
      <c r="S33" s="15"/>
      <c r="T33" s="16"/>
      <c r="U33" s="17"/>
      <c r="V33" s="17"/>
      <c r="W33" s="17"/>
      <c r="X33" s="17"/>
      <c r="Y33" s="17"/>
    </row>
    <row r="34" spans="1:25" s="19" customFormat="1" ht="18" hidden="1" customHeight="1">
      <c r="A34" s="241"/>
      <c r="B34" s="242"/>
      <c r="C34" s="239" t="s">
        <v>35</v>
      </c>
      <c r="D34" s="258">
        <v>7597</v>
      </c>
      <c r="E34" s="259"/>
      <c r="F34" s="313">
        <v>1457</v>
      </c>
      <c r="G34" s="313"/>
      <c r="H34" s="313">
        <v>345</v>
      </c>
      <c r="I34" s="313"/>
      <c r="J34" s="313">
        <v>502</v>
      </c>
      <c r="K34" s="313"/>
      <c r="L34" s="315">
        <v>166</v>
      </c>
      <c r="M34" s="315"/>
      <c r="N34" s="313">
        <v>926</v>
      </c>
      <c r="O34" s="313"/>
      <c r="P34" s="313">
        <v>4201</v>
      </c>
      <c r="Q34" s="288"/>
      <c r="R34" s="10"/>
      <c r="S34" s="21"/>
      <c r="T34" s="16"/>
      <c r="U34" s="17"/>
      <c r="V34" s="17"/>
      <c r="W34" s="17"/>
      <c r="X34" s="17"/>
      <c r="Y34" s="17"/>
    </row>
    <row r="35" spans="1:25" s="19" customFormat="1" ht="18" hidden="1" customHeight="1">
      <c r="A35" s="241"/>
      <c r="B35" s="242"/>
      <c r="C35" s="239" t="s">
        <v>34</v>
      </c>
      <c r="D35" s="258">
        <v>10339</v>
      </c>
      <c r="E35" s="259"/>
      <c r="F35" s="313">
        <v>1494</v>
      </c>
      <c r="G35" s="313"/>
      <c r="H35" s="313">
        <v>351</v>
      </c>
      <c r="I35" s="313"/>
      <c r="J35" s="313">
        <v>567</v>
      </c>
      <c r="K35" s="313"/>
      <c r="L35" s="315">
        <v>158</v>
      </c>
      <c r="M35" s="315"/>
      <c r="N35" s="313">
        <v>1005</v>
      </c>
      <c r="O35" s="313"/>
      <c r="P35" s="313">
        <v>6764</v>
      </c>
      <c r="Q35" s="288"/>
      <c r="R35" s="10"/>
      <c r="S35" s="21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33</v>
      </c>
      <c r="D36" s="258">
        <v>19915</v>
      </c>
      <c r="E36" s="259"/>
      <c r="F36" s="313">
        <v>1424</v>
      </c>
      <c r="G36" s="313"/>
      <c r="H36" s="313">
        <v>355</v>
      </c>
      <c r="I36" s="313"/>
      <c r="J36" s="313">
        <v>514</v>
      </c>
      <c r="K36" s="313"/>
      <c r="L36" s="315">
        <v>210</v>
      </c>
      <c r="M36" s="315"/>
      <c r="N36" s="313">
        <v>8862</v>
      </c>
      <c r="O36" s="313"/>
      <c r="P36" s="313">
        <v>6550</v>
      </c>
      <c r="Q36" s="288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/>
      <c r="D37" s="258"/>
      <c r="E37" s="257"/>
      <c r="F37" s="313"/>
      <c r="G37" s="313"/>
      <c r="H37" s="313"/>
      <c r="I37" s="313"/>
      <c r="J37" s="313"/>
      <c r="K37" s="313"/>
      <c r="L37" s="315"/>
      <c r="M37" s="315"/>
      <c r="N37" s="313"/>
      <c r="O37" s="313"/>
      <c r="P37" s="313"/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9.5" customHeight="1">
      <c r="A38" s="241">
        <v>2015</v>
      </c>
      <c r="B38" s="242"/>
      <c r="C38" s="239" t="s">
        <v>36</v>
      </c>
      <c r="D38" s="258">
        <v>8014</v>
      </c>
      <c r="E38" s="257"/>
      <c r="F38" s="259">
        <v>1347</v>
      </c>
      <c r="G38" s="259"/>
      <c r="H38" s="259">
        <v>347</v>
      </c>
      <c r="I38" s="259"/>
      <c r="J38" s="259">
        <v>530</v>
      </c>
      <c r="K38" s="259"/>
      <c r="L38" s="261">
        <v>193</v>
      </c>
      <c r="M38" s="261"/>
      <c r="N38" s="259">
        <v>543</v>
      </c>
      <c r="O38" s="259"/>
      <c r="P38" s="259">
        <v>5054</v>
      </c>
      <c r="Q38" s="288"/>
      <c r="R38" s="10"/>
      <c r="S38" s="15"/>
      <c r="T38" s="16"/>
      <c r="U38" s="17"/>
      <c r="V38" s="17"/>
      <c r="W38" s="17"/>
      <c r="X38" s="17"/>
      <c r="Y38" s="17"/>
    </row>
    <row r="39" spans="1:25" s="19" customFormat="1" ht="19.5" customHeight="1">
      <c r="A39" s="265"/>
      <c r="B39" s="242"/>
      <c r="C39" s="239" t="s">
        <v>35</v>
      </c>
      <c r="D39" s="258">
        <v>8857</v>
      </c>
      <c r="E39" s="257"/>
      <c r="F39" s="259">
        <v>1364</v>
      </c>
      <c r="G39" s="259"/>
      <c r="H39" s="259">
        <v>367</v>
      </c>
      <c r="I39" s="259"/>
      <c r="J39" s="259">
        <v>513</v>
      </c>
      <c r="K39" s="259"/>
      <c r="L39" s="261">
        <v>166</v>
      </c>
      <c r="M39" s="261"/>
      <c r="N39" s="259">
        <v>951</v>
      </c>
      <c r="O39" s="259"/>
      <c r="P39" s="259">
        <v>5496</v>
      </c>
      <c r="Q39" s="288"/>
      <c r="R39" s="10"/>
      <c r="S39" s="15"/>
      <c r="T39" s="16"/>
      <c r="U39" s="17"/>
      <c r="V39" s="17"/>
      <c r="W39" s="17"/>
      <c r="X39" s="17"/>
      <c r="Y39" s="17"/>
    </row>
    <row r="40" spans="1:25" s="14" customFormat="1" ht="19.5" customHeight="1">
      <c r="A40" s="266"/>
      <c r="B40" s="263"/>
      <c r="C40" s="264" t="s">
        <v>34</v>
      </c>
      <c r="D40" s="267">
        <v>11878</v>
      </c>
      <c r="E40" s="268"/>
      <c r="F40" s="269">
        <v>1479</v>
      </c>
      <c r="G40" s="269"/>
      <c r="H40" s="269">
        <v>388</v>
      </c>
      <c r="I40" s="269"/>
      <c r="J40" s="269">
        <v>662</v>
      </c>
      <c r="K40" s="269"/>
      <c r="L40" s="271">
        <v>190</v>
      </c>
      <c r="M40" s="271"/>
      <c r="N40" s="269">
        <v>1334</v>
      </c>
      <c r="O40" s="269"/>
      <c r="P40" s="269">
        <v>7825</v>
      </c>
      <c r="Q40" s="152"/>
      <c r="R40" s="10"/>
      <c r="S40" s="10"/>
      <c r="T40" s="11"/>
      <c r="U40" s="12"/>
      <c r="V40" s="12"/>
      <c r="W40" s="12"/>
      <c r="X40" s="12"/>
      <c r="Y40" s="12"/>
    </row>
    <row r="41" spans="1:25" s="19" customFormat="1" ht="19.5" customHeight="1">
      <c r="A41" s="265"/>
      <c r="B41" s="242"/>
      <c r="C41" s="239" t="s">
        <v>33</v>
      </c>
      <c r="D41" s="258">
        <v>10352</v>
      </c>
      <c r="E41" s="257"/>
      <c r="F41" s="259">
        <v>1479</v>
      </c>
      <c r="G41" s="259"/>
      <c r="H41" s="259">
        <v>383</v>
      </c>
      <c r="I41" s="259"/>
      <c r="J41" s="259">
        <v>693</v>
      </c>
      <c r="K41" s="259"/>
      <c r="L41" s="261">
        <v>190</v>
      </c>
      <c r="M41" s="261"/>
      <c r="N41" s="259">
        <v>897</v>
      </c>
      <c r="O41" s="259"/>
      <c r="P41" s="259">
        <v>6710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/>
      <c r="D42" s="258"/>
      <c r="E42" s="257"/>
      <c r="F42" s="259"/>
      <c r="G42" s="259"/>
      <c r="H42" s="259"/>
      <c r="I42" s="259"/>
      <c r="J42" s="259"/>
      <c r="K42" s="259"/>
      <c r="L42" s="261"/>
      <c r="M42" s="261"/>
      <c r="N42" s="259"/>
      <c r="O42" s="259"/>
      <c r="P42" s="259"/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9" customFormat="1" ht="19.5" customHeight="1">
      <c r="A43" s="241">
        <v>2016</v>
      </c>
      <c r="B43" s="242"/>
      <c r="C43" s="239" t="s">
        <v>36</v>
      </c>
      <c r="D43" s="258">
        <v>9231</v>
      </c>
      <c r="E43" s="257"/>
      <c r="F43" s="259">
        <v>1460</v>
      </c>
      <c r="G43" s="259"/>
      <c r="H43" s="259">
        <v>383</v>
      </c>
      <c r="I43" s="259"/>
      <c r="J43" s="259">
        <v>715</v>
      </c>
      <c r="K43" s="259"/>
      <c r="L43" s="261">
        <v>197</v>
      </c>
      <c r="M43" s="261"/>
      <c r="N43" s="259">
        <v>556</v>
      </c>
      <c r="O43" s="259"/>
      <c r="P43" s="259">
        <v>5920</v>
      </c>
      <c r="Q43" s="288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5"/>
      <c r="B44" s="242"/>
      <c r="C44" s="239" t="s">
        <v>35</v>
      </c>
      <c r="D44" s="258">
        <v>8834</v>
      </c>
      <c r="E44" s="257"/>
      <c r="F44" s="259">
        <v>1511</v>
      </c>
      <c r="G44" s="259"/>
      <c r="H44" s="259">
        <v>386</v>
      </c>
      <c r="I44" s="259"/>
      <c r="J44" s="259">
        <v>637</v>
      </c>
      <c r="K44" s="259"/>
      <c r="L44" s="261">
        <v>165</v>
      </c>
      <c r="M44" s="261"/>
      <c r="N44" s="259">
        <v>904</v>
      </c>
      <c r="O44" s="259"/>
      <c r="P44" s="259">
        <v>5231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 t="s">
        <v>34</v>
      </c>
      <c r="D45" s="258">
        <v>11059</v>
      </c>
      <c r="E45" s="257"/>
      <c r="F45" s="259">
        <v>1556</v>
      </c>
      <c r="G45" s="259"/>
      <c r="H45" s="259">
        <v>543</v>
      </c>
      <c r="I45" s="259"/>
      <c r="J45" s="259">
        <v>688</v>
      </c>
      <c r="K45" s="259"/>
      <c r="L45" s="261">
        <v>214</v>
      </c>
      <c r="M45" s="261"/>
      <c r="N45" s="259">
        <v>963</v>
      </c>
      <c r="O45" s="259"/>
      <c r="P45" s="259">
        <v>7095</v>
      </c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5"/>
      <c r="B46" s="242"/>
      <c r="C46" s="239" t="s">
        <v>33</v>
      </c>
      <c r="D46" s="258">
        <v>11278</v>
      </c>
      <c r="E46" s="257"/>
      <c r="F46" s="259">
        <v>1676</v>
      </c>
      <c r="G46" s="259"/>
      <c r="H46" s="259">
        <v>557</v>
      </c>
      <c r="I46" s="259"/>
      <c r="J46" s="259">
        <v>612</v>
      </c>
      <c r="K46" s="259"/>
      <c r="L46" s="261">
        <v>221</v>
      </c>
      <c r="M46" s="261"/>
      <c r="N46" s="259">
        <v>965</v>
      </c>
      <c r="O46" s="259"/>
      <c r="P46" s="259">
        <v>7247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/>
      <c r="D47" s="258"/>
      <c r="E47" s="257"/>
      <c r="F47" s="259"/>
      <c r="G47" s="259"/>
      <c r="H47" s="259"/>
      <c r="I47" s="259"/>
      <c r="J47" s="259"/>
      <c r="K47" s="259"/>
      <c r="L47" s="261"/>
      <c r="M47" s="261"/>
      <c r="N47" s="259"/>
      <c r="O47" s="259"/>
      <c r="P47" s="259"/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41">
        <v>2017</v>
      </c>
      <c r="B48" s="242"/>
      <c r="C48" s="239" t="s">
        <v>36</v>
      </c>
      <c r="D48" s="258">
        <f>SUM(F48:P48)</f>
        <v>12110</v>
      </c>
      <c r="E48" s="257"/>
      <c r="F48" s="259">
        <v>1634</v>
      </c>
      <c r="G48" s="259"/>
      <c r="H48" s="259">
        <v>656</v>
      </c>
      <c r="I48" s="259"/>
      <c r="J48" s="259">
        <v>677</v>
      </c>
      <c r="K48" s="259"/>
      <c r="L48" s="261">
        <v>259</v>
      </c>
      <c r="M48" s="261"/>
      <c r="N48" s="259">
        <v>1150</v>
      </c>
      <c r="O48" s="259"/>
      <c r="P48" s="259">
        <v>7734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41"/>
      <c r="B49" s="242"/>
      <c r="C49" s="239" t="s">
        <v>35</v>
      </c>
      <c r="D49" s="258">
        <f>SUM(F49:P49)</f>
        <v>12292</v>
      </c>
      <c r="E49" s="257"/>
      <c r="F49" s="259">
        <v>1944</v>
      </c>
      <c r="G49" s="259"/>
      <c r="H49" s="259">
        <v>644</v>
      </c>
      <c r="I49" s="259"/>
      <c r="J49" s="259">
        <v>640</v>
      </c>
      <c r="K49" s="259"/>
      <c r="L49" s="261">
        <v>225</v>
      </c>
      <c r="M49" s="261"/>
      <c r="N49" s="259">
        <v>1034</v>
      </c>
      <c r="O49" s="259"/>
      <c r="P49" s="259">
        <v>7805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/>
      <c r="B50" s="242"/>
      <c r="C50" s="239" t="s">
        <v>34</v>
      </c>
      <c r="D50" s="258">
        <f>SUM(F50:P50)</f>
        <v>15895</v>
      </c>
      <c r="E50" s="257"/>
      <c r="F50" s="259">
        <v>1967</v>
      </c>
      <c r="G50" s="259"/>
      <c r="H50" s="259">
        <v>746</v>
      </c>
      <c r="I50" s="259"/>
      <c r="J50" s="259">
        <v>714</v>
      </c>
      <c r="K50" s="259"/>
      <c r="L50" s="261">
        <v>210</v>
      </c>
      <c r="M50" s="261"/>
      <c r="N50" s="259">
        <v>1145</v>
      </c>
      <c r="O50" s="259"/>
      <c r="P50" s="259">
        <v>11113</v>
      </c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33</v>
      </c>
      <c r="D51" s="258">
        <f>SUM(F51:P51)</f>
        <v>14631</v>
      </c>
      <c r="E51" s="257"/>
      <c r="F51" s="259">
        <v>1926</v>
      </c>
      <c r="G51" s="259"/>
      <c r="H51" s="259">
        <v>543</v>
      </c>
      <c r="I51" s="259"/>
      <c r="J51" s="259">
        <v>738</v>
      </c>
      <c r="K51" s="259"/>
      <c r="L51" s="261">
        <v>256</v>
      </c>
      <c r="M51" s="261"/>
      <c r="N51" s="259">
        <v>1568</v>
      </c>
      <c r="O51" s="259"/>
      <c r="P51" s="259">
        <v>9600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65"/>
      <c r="B52" s="242"/>
      <c r="C52" s="239"/>
      <c r="D52" s="258"/>
      <c r="E52" s="257"/>
      <c r="F52" s="259"/>
      <c r="G52" s="259"/>
      <c r="H52" s="259"/>
      <c r="I52" s="259"/>
      <c r="J52" s="259"/>
      <c r="K52" s="259"/>
      <c r="L52" s="261"/>
      <c r="M52" s="261"/>
      <c r="N52" s="259"/>
      <c r="O52" s="259"/>
      <c r="P52" s="259"/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>
        <v>2018</v>
      </c>
      <c r="B53" s="242"/>
      <c r="C53" s="239" t="s">
        <v>36</v>
      </c>
      <c r="D53" s="258">
        <f>SUM(F53:P53)</f>
        <v>13095</v>
      </c>
      <c r="E53" s="257"/>
      <c r="F53" s="259">
        <v>1992</v>
      </c>
      <c r="G53" s="259"/>
      <c r="H53" s="259">
        <v>547</v>
      </c>
      <c r="I53" s="259"/>
      <c r="J53" s="259">
        <v>638</v>
      </c>
      <c r="K53" s="259"/>
      <c r="L53" s="261">
        <v>251</v>
      </c>
      <c r="M53" s="261"/>
      <c r="N53" s="259">
        <v>1148</v>
      </c>
      <c r="O53" s="259"/>
      <c r="P53" s="259">
        <v>8519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35</v>
      </c>
      <c r="D54" s="258">
        <f>SUM(F54:P54)</f>
        <v>13805</v>
      </c>
      <c r="E54" s="257"/>
      <c r="F54" s="259">
        <v>2216</v>
      </c>
      <c r="G54" s="259"/>
      <c r="H54" s="259">
        <v>570</v>
      </c>
      <c r="I54" s="259"/>
      <c r="J54" s="259">
        <v>691</v>
      </c>
      <c r="K54" s="259"/>
      <c r="L54" s="261">
        <v>243</v>
      </c>
      <c r="M54" s="261"/>
      <c r="N54" s="259">
        <v>1427</v>
      </c>
      <c r="O54" s="259"/>
      <c r="P54" s="259">
        <v>8658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/>
      <c r="B55" s="242"/>
      <c r="C55" s="239" t="s">
        <v>34</v>
      </c>
      <c r="D55" s="258">
        <f>SUM(F55:P55)</f>
        <v>14855</v>
      </c>
      <c r="E55" s="257"/>
      <c r="F55" s="259">
        <v>1685</v>
      </c>
      <c r="G55" s="259"/>
      <c r="H55" s="259">
        <v>596</v>
      </c>
      <c r="I55" s="259"/>
      <c r="J55" s="259">
        <v>596</v>
      </c>
      <c r="K55" s="259"/>
      <c r="L55" s="261">
        <v>214</v>
      </c>
      <c r="M55" s="261"/>
      <c r="N55" s="259">
        <v>1087</v>
      </c>
      <c r="O55" s="259"/>
      <c r="P55" s="259">
        <v>10677</v>
      </c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33</v>
      </c>
      <c r="D56" s="258">
        <f>SUM(F56:P56)</f>
        <v>17400</v>
      </c>
      <c r="E56" s="257"/>
      <c r="F56" s="259">
        <v>1908</v>
      </c>
      <c r="G56" s="259"/>
      <c r="H56" s="259">
        <v>672</v>
      </c>
      <c r="I56" s="259"/>
      <c r="J56" s="259">
        <v>689</v>
      </c>
      <c r="K56" s="259"/>
      <c r="L56" s="261">
        <v>245</v>
      </c>
      <c r="M56" s="261"/>
      <c r="N56" s="259">
        <v>1293</v>
      </c>
      <c r="O56" s="259"/>
      <c r="P56" s="259">
        <v>12593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328" customFormat="1" ht="18">
      <c r="A57" s="319"/>
      <c r="B57" s="320"/>
      <c r="C57" s="321"/>
      <c r="D57" s="311"/>
      <c r="E57" s="322"/>
      <c r="F57" s="313"/>
      <c r="G57" s="313"/>
      <c r="H57" s="313"/>
      <c r="I57" s="313"/>
      <c r="J57" s="313"/>
      <c r="K57" s="313"/>
      <c r="L57" s="315"/>
      <c r="M57" s="315"/>
      <c r="N57" s="313"/>
      <c r="O57" s="313"/>
      <c r="P57" s="313"/>
      <c r="Q57" s="323"/>
      <c r="R57" s="324"/>
      <c r="S57" s="325"/>
      <c r="T57" s="326"/>
      <c r="U57" s="327"/>
      <c r="V57" s="327"/>
      <c r="W57" s="327"/>
      <c r="X57" s="327"/>
      <c r="Y57" s="327"/>
    </row>
    <row r="58" spans="1:25" s="328" customFormat="1" ht="19.5" customHeight="1">
      <c r="A58" s="319">
        <v>2019</v>
      </c>
      <c r="B58" s="320"/>
      <c r="C58" s="321" t="s">
        <v>36</v>
      </c>
      <c r="D58" s="311">
        <f>SUM(F58:P58)</f>
        <v>13912</v>
      </c>
      <c r="E58" s="322"/>
      <c r="F58" s="313">
        <v>1760</v>
      </c>
      <c r="G58" s="313"/>
      <c r="H58" s="313">
        <v>540</v>
      </c>
      <c r="I58" s="313"/>
      <c r="J58" s="313">
        <v>755</v>
      </c>
      <c r="K58" s="313"/>
      <c r="L58" s="315">
        <v>258</v>
      </c>
      <c r="M58" s="315"/>
      <c r="N58" s="313">
        <v>822</v>
      </c>
      <c r="O58" s="313"/>
      <c r="P58" s="313">
        <v>9777</v>
      </c>
      <c r="Q58" s="323"/>
      <c r="R58" s="324"/>
      <c r="S58" s="325"/>
      <c r="T58" s="326"/>
      <c r="U58" s="327"/>
      <c r="V58" s="327"/>
      <c r="W58" s="327"/>
      <c r="X58" s="327"/>
      <c r="Y58" s="327"/>
    </row>
    <row r="59" spans="1:25" s="328" customFormat="1" ht="19.5" customHeight="1">
      <c r="A59" s="319"/>
      <c r="B59" s="320"/>
      <c r="C59" s="239" t="s">
        <v>35</v>
      </c>
      <c r="D59" s="311">
        <v>15356</v>
      </c>
      <c r="E59" s="322"/>
      <c r="F59" s="313">
        <v>2012</v>
      </c>
      <c r="G59" s="313"/>
      <c r="H59" s="313">
        <v>640</v>
      </c>
      <c r="I59" s="313"/>
      <c r="J59" s="313">
        <v>856</v>
      </c>
      <c r="K59" s="313" t="s">
        <v>225</v>
      </c>
      <c r="L59" s="315">
        <v>208</v>
      </c>
      <c r="M59" s="315"/>
      <c r="N59" s="313">
        <v>1416</v>
      </c>
      <c r="O59" s="313"/>
      <c r="P59" s="313">
        <v>10224</v>
      </c>
      <c r="Q59" s="323"/>
      <c r="R59" s="324"/>
      <c r="S59" s="325"/>
      <c r="T59" s="326"/>
      <c r="U59" s="327"/>
      <c r="V59" s="327"/>
      <c r="W59" s="327"/>
      <c r="X59" s="327"/>
      <c r="Y59" s="327"/>
    </row>
    <row r="60" spans="1:25" s="328" customFormat="1" ht="19.5" customHeight="1">
      <c r="A60" s="319"/>
      <c r="B60" s="320"/>
      <c r="C60" s="321" t="s">
        <v>34</v>
      </c>
      <c r="D60" s="311">
        <v>17034</v>
      </c>
      <c r="E60" s="322"/>
      <c r="F60" s="313">
        <v>1722</v>
      </c>
      <c r="G60" s="313"/>
      <c r="H60" s="313">
        <v>712</v>
      </c>
      <c r="I60" s="313"/>
      <c r="J60" s="313">
        <v>744</v>
      </c>
      <c r="K60" s="313"/>
      <c r="L60" s="315">
        <v>258</v>
      </c>
      <c r="M60" s="315"/>
      <c r="N60" s="313">
        <v>1347</v>
      </c>
      <c r="O60" s="313"/>
      <c r="P60" s="313">
        <v>12251</v>
      </c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/>
      <c r="B61" s="320"/>
      <c r="C61" s="321" t="s">
        <v>33</v>
      </c>
      <c r="D61" s="311">
        <v>16703</v>
      </c>
      <c r="E61" s="322"/>
      <c r="F61" s="313">
        <v>1876</v>
      </c>
      <c r="G61" s="313"/>
      <c r="H61" s="313">
        <v>572</v>
      </c>
      <c r="I61" s="313"/>
      <c r="J61" s="313">
        <v>731</v>
      </c>
      <c r="K61" s="313"/>
      <c r="L61" s="315">
        <v>243</v>
      </c>
      <c r="M61" s="315"/>
      <c r="N61" s="313">
        <v>1543</v>
      </c>
      <c r="O61" s="313"/>
      <c r="P61" s="313">
        <v>11738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321"/>
      <c r="D62" s="311"/>
      <c r="E62" s="322"/>
      <c r="F62" s="313"/>
      <c r="G62" s="313"/>
      <c r="H62" s="313"/>
      <c r="I62" s="313"/>
      <c r="J62" s="313"/>
      <c r="K62" s="313"/>
      <c r="L62" s="315"/>
      <c r="M62" s="315"/>
      <c r="N62" s="313"/>
      <c r="O62" s="313"/>
      <c r="P62" s="313"/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>
        <v>2020</v>
      </c>
      <c r="B63" s="320"/>
      <c r="C63" s="321" t="s">
        <v>36</v>
      </c>
      <c r="D63" s="311">
        <v>13765</v>
      </c>
      <c r="E63" s="322"/>
      <c r="F63" s="313">
        <v>1588</v>
      </c>
      <c r="G63" s="313"/>
      <c r="H63" s="313">
        <v>577</v>
      </c>
      <c r="I63" s="313"/>
      <c r="J63" s="313">
        <v>584</v>
      </c>
      <c r="K63" s="313"/>
      <c r="L63" s="315">
        <v>235</v>
      </c>
      <c r="M63" s="315"/>
      <c r="N63" s="313">
        <v>671</v>
      </c>
      <c r="O63" s="313"/>
      <c r="P63" s="313">
        <v>10110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35</v>
      </c>
      <c r="D64" s="311">
        <v>15485</v>
      </c>
      <c r="E64" s="322"/>
      <c r="F64" s="313">
        <v>959</v>
      </c>
      <c r="G64" s="313"/>
      <c r="H64" s="313">
        <v>558</v>
      </c>
      <c r="I64" s="313"/>
      <c r="J64" s="313">
        <v>554</v>
      </c>
      <c r="K64" s="313"/>
      <c r="L64" s="315">
        <v>171</v>
      </c>
      <c r="M64" s="315"/>
      <c r="N64" s="313">
        <v>1631</v>
      </c>
      <c r="O64" s="313"/>
      <c r="P64" s="313">
        <v>11612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 t="s">
        <v>34</v>
      </c>
      <c r="D65" s="311">
        <v>21632</v>
      </c>
      <c r="E65" s="322"/>
      <c r="F65" s="313">
        <v>1529</v>
      </c>
      <c r="G65" s="313"/>
      <c r="H65" s="313">
        <v>655</v>
      </c>
      <c r="I65" s="313"/>
      <c r="J65" s="313">
        <v>938</v>
      </c>
      <c r="K65" s="313"/>
      <c r="L65" s="315">
        <v>271</v>
      </c>
      <c r="M65" s="315"/>
      <c r="N65" s="313">
        <v>1696</v>
      </c>
      <c r="O65" s="313"/>
      <c r="P65" s="313">
        <v>16543</v>
      </c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/>
      <c r="B66" s="320"/>
      <c r="C66" s="321" t="s">
        <v>33</v>
      </c>
      <c r="D66" s="311">
        <v>20706</v>
      </c>
      <c r="E66" s="322"/>
      <c r="F66" s="313">
        <v>1439</v>
      </c>
      <c r="G66" s="313"/>
      <c r="H66" s="313">
        <v>609</v>
      </c>
      <c r="I66" s="313"/>
      <c r="J66" s="313">
        <v>798</v>
      </c>
      <c r="K66" s="313"/>
      <c r="L66" s="315">
        <v>250</v>
      </c>
      <c r="M66" s="315"/>
      <c r="N66" s="313">
        <v>1626</v>
      </c>
      <c r="O66" s="313"/>
      <c r="P66" s="313">
        <v>15984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/>
      <c r="D67" s="311"/>
      <c r="E67" s="322"/>
      <c r="F67" s="313"/>
      <c r="G67" s="313"/>
      <c r="H67" s="313"/>
      <c r="I67" s="313"/>
      <c r="J67" s="313"/>
      <c r="K67" s="313"/>
      <c r="L67" s="315"/>
      <c r="M67" s="315"/>
      <c r="N67" s="313"/>
      <c r="O67" s="313"/>
      <c r="P67" s="313"/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>
        <v>2021</v>
      </c>
      <c r="B68" s="320"/>
      <c r="C68" s="321" t="s">
        <v>36</v>
      </c>
      <c r="D68" s="311">
        <v>17009</v>
      </c>
      <c r="E68" s="322"/>
      <c r="F68" s="313">
        <v>1189</v>
      </c>
      <c r="G68" s="313"/>
      <c r="H68" s="313">
        <v>551</v>
      </c>
      <c r="I68" s="313"/>
      <c r="J68" s="313">
        <v>814</v>
      </c>
      <c r="K68" s="313"/>
      <c r="L68" s="315">
        <v>207</v>
      </c>
      <c r="M68" s="315"/>
      <c r="N68" s="313">
        <v>1245</v>
      </c>
      <c r="O68" s="313"/>
      <c r="P68" s="313">
        <v>13003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35</v>
      </c>
      <c r="D69" s="311">
        <v>19235</v>
      </c>
      <c r="E69" s="322"/>
      <c r="F69" s="313">
        <v>1184</v>
      </c>
      <c r="G69" s="313"/>
      <c r="H69" s="313">
        <v>570</v>
      </c>
      <c r="I69" s="313"/>
      <c r="J69" s="313">
        <v>846</v>
      </c>
      <c r="K69" s="313"/>
      <c r="L69" s="315">
        <v>162</v>
      </c>
      <c r="M69" s="315"/>
      <c r="N69" s="313">
        <v>1625</v>
      </c>
      <c r="O69" s="313"/>
      <c r="P69" s="313">
        <v>14848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 t="s">
        <v>34</v>
      </c>
      <c r="D70" s="311">
        <v>24612</v>
      </c>
      <c r="E70" s="322"/>
      <c r="F70" s="313">
        <v>1119</v>
      </c>
      <c r="G70" s="313"/>
      <c r="H70" s="313">
        <v>559</v>
      </c>
      <c r="I70" s="313"/>
      <c r="J70" s="313">
        <v>865</v>
      </c>
      <c r="K70" s="313"/>
      <c r="L70" s="315">
        <v>197</v>
      </c>
      <c r="M70" s="315"/>
      <c r="N70" s="313">
        <v>1581</v>
      </c>
      <c r="O70" s="313"/>
      <c r="P70" s="313">
        <v>20291</v>
      </c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/>
      <c r="B71" s="320"/>
      <c r="C71" s="321" t="s">
        <v>33</v>
      </c>
      <c r="D71" s="311">
        <v>23593</v>
      </c>
      <c r="E71" s="322"/>
      <c r="F71" s="313">
        <v>1447</v>
      </c>
      <c r="G71" s="313"/>
      <c r="H71" s="313">
        <v>575</v>
      </c>
      <c r="I71" s="313"/>
      <c r="J71" s="313">
        <v>992</v>
      </c>
      <c r="K71" s="313"/>
      <c r="L71" s="315">
        <v>264</v>
      </c>
      <c r="M71" s="315"/>
      <c r="N71" s="313">
        <v>1770</v>
      </c>
      <c r="O71" s="313"/>
      <c r="P71" s="313">
        <v>18545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/>
      <c r="D72" s="311"/>
      <c r="E72" s="322"/>
      <c r="F72" s="313"/>
      <c r="G72" s="313"/>
      <c r="H72" s="313"/>
      <c r="I72" s="313"/>
      <c r="J72" s="313"/>
      <c r="K72" s="313"/>
      <c r="L72" s="315"/>
      <c r="M72" s="315"/>
      <c r="N72" s="313"/>
      <c r="O72" s="313"/>
      <c r="P72" s="313"/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>
        <v>2022</v>
      </c>
      <c r="B73" s="320"/>
      <c r="C73" s="321" t="s">
        <v>36</v>
      </c>
      <c r="D73" s="311">
        <f>SUM(F73+J73+L73+N73+P73+H73)</f>
        <v>18850</v>
      </c>
      <c r="E73" s="322"/>
      <c r="F73" s="313">
        <v>1355</v>
      </c>
      <c r="G73" s="313"/>
      <c r="H73" s="313">
        <v>541</v>
      </c>
      <c r="I73" s="313"/>
      <c r="J73" s="313">
        <v>908</v>
      </c>
      <c r="K73" s="313"/>
      <c r="L73" s="315">
        <v>234</v>
      </c>
      <c r="M73" s="315"/>
      <c r="N73" s="313">
        <v>1540</v>
      </c>
      <c r="O73" s="313"/>
      <c r="P73" s="313">
        <v>14272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hidden="1" customHeight="1">
      <c r="A74" s="319">
        <v>2022</v>
      </c>
      <c r="B74" s="320"/>
      <c r="C74" s="321" t="s">
        <v>35</v>
      </c>
      <c r="E74" s="322"/>
      <c r="F74" s="313"/>
      <c r="G74" s="313"/>
      <c r="H74" s="313"/>
      <c r="I74" s="313"/>
      <c r="J74" s="313"/>
      <c r="K74" s="313"/>
      <c r="L74" s="315"/>
      <c r="M74" s="315"/>
      <c r="N74" s="313"/>
      <c r="O74" s="313"/>
      <c r="P74" s="313"/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328" customFormat="1" ht="19.5" customHeight="1">
      <c r="A75" s="319"/>
      <c r="B75" s="320"/>
      <c r="C75" s="321" t="s">
        <v>35</v>
      </c>
      <c r="D75" s="311">
        <v>20051</v>
      </c>
      <c r="E75" s="322"/>
      <c r="F75" s="313">
        <v>1584</v>
      </c>
      <c r="G75" s="313"/>
      <c r="H75" s="313">
        <v>653</v>
      </c>
      <c r="I75" s="313"/>
      <c r="J75" s="313">
        <v>1181</v>
      </c>
      <c r="K75" s="313"/>
      <c r="L75" s="315">
        <v>251</v>
      </c>
      <c r="M75" s="315"/>
      <c r="N75" s="313">
        <v>1292</v>
      </c>
      <c r="O75" s="313"/>
      <c r="P75" s="313">
        <v>15090</v>
      </c>
      <c r="Q75" s="323"/>
      <c r="R75" s="324"/>
      <c r="S75" s="325"/>
      <c r="T75" s="326"/>
      <c r="U75" s="327"/>
      <c r="V75" s="327"/>
      <c r="W75" s="327"/>
      <c r="X75" s="327"/>
      <c r="Y75" s="327"/>
    </row>
    <row r="76" spans="1:25" s="14" customFormat="1" ht="14.25" customHeight="1" thickBot="1">
      <c r="A76" s="289"/>
      <c r="B76" s="154"/>
      <c r="C76" s="290"/>
      <c r="D76" s="291"/>
      <c r="E76" s="292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13"/>
      <c r="S76" s="22"/>
      <c r="T76" s="11"/>
      <c r="U76" s="12"/>
      <c r="V76" s="12"/>
      <c r="W76" s="12"/>
      <c r="X76" s="12"/>
      <c r="Y76" s="12"/>
    </row>
    <row r="77" spans="1:25" s="14" customFormat="1" ht="14.25" customHeight="1">
      <c r="A77" s="385"/>
      <c r="B77" s="386"/>
      <c r="C77" s="387"/>
      <c r="D77" s="388"/>
      <c r="E77" s="389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13"/>
      <c r="S77" s="22"/>
      <c r="T77" s="11"/>
      <c r="U77" s="12"/>
      <c r="V77" s="12"/>
      <c r="W77" s="12"/>
      <c r="X77" s="12"/>
      <c r="Y77" s="12"/>
    </row>
    <row r="78" spans="1:25" s="14" customFormat="1" ht="17.25">
      <c r="A78" s="293"/>
      <c r="B78" s="151"/>
      <c r="C78" s="294"/>
      <c r="D78" s="295"/>
      <c r="E78" s="296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13"/>
      <c r="S78" s="22"/>
      <c r="T78" s="11"/>
      <c r="U78" s="12"/>
      <c r="V78" s="12"/>
      <c r="W78" s="12"/>
      <c r="X78" s="12"/>
      <c r="Y78" s="12"/>
    </row>
    <row r="79" spans="1:25" s="23" customFormat="1" ht="18.75">
      <c r="A79" s="415"/>
      <c r="B79" s="415"/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280"/>
      <c r="Q79" s="280"/>
    </row>
    <row r="80" spans="1:25" ht="20.100000000000001" customHeight="1"/>
  </sheetData>
  <mergeCells count="6">
    <mergeCell ref="A79:O79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4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2022-08-16T04:16:06Z</dcterms:modified>
</cp:coreProperties>
</file>